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財政係（ls220d）\03・決算統計\H30\55_財政状況資料集\09_公表\02_公表作業\01_公表用ファイル\"/>
    </mc:Choice>
  </mc:AlternateContent>
  <bookViews>
    <workbookView xWindow="645" yWindow="2475" windowWidth="19665" windowHeight="5430" tabRatio="9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C36"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c r="BE35" i="10" s="1"/>
  <c r="BE36" i="10" s="1"/>
  <c r="BE37" i="10" s="1"/>
  <c r="BW34" i="10" l="1"/>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<sst xmlns="http://schemas.openxmlformats.org/spreadsheetml/2006/main" count="1088" uniqueCount="604">
  <si>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</si>
  <si>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</si>
  <si>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</si>
  <si>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</si>
  <si>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</si>
  <si>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</si>
  <si>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</si>
  <si>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</si>
  <si>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</si>
  <si>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</si>
  <si>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</si>
  <si>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</si>
  <si>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</si>
  <si>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</si>
  <si>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</si>
  <si>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</si>
  <si>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</si>
  <si>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</si>
  <si>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</si>
  <si>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</si>
  <si>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</si>
  <si>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</si>
  <si>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</si>
  <si>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</si>
  <si>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</si>
  <si>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</si>
  <si>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</si>
  <si>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</si>
  <si>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</si>
  <si>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</si>
  <si>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</si>
  <si>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</si>
  <si>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</si>
  <si>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</si>
  <si>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</si>
  <si>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</si>
  <si>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</si>
  <si>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</si>
  <si>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</si>
  <si>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</si>
  <si>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</si>
  <si>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</si>
  <si>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</si>
  <si>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</si>
  <si>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</si>
  <si>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</si>
  <si>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</si>
  <si>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</si>
  <si>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</si>
  <si>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</si>
  <si>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</si>
  <si>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</si>
  <si>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</si>
  <si>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</si>
  <si>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</si>
  <si>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</si>
  <si>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</si>
  <si>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</si>
  <si>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</si>
  <si>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</si>
  <si>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</si>
  <si>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</si>
  <si>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</si>
  <si>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</si>
  <si>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</si>
  <si>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</si>
  <si>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</si>
  <si>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</si>
  <si>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</si>
  <si>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</si>
  <si>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</si>
  <si>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</si>
  <si>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</si>
  <si>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</si>
  <si>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</si>
  <si>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</si>
  <si>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</si>
  <si>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</si>
  <si>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</si>
  <si>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</si>
  <si>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</si>
  <si>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</si>
  <si>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</si>
  <si>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</si>
  <si>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</si>
  <si>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</si>
  <si>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</si>
  <si>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</si>
  <si>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</si>
  <si>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</si>
  <si>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</si>
  <si>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</si>
  <si>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中之条町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</si>
  <si>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</si>
  <si>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</si>
  <si>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</si>
  <si>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</si>
  <si>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</si>
  <si>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</si>
  <si>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</si>
  <si>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</si>
  <si>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</si>
  <si>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</si>
  <si>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</si>
  <si>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</si>
  <si>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</si>
  <si>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</si>
  <si>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</si>
  <si>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</si>
  <si>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</si>
  <si>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</si>
  <si>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</si>
  <si>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</si>
  <si>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</si>
  <si>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</si>
  <si>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</si>
  <si>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</si>
  <si>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</si>
  <si>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</si>
  <si>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</si>
  <si>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</si>
  <si>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</si>
  <si>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</si>
  <si>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</si>
  <si>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</si>
  <si>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</si>
  <si>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</si>
  <si>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</si>
  <si>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</si>
  <si>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</si>
  <si>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</si>
  <si>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</si>
  <si>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</si>
  <si>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</si>
  <si>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</si>
  <si>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</si>
  <si>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</si>
  <si>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</si>
  <si>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</si>
  <si>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</si>
  <si>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</si>
  <si>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</si>
  <si>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</si>
  <si>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</si>
  <si>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</si>
  <si>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</si>
  <si>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</si>
  <si>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</si>
  <si>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0"/>
  </si>
  <si>
    <t>うち日本人(％)</t>
    <phoneticPr fontId="5"/>
  </si>
  <si>
    <t>-2.0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</si>
  <si>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</si>
  <si>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</si>
  <si>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</si>
  <si>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</si>
  <si>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</si>
  <si>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</si>
  <si>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</si>
  <si>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</si>
  <si>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</si>
  <si>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</si>
  <si>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</si>
  <si>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</si>
  <si>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</si>
  <si>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</si>
  <si>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</si>
  <si>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</si>
  <si>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</si>
  <si>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</si>
  <si>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</si>
  <si>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</si>
  <si>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</si>
  <si>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</si>
  <si>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</si>
  <si>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</si>
  <si>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</si>
  <si>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</si>
  <si>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</si>
  <si>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</si>
  <si>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</si>
  <si>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</si>
  <si>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</si>
  <si>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</si>
  <si>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</si>
  <si>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</si>
  <si>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</si>
  <si>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</si>
  <si>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</si>
  <si>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</si>
  <si>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</si>
  <si>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</si>
  <si>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</si>
  <si>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</si>
  <si>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</si>
  <si>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</si>
  <si>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</si>
  <si>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</si>
  <si>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</si>
  <si>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</si>
  <si>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</si>
  <si>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</si>
  <si>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</si>
  <si>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</si>
  <si>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</si>
  <si>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</si>
  <si>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</si>
  <si>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</si>
  <si>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</si>
  <si>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群馬県中之条町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</si>
  <si>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</si>
  <si>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</si>
  <si>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</si>
  <si>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</si>
  <si>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</si>
  <si>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</si>
  <si>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</si>
  <si>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</si>
  <si>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</si>
  <si>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</si>
  <si>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</si>
  <si>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</si>
  <si>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</si>
  <si>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</si>
  <si>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</si>
  <si>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</si>
  <si>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</si>
  <si>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</si>
  <si>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</si>
  <si>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</si>
  <si>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</si>
  <si>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</si>
  <si>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</si>
  <si>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</si>
  <si>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</si>
  <si>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</si>
  <si>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</si>
  <si>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</si>
  <si>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</si>
  <si>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</si>
  <si>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</si>
  <si>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</si>
  <si>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</si>
  <si>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</si>
  <si>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</si>
  <si>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</si>
  <si>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</si>
  <si>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</si>
  <si>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</si>
  <si>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</si>
  <si>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</si>
  <si>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</si>
  <si>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</si>
  <si>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</si>
  <si>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</si>
  <si>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</si>
  <si>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</si>
  <si>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</si>
  <si>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</si>
  <si>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</si>
  <si>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</si>
  <si>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</si>
  <si>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</si>
  <si>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</si>
  <si>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</si>
  <si>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</si>
  <si>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</si>
  <si>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</si>
  <si>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</si>
  <si>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</si>
  <si>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</si>
  <si>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</si>
  <si>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</si>
  <si>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</si>
  <si>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</si>
  <si>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</si>
  <si>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</si>
  <si>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</si>
  <si>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</si>
  <si>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</si>
  <si>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</si>
  <si>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</si>
  <si>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</si>
  <si>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</si>
  <si>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</si>
  <si>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</si>
  <si>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</si>
  <si>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</si>
  <si>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</si>
  <si>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</si>
  <si>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</si>
  <si>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</si>
  <si>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</si>
  <si>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</si>
  <si>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</si>
  <si>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</si>
  <si>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</si>
  <si>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</si>
  <si>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</si>
  <si>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</si>
  <si>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</si>
  <si>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</si>
  <si>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</si>
  <si>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</si>
  <si>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</si>
  <si>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</si>
  <si>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</si>
  <si>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</si>
  <si>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</si>
  <si>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</si>
  <si>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</si>
  <si>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</si>
  <si>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</si>
  <si>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</si>
  <si>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</si>
  <si>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</si>
  <si>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</si>
  <si>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</si>
  <si>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</si>
  <si>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</si>
  <si>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</si>
  <si>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</si>
  <si>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</si>
  <si>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</si>
  <si>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</si>
  <si>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</si>
  <si>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</si>
  <si>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</si>
  <si>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</si>
  <si>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</si>
  <si>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</si>
  <si>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</si>
  <si>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簡易水道</t>
    <phoneticPr fontId="5"/>
  </si>
  <si>
    <t>被保険者数(人)</t>
  </si>
  <si>
    <t>　繰出金</t>
    <phoneticPr fontId="5"/>
  </si>
  <si>
    <t>病院</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</si>
  <si>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</si>
  <si>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</si>
  <si>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</si>
  <si>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</si>
  <si>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</si>
  <si>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</si>
  <si>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</si>
  <si>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</si>
  <si>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</si>
  <si>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</si>
  <si>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</si>
  <si>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</si>
  <si>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</si>
  <si>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</si>
  <si>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</si>
  <si>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</si>
  <si>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</si>
  <si>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</si>
  <si>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</si>
  <si>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</si>
  <si>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</si>
  <si>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</si>
  <si>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群馬県中之条町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</si>
  <si>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</si>
  <si>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</si>
  <si>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</si>
  <si>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</si>
  <si>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</si>
  <si>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</si>
  <si>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</si>
  <si>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</si>
  <si>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</si>
  <si>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</si>
  <si>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</si>
  <si>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</si>
  <si>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</si>
  <si>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</si>
  <si>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</si>
  <si>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</si>
  <si>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</si>
  <si>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</si>
  <si>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</si>
  <si>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</si>
  <si>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四万へき地診療所事業特別会計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</si>
  <si>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</si>
  <si>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</si>
  <si>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</si>
  <si>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</si>
  <si>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</si>
  <si>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</si>
  <si>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</si>
  <si>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</si>
  <si>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</si>
  <si>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</si>
  <si>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</si>
  <si>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</si>
  <si>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</si>
  <si>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</si>
  <si>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</si>
  <si>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</si>
  <si>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</si>
  <si>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介護老人保健施設ゆうあい荘事業特別会計</t>
    <phoneticPr fontId="5"/>
  </si>
  <si>
    <t>自動車教習所事業会計</t>
    <phoneticPr fontId="5"/>
  </si>
  <si>
    <t>法適用企業</t>
    <phoneticPr fontId="5"/>
  </si>
  <si>
    <t>上水道事業会計</t>
    <phoneticPr fontId="5"/>
  </si>
  <si>
    <t>簡易水道事業会計</t>
    <phoneticPr fontId="5"/>
  </si>
  <si>
    <t>下水道事業特別会計</t>
    <phoneticPr fontId="5"/>
  </si>
  <si>
    <t>法非適用企業</t>
    <phoneticPr fontId="5"/>
  </si>
  <si>
    <t>農業集落排水事業特別会計</t>
    <phoneticPr fontId="5"/>
  </si>
  <si>
    <t>簡易水道事業特別会計</t>
    <phoneticPr fontId="5"/>
  </si>
  <si>
    <t>法非適用企業</t>
    <phoneticPr fontId="5"/>
  </si>
  <si>
    <t>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</si>
  <si>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</si>
  <si>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</si>
  <si>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</si>
  <si>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</si>
  <si>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</si>
  <si>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</si>
  <si>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</si>
  <si>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</si>
  <si>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</si>
  <si>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</si>
  <si>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</si>
  <si>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</si>
  <si>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</si>
  <si>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</si>
  <si>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</si>
  <si>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</si>
  <si>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</si>
  <si>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</si>
  <si>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</si>
  <si>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</si>
  <si>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</si>
  <si>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</si>
  <si>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</si>
  <si>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</si>
  <si>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</si>
  <si>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</si>
  <si>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</si>
  <si>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</si>
  <si>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</si>
  <si>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</si>
  <si>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</si>
  <si>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</si>
  <si>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</si>
  <si>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</si>
  <si>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</si>
  <si>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</si>
  <si>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</si>
  <si>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</si>
  <si>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</si>
  <si>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</si>
  <si>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</si>
  <si>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</si>
  <si>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</si>
  <si>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</si>
  <si>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</si>
  <si>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</si>
  <si>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</si>
  <si>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</si>
  <si>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</si>
  <si>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</si>
  <si>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</si>
  <si>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</si>
  <si>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</si>
  <si>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</si>
  <si>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</si>
  <si>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</si>
  <si>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</si>
  <si>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</si>
  <si>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</si>
  <si>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</si>
  <si>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</si>
  <si>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</si>
  <si>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簡易水道事業会計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</si>
  <si>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</si>
  <si>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</si>
  <si>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</si>
  <si>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</si>
  <si>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</si>
  <si>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</si>
  <si>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</si>
  <si>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</si>
  <si>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</si>
  <si>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</si>
  <si>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</si>
  <si>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</si>
  <si>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</si>
  <si>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</si>
  <si>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</si>
  <si>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</si>
  <si>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</si>
  <si>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</si>
  <si>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</si>
  <si>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</si>
  <si>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</si>
  <si>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</si>
  <si>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</si>
  <si>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</si>
  <si>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</si>
  <si>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</si>
  <si>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</si>
  <si>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</si>
  <si>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</si>
  <si>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</si>
  <si>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</si>
  <si>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</si>
  <si>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</si>
  <si>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</si>
  <si>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</si>
  <si>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</si>
  <si>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</si>
  <si>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</si>
  <si>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</si>
  <si>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</si>
  <si>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</si>
  <si>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</si>
  <si>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</si>
  <si>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</si>
  <si>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</si>
  <si>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</si>
  <si>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</si>
  <si>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</si>
  <si>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</si>
  <si>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</si>
  <si>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</si>
  <si>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</si>
  <si>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</si>
  <si>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</si>
  <si>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</si>
  <si>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</si>
  <si>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</si>
  <si>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</si>
  <si>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</si>
  <si>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</si>
  <si>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</si>
  <si>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</si>
  <si>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</si>
  <si>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</si>
  <si>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</si>
  <si>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</si>
  <si>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</si>
  <si>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</si>
  <si>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</si>
  <si>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</si>
  <si>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</si>
  <si>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</si>
  <si>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</si>
  <si>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</si>
  <si>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</si>
  <si>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</si>
  <si>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</si>
  <si>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</si>
  <si>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</si>
  <si>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</si>
  <si>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</si>
  <si>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</si>
  <si>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</si>
  <si>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</si>
  <si>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</si>
  <si>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</si>
  <si>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</si>
  <si>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簡易水道事業会計</t>
  </si>
  <si>
    <t>上水道事業会計</t>
  </si>
  <si>
    <t>自動車教習所事業会計</t>
  </si>
  <si>
    <t>介護保険特別会計</t>
  </si>
  <si>
    <t>下水道事業特別会計</t>
  </si>
  <si>
    <t>介護老人保健施設ゆうあい荘事業特別会計</t>
  </si>
  <si>
    <t>発電事業特別会計</t>
  </si>
  <si>
    <t>その他会計（赤字）</t>
  </si>
  <si>
    <t>その他会計（黒字）</t>
  </si>
  <si>
    <t>-</t>
    <phoneticPr fontId="2"/>
  </si>
  <si>
    <t>-</t>
    <phoneticPr fontId="2"/>
  </si>
  <si>
    <t>-</t>
    <phoneticPr fontId="2"/>
  </si>
  <si>
    <t>-</t>
    <phoneticPr fontId="2"/>
  </si>
  <si>
    <t>吾妻東部衛生施設組合</t>
  </si>
  <si>
    <t>吾妻広域町村圏振興整備組合（一般会計）</t>
  </si>
  <si>
    <t>吾妻広域町村圏振興整備組合（病院事業）</t>
  </si>
  <si>
    <t>群馬県後期高齢者医療広域連合（一般会計）</t>
  </si>
  <si>
    <t>群馬県後期高齢者医療広域連合（事業会計）</t>
  </si>
  <si>
    <t>群馬県市町村総合事務組合</t>
  </si>
  <si>
    <t>群馬県市町村会館管理組合</t>
  </si>
  <si>
    <t>烏帽子山植林組合</t>
  </si>
  <si>
    <t>西吾妻福祉病院組合</t>
  </si>
  <si>
    <t>中之条町土地開発公社</t>
  </si>
  <si>
    <t>○</t>
    <phoneticPr fontId="2"/>
  </si>
  <si>
    <t>-</t>
    <phoneticPr fontId="2"/>
  </si>
  <si>
    <t>　　　　－</t>
  </si>
  <si>
    <t>中之条電力</t>
    <rPh sb="0" eb="3">
      <t>ナカノジョウ</t>
    </rPh>
    <rPh sb="3" eb="5">
      <t>デンリョク</t>
    </rPh>
    <phoneticPr fontId="2"/>
  </si>
  <si>
    <t>-</t>
    <phoneticPr fontId="2"/>
  </si>
  <si>
    <t>-</t>
    <phoneticPr fontId="2"/>
  </si>
  <si>
    <t>-</t>
    <phoneticPr fontId="2"/>
  </si>
  <si>
    <t>ふるさと思いやり基金</t>
    <rPh sb="4" eb="5">
      <t>オモ</t>
    </rPh>
    <rPh sb="8" eb="10">
      <t>キキン</t>
    </rPh>
    <phoneticPr fontId="11"/>
  </si>
  <si>
    <t>地域づくり推進事業基金</t>
    <rPh sb="0" eb="2">
      <t>チイキ</t>
    </rPh>
    <rPh sb="5" eb="7">
      <t>スイシン</t>
    </rPh>
    <rPh sb="7" eb="9">
      <t>ジギョウ</t>
    </rPh>
    <rPh sb="9" eb="11">
      <t>キキン</t>
    </rPh>
    <phoneticPr fontId="11"/>
  </si>
  <si>
    <t>地域福祉基金</t>
    <rPh sb="0" eb="2">
      <t>チイキ</t>
    </rPh>
    <rPh sb="2" eb="4">
      <t>フクシ</t>
    </rPh>
    <rPh sb="4" eb="6">
      <t>キキン</t>
    </rPh>
    <phoneticPr fontId="11"/>
  </si>
  <si>
    <t>国民宿舎施設管理基金</t>
    <rPh sb="0" eb="2">
      <t>コクミン</t>
    </rPh>
    <rPh sb="2" eb="4">
      <t>シュクシャ</t>
    </rPh>
    <rPh sb="4" eb="6">
      <t>シセツ</t>
    </rPh>
    <rPh sb="6" eb="8">
      <t>カンリ</t>
    </rPh>
    <rPh sb="8" eb="10">
      <t>キキン</t>
    </rPh>
    <phoneticPr fontId="11"/>
  </si>
  <si>
    <t>四万清流の湯整備基金</t>
    <rPh sb="0" eb="2">
      <t>シマ</t>
    </rPh>
    <rPh sb="2" eb="4">
      <t>セイリュウ</t>
    </rPh>
    <rPh sb="5" eb="6">
      <t>ユ</t>
    </rPh>
    <rPh sb="6" eb="8">
      <t>セイビ</t>
    </rPh>
    <rPh sb="8" eb="10">
      <t>キキン</t>
    </rPh>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</si>
  <si>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</si>
  <si>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</si>
  <si>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</si>
  <si>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</si>
  <si>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</si>
  <si>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</si>
  <si>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</si>
  <si>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</si>
  <si>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</si>
  <si>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</si>
  <si>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将来負担比率及び有形固定資産減価償却率の組合せによる分析については算出がない。</t>
    <rPh sb="0" eb="2">
      <t>ショウライ</t>
    </rPh>
    <rPh sb="2" eb="4">
      <t>フタン</t>
    </rPh>
    <rPh sb="4" eb="6">
      <t>ヒリツ</t>
    </rPh>
    <rPh sb="6" eb="7">
      <t>オヨ</t>
    </rPh>
    <rPh sb="8" eb="10">
      <t>ユウケイ</t>
    </rPh>
    <rPh sb="10" eb="12">
      <t>コテイ</t>
    </rPh>
    <rPh sb="12" eb="14">
      <t>シサン</t>
    </rPh>
    <rPh sb="14" eb="16">
      <t>ゲンカ</t>
    </rPh>
    <rPh sb="16" eb="18">
      <t>ショウキャク</t>
    </rPh>
    <rPh sb="18" eb="19">
      <t>リツ</t>
    </rPh>
    <rPh sb="20" eb="22">
      <t>クミアワ</t>
    </rPh>
    <rPh sb="26" eb="28">
      <t>ブンセキ</t>
    </rPh>
    <rPh sb="33" eb="35">
      <t>サンシュツ</t>
    </rPh>
    <phoneticPr fontId="5"/>
  </si>
  <si>
    <t>将来負担比率及び実質公債費比率の組合せによる分析については算出がない。
実質公債費比率については、減少傾向にあったが、過疎対策事業債や緊急防災・減災事業債など、交付税措置のある有利な起債を積極的に活用しているため、今後は増加することが予想される。</t>
    <rPh sb="0" eb="2">
      <t>ショウライ</t>
    </rPh>
    <rPh sb="2" eb="4">
      <t>フタン</t>
    </rPh>
    <rPh sb="4" eb="6">
      <t>ヒリツ</t>
    </rPh>
    <rPh sb="6" eb="7">
      <t>オヨ</t>
    </rPh>
    <rPh sb="8" eb="10">
      <t>ジッシツ</t>
    </rPh>
    <rPh sb="10" eb="12">
      <t>コウサイ</t>
    </rPh>
    <rPh sb="12" eb="13">
      <t>ヒ</t>
    </rPh>
    <rPh sb="13" eb="15">
      <t>ヒリツ</t>
    </rPh>
    <rPh sb="16" eb="18">
      <t>クミアワ</t>
    </rPh>
    <rPh sb="22" eb="24">
      <t>ブンセキ</t>
    </rPh>
    <rPh sb="29" eb="31">
      <t>サンシュツ</t>
    </rPh>
    <rPh sb="36" eb="38">
      <t>ジッシツ</t>
    </rPh>
    <rPh sb="38" eb="40">
      <t>コウサイ</t>
    </rPh>
    <rPh sb="40" eb="41">
      <t>ヒ</t>
    </rPh>
    <rPh sb="41" eb="43">
      <t>ヒリツ</t>
    </rPh>
    <rPh sb="49" eb="51">
      <t>ゲンショウ</t>
    </rPh>
    <rPh sb="51" eb="53">
      <t>ケイコウ</t>
    </rPh>
    <rPh sb="59" eb="61">
      <t>カソ</t>
    </rPh>
    <rPh sb="61" eb="63">
      <t>タイサク</t>
    </rPh>
    <rPh sb="63" eb="65">
      <t>ジギョウ</t>
    </rPh>
    <rPh sb="65" eb="66">
      <t>サイ</t>
    </rPh>
    <rPh sb="67" eb="69">
      <t>キンキュウ</t>
    </rPh>
    <rPh sb="69" eb="71">
      <t>ボウサイ</t>
    </rPh>
    <rPh sb="72" eb="74">
      <t>ゲンサイ</t>
    </rPh>
    <rPh sb="74" eb="76">
      <t>ジギョウ</t>
    </rPh>
    <rPh sb="76" eb="77">
      <t>サイ</t>
    </rPh>
    <rPh sb="80" eb="83">
      <t>コウフゼイ</t>
    </rPh>
    <rPh sb="83" eb="85">
      <t>ソチ</t>
    </rPh>
    <rPh sb="88" eb="90">
      <t>ユウリ</t>
    </rPh>
    <rPh sb="91" eb="93">
      <t>キサイ</t>
    </rPh>
    <rPh sb="94" eb="97">
      <t>セッキョクテキ</t>
    </rPh>
    <rPh sb="98" eb="100">
      <t>カツヨウ</t>
    </rPh>
    <rPh sb="107" eb="109">
      <t>コンゴ</t>
    </rPh>
    <rPh sb="110" eb="112">
      <t>ゾウカ</t>
    </rPh>
    <rPh sb="117" eb="119">
      <t>ヨソウ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</si>
</sst>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69469</c:v>
                </c:pt>
                <c:pt idx="3">
                  <c:v>67293</c:v>
                </c:pt>
                <c:pt idx="4">
                  <c:v>67343</c:v>
                </c:pt>
              </c:numCache>
            </c:numRef>
          </c:val>
          <c:smooth val="0"/>
          <c:extLst>
            <c:ext xmlns:c16="http://schemas.microsoft.com/office/drawing/2014/chart" uri="{C3380CC4-5D6E-409C-BE32-E72D297353CC}">
              <c16:uniqueId val="{00000000-9CBC-41C0-8E22-607980F9518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82868</c:v>
                </c:pt>
                <c:pt idx="1">
                  <c:v>97651</c:v>
                </c:pt>
                <c:pt idx="2">
                  <c:v>62618</c:v>
                </c:pt>
                <c:pt idx="3">
                  <c:v>71290</c:v>
                </c:pt>
                <c:pt idx="4">
                  <c:v>69365</c:v>
                </c:pt>
              </c:numCache>
            </c:numRef>
          </c:val>
          <c:smooth val="0"/>
          <c:extLst>
            <c:ext xmlns:c16="http://schemas.microsoft.com/office/drawing/2014/chart" uri="{C3380CC4-5D6E-409C-BE32-E72D297353CC}">
              <c16:uniqueId val="{00000001-9CBC-41C0-8E22-607980F9518C}"/>
            </c:ext>
          </c:extLst>
        </c:ser>
        <c:dLbls>
          <c:showLegendKey val="0"/>
          <c:showVal val="0"/>
          <c:showCatName val="0"/>
          <c:showSerName val="0"/>
          <c:showPercent val="0"/>
          <c:showBubbleSize val="0"/>
        </c:dLbls>
        <c:marker val="1"/>
        <c:smooth val="0"/>
        <c:axId val="99335168"/>
        <c:axId val="99341440"/>
      </c:lineChart>
      <c:catAx>
        <c:axId val="99335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341440"/>
        <c:crosses val="autoZero"/>
        <c:auto val="1"/>
        <c:lblAlgn val="ctr"/>
        <c:lblOffset val="100"/>
        <c:tickLblSkip val="1"/>
        <c:tickMarkSkip val="1"/>
        <c:noMultiLvlLbl val="0"/>
      </c:catAx>
      <c:valAx>
        <c:axId val="9934144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335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8.1999999999999993</c:v>
                </c:pt>
                <c:pt idx="1">
                  <c:v>8.18</c:v>
                </c:pt>
                <c:pt idx="2">
                  <c:v>8.15</c:v>
                </c:pt>
                <c:pt idx="3">
                  <c:v>8.5399999999999991</c:v>
                </c:pt>
                <c:pt idx="4">
                  <c:v>9.66</c:v>
                </c:pt>
              </c:numCache>
            </c:numRef>
          </c:val>
          <c:extLst>
            <c:ext xmlns:c16="http://schemas.microsoft.com/office/drawing/2014/chart" uri="{C3380CC4-5D6E-409C-BE32-E72D297353CC}">
              <c16:uniqueId val="{00000000-6221-4FF0-9299-7B4324B080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92.58</c:v>
                </c:pt>
                <c:pt idx="1">
                  <c:v>96.78</c:v>
                </c:pt>
                <c:pt idx="2">
                  <c:v>107.08</c:v>
                </c:pt>
                <c:pt idx="3">
                  <c:v>115.51</c:v>
                </c:pt>
                <c:pt idx="4">
                  <c:v>123.23</c:v>
                </c:pt>
              </c:numCache>
            </c:numRef>
          </c:val>
          <c:extLst>
            <c:ext xmlns:c16="http://schemas.microsoft.com/office/drawing/2014/chart" uri="{C3380CC4-5D6E-409C-BE32-E72D297353CC}">
              <c16:uniqueId val="{00000001-6221-4FF0-9299-7B4324B08076}"/>
            </c:ext>
          </c:extLst>
        </c:ser>
        <c:dLbls>
          <c:showLegendKey val="0"/>
          <c:showVal val="0"/>
          <c:showCatName val="0"/>
          <c:showSerName val="0"/>
          <c:showPercent val="0"/>
          <c:showBubbleSize val="0"/>
        </c:dLbls>
        <c:gapWidth val="250"/>
        <c:overlap val="100"/>
        <c:axId val="152793472"/>
        <c:axId val="152795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9.1</c:v>
                </c:pt>
                <c:pt idx="1">
                  <c:v>3</c:v>
                </c:pt>
                <c:pt idx="2">
                  <c:v>10.87</c:v>
                </c:pt>
                <c:pt idx="3">
                  <c:v>5.45</c:v>
                </c:pt>
                <c:pt idx="4">
                  <c:v>7.53</c:v>
                </c:pt>
              </c:numCache>
            </c:numRef>
          </c:val>
          <c:smooth val="0"/>
          <c:extLst>
            <c:ext xmlns:c16="http://schemas.microsoft.com/office/drawing/2014/chart" uri="{C3380CC4-5D6E-409C-BE32-E72D297353CC}">
              <c16:uniqueId val="{00000002-6221-4FF0-9299-7B4324B08076}"/>
            </c:ext>
          </c:extLst>
        </c:ser>
        <c:dLbls>
          <c:showLegendKey val="0"/>
          <c:showVal val="0"/>
          <c:showCatName val="0"/>
          <c:showSerName val="0"/>
          <c:showPercent val="0"/>
          <c:showBubbleSize val="0"/>
        </c:dLbls>
        <c:marker val="1"/>
        <c:smooth val="0"/>
        <c:axId val="152793472"/>
        <c:axId val="152795392"/>
      </c:lineChart>
      <c:catAx>
        <c:axId val="152793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2795392"/>
        <c:crosses val="autoZero"/>
        <c:auto val="1"/>
        <c:lblAlgn val="ctr"/>
        <c:lblOffset val="100"/>
        <c:tickLblSkip val="1"/>
        <c:tickMarkSkip val="1"/>
        <c:noMultiLvlLbl val="0"/>
      </c:catAx>
      <c:valAx>
        <c:axId val="152795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793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4.4400000000000004</c:v>
                </c:pt>
                <c:pt idx="2">
                  <c:v>#N/A</c:v>
                </c:pt>
                <c:pt idx="3">
                  <c:v>2.97</c:v>
                </c:pt>
                <c:pt idx="4">
                  <c:v>#N/A</c:v>
                </c:pt>
                <c:pt idx="5">
                  <c:v>1.37</c:v>
                </c:pt>
                <c:pt idx="6">
                  <c:v>#N/A</c:v>
                </c:pt>
                <c:pt idx="7">
                  <c:v>1.1200000000000001</c:v>
                </c:pt>
                <c:pt idx="8">
                  <c:v>#N/A</c:v>
                </c:pt>
                <c:pt idx="9">
                  <c:v>1.1100000000000001</c:v>
                </c:pt>
              </c:numCache>
            </c:numRef>
          </c:val>
          <c:extLst>
            <c:ext xmlns:c16="http://schemas.microsoft.com/office/drawing/2014/chart" uri="{C3380CC4-5D6E-409C-BE32-E72D297353CC}">
              <c16:uniqueId val="{00000000-9238-4CC9-9B4D-83627690144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238-4CC9-9B4D-836276901447}"/>
            </c:ext>
          </c:extLst>
        </c:ser>
        <c:ser>
          <c:idx val="2"/>
          <c:order val="2"/>
          <c:tx>
            <c:strRef>
              <c:f>データシート!$A$29</c:f>
              <c:strCache>
                <c:ptCount val="1"/>
                <c:pt idx="0">
                  <c:v>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0.28000000000000003</c:v>
                </c:pt>
                <c:pt idx="2">
                  <c:v>#N/A</c:v>
                </c:pt>
                <c:pt idx="3">
                  <c:v>0.55000000000000004</c:v>
                </c:pt>
                <c:pt idx="4">
                  <c:v>#N/A</c:v>
                </c:pt>
                <c:pt idx="5">
                  <c:v>0.28999999999999998</c:v>
                </c:pt>
                <c:pt idx="6">
                  <c:v>#N/A</c:v>
                </c:pt>
                <c:pt idx="7">
                  <c:v>0.28000000000000003</c:v>
                </c:pt>
                <c:pt idx="8">
                  <c:v>#N/A</c:v>
                </c:pt>
                <c:pt idx="9">
                  <c:v>0.62</c:v>
                </c:pt>
              </c:numCache>
            </c:numRef>
          </c:val>
          <c:extLst>
            <c:ext xmlns:c16="http://schemas.microsoft.com/office/drawing/2014/chart" uri="{C3380CC4-5D6E-409C-BE32-E72D297353CC}">
              <c16:uniqueId val="{00000002-9238-4CC9-9B4D-836276901447}"/>
            </c:ext>
          </c:extLst>
        </c:ser>
        <c:ser>
          <c:idx val="3"/>
          <c:order val="3"/>
          <c:tx>
            <c:strRef>
              <c:f>データシート!$A$30</c:f>
              <c:strCache>
                <c:ptCount val="1"/>
                <c:pt idx="0">
                  <c:v>介護老人保健施設ゆうあい荘事業特別会計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0.21</c:v>
                </c:pt>
                <c:pt idx="2">
                  <c:v>#N/A</c:v>
                </c:pt>
                <c:pt idx="3">
                  <c:v>0.37</c:v>
                </c:pt>
                <c:pt idx="4">
                  <c:v>#N/A</c:v>
                </c:pt>
                <c:pt idx="5">
                  <c:v>0.42</c:v>
                </c:pt>
                <c:pt idx="6">
                  <c:v>#N/A</c:v>
                </c:pt>
                <c:pt idx="7">
                  <c:v>0.6</c:v>
                </c:pt>
                <c:pt idx="8">
                  <c:v>#N/A</c:v>
                </c:pt>
                <c:pt idx="9">
                  <c:v>0.67</c:v>
                </c:pt>
              </c:numCache>
            </c:numRef>
          </c:val>
          <c:extLst>
            <c:ext xmlns:c16="http://schemas.microsoft.com/office/drawing/2014/chart" uri="{C3380CC4-5D6E-409C-BE32-E72D297353CC}">
              <c16:uniqueId val="{00000003-9238-4CC9-9B4D-836276901447}"/>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0.84</c:v>
                </c:pt>
                <c:pt idx="2">
                  <c:v>#N/A</c:v>
                </c:pt>
                <c:pt idx="3">
                  <c:v>0.45</c:v>
                </c:pt>
                <c:pt idx="4">
                  <c:v>#N/A</c:v>
                </c:pt>
                <c:pt idx="5">
                  <c:v>0.4</c:v>
                </c:pt>
                <c:pt idx="6">
                  <c:v>#N/A</c:v>
                </c:pt>
                <c:pt idx="7">
                  <c:v>0.52</c:v>
                </c:pt>
                <c:pt idx="8">
                  <c:v>#N/A</c:v>
                </c:pt>
                <c:pt idx="9">
                  <c:v>0.88</c:v>
                </c:pt>
              </c:numCache>
            </c:numRef>
          </c:val>
          <c:extLst>
            <c:ext xmlns:c16="http://schemas.microsoft.com/office/drawing/2014/chart" uri="{C3380CC4-5D6E-409C-BE32-E72D297353CC}">
              <c16:uniqueId val="{00000004-9238-4CC9-9B4D-83627690144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1.08</c:v>
                </c:pt>
                <c:pt idx="2">
                  <c:v>#N/A</c:v>
                </c:pt>
                <c:pt idx="3">
                  <c:v>0.66</c:v>
                </c:pt>
                <c:pt idx="4">
                  <c:v>#N/A</c:v>
                </c:pt>
                <c:pt idx="5">
                  <c:v>1.52</c:v>
                </c:pt>
                <c:pt idx="6">
                  <c:v>#N/A</c:v>
                </c:pt>
                <c:pt idx="7">
                  <c:v>1.95</c:v>
                </c:pt>
                <c:pt idx="8">
                  <c:v>#N/A</c:v>
                </c:pt>
                <c:pt idx="9">
                  <c:v>1.06</c:v>
                </c:pt>
              </c:numCache>
            </c:numRef>
          </c:val>
          <c:extLst>
            <c:ext xmlns:c16="http://schemas.microsoft.com/office/drawing/2014/chart" uri="{C3380CC4-5D6E-409C-BE32-E72D297353CC}">
              <c16:uniqueId val="{00000005-9238-4CC9-9B4D-836276901447}"/>
            </c:ext>
          </c:extLst>
        </c:ser>
        <c:ser>
          <c:idx val="6"/>
          <c:order val="6"/>
          <c:tx>
            <c:strRef>
              <c:f>データシート!$A$33</c:f>
              <c:strCache>
                <c:ptCount val="1"/>
                <c:pt idx="0">
                  <c:v>自動車教習所事業会計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2.93</c:v>
                </c:pt>
                <c:pt idx="2">
                  <c:v>#N/A</c:v>
                </c:pt>
                <c:pt idx="3">
                  <c:v>2.73</c:v>
                </c:pt>
                <c:pt idx="4">
                  <c:v>#N/A</c:v>
                </c:pt>
                <c:pt idx="5">
                  <c:v>2.65</c:v>
                </c:pt>
                <c:pt idx="6">
                  <c:v>#N/A</c:v>
                </c:pt>
                <c:pt idx="7">
                  <c:v>2.4700000000000002</c:v>
                </c:pt>
                <c:pt idx="8">
                  <c:v>#N/A</c:v>
                </c:pt>
                <c:pt idx="9">
                  <c:v>1.98</c:v>
                </c:pt>
              </c:numCache>
            </c:numRef>
          </c:val>
          <c:extLst>
            <c:ext xmlns:c16="http://schemas.microsoft.com/office/drawing/2014/chart" uri="{C3380CC4-5D6E-409C-BE32-E72D297353CC}">
              <c16:uniqueId val="{00000006-9238-4CC9-9B4D-836276901447}"/>
            </c:ext>
          </c:extLst>
        </c:ser>
        <c:ser>
          <c:idx val="7"/>
          <c:order val="7"/>
          <c:tx>
            <c:strRef>
              <c:f>データシート!$A$34</c:f>
              <c:strCache>
                <c:ptCount val="1"/>
                <c:pt idx="0">
                  <c:v>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6.08</c:v>
                </c:pt>
                <c:pt idx="2">
                  <c:v>#N/A</c:v>
                </c:pt>
                <c:pt idx="3">
                  <c:v>6.63</c:v>
                </c:pt>
                <c:pt idx="4">
                  <c:v>#N/A</c:v>
                </c:pt>
                <c:pt idx="5">
                  <c:v>5.38</c:v>
                </c:pt>
                <c:pt idx="6">
                  <c:v>#N/A</c:v>
                </c:pt>
                <c:pt idx="7">
                  <c:v>4.59</c:v>
                </c:pt>
                <c:pt idx="8">
                  <c:v>#N/A</c:v>
                </c:pt>
                <c:pt idx="9">
                  <c:v>5.0999999999999996</c:v>
                </c:pt>
              </c:numCache>
            </c:numRef>
          </c:val>
          <c:extLst>
            <c:ext xmlns:c16="http://schemas.microsoft.com/office/drawing/2014/chart" uri="{C3380CC4-5D6E-409C-BE32-E72D297353CC}">
              <c16:uniqueId val="{00000007-9238-4CC9-9B4D-836276901447}"/>
            </c:ext>
          </c:extLst>
        </c:ser>
        <c:ser>
          <c:idx val="8"/>
          <c:order val="8"/>
          <c:tx>
            <c:strRef>
              <c:f>データシート!$A$35</c:f>
              <c:strCache>
                <c:ptCount val="1"/>
                <c:pt idx="0">
                  <c:v>簡易水道事業会計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8.2100000000000009</c:v>
                </c:pt>
                <c:pt idx="2">
                  <c:v>#N/A</c:v>
                </c:pt>
                <c:pt idx="3">
                  <c:v>8.5399999999999991</c:v>
                </c:pt>
                <c:pt idx="4">
                  <c:v>#N/A</c:v>
                </c:pt>
                <c:pt idx="5">
                  <c:v>7.06</c:v>
                </c:pt>
                <c:pt idx="6">
                  <c:v>#N/A</c:v>
                </c:pt>
                <c:pt idx="7">
                  <c:v>5.58</c:v>
                </c:pt>
                <c:pt idx="8">
                  <c:v>#N/A</c:v>
                </c:pt>
                <c:pt idx="9">
                  <c:v>5.5</c:v>
                </c:pt>
              </c:numCache>
            </c:numRef>
          </c:val>
          <c:extLst>
            <c:ext xmlns:c16="http://schemas.microsoft.com/office/drawing/2014/chart" uri="{C3380CC4-5D6E-409C-BE32-E72D297353CC}">
              <c16:uniqueId val="{00000008-9238-4CC9-9B4D-83627690144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7.94</c:v>
                </c:pt>
                <c:pt idx="2">
                  <c:v>#N/A</c:v>
                </c:pt>
                <c:pt idx="3">
                  <c:v>7.86</c:v>
                </c:pt>
                <c:pt idx="4">
                  <c:v>#N/A</c:v>
                </c:pt>
                <c:pt idx="5">
                  <c:v>7.81</c:v>
                </c:pt>
                <c:pt idx="6">
                  <c:v>#N/A</c:v>
                </c:pt>
                <c:pt idx="7">
                  <c:v>8.11</c:v>
                </c:pt>
                <c:pt idx="8">
                  <c:v>#N/A</c:v>
                </c:pt>
                <c:pt idx="9">
                  <c:v>9.26</c:v>
                </c:pt>
              </c:numCache>
            </c:numRef>
          </c:val>
          <c:extLst>
            <c:ext xmlns:c16="http://schemas.microsoft.com/office/drawing/2014/chart" uri="{C3380CC4-5D6E-409C-BE32-E72D297353CC}">
              <c16:uniqueId val="{00000009-9238-4CC9-9B4D-836276901447}"/>
            </c:ext>
          </c:extLst>
        </c:ser>
        <c:dLbls>
          <c:showLegendKey val="0"/>
          <c:showVal val="0"/>
          <c:showCatName val="0"/>
          <c:showSerName val="0"/>
          <c:showPercent val="0"/>
          <c:showBubbleSize val="0"/>
        </c:dLbls>
        <c:gapWidth val="150"/>
        <c:overlap val="100"/>
        <c:axId val="152901888"/>
        <c:axId val="152903680"/>
      </c:barChart>
      <c:catAx>
        <c:axId val="152901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903680"/>
        <c:crosses val="autoZero"/>
        <c:auto val="1"/>
        <c:lblAlgn val="ctr"/>
        <c:lblOffset val="100"/>
        <c:tickLblSkip val="1"/>
        <c:tickMarkSkip val="1"/>
        <c:noMultiLvlLbl val="0"/>
      </c:catAx>
      <c:valAx>
        <c:axId val="152903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901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1049</c:v>
                </c:pt>
                <c:pt idx="5">
                  <c:v>1036</c:v>
                </c:pt>
                <c:pt idx="8">
                  <c:v>958</c:v>
                </c:pt>
                <c:pt idx="11">
                  <c:v>928</c:v>
                </c:pt>
                <c:pt idx="14">
                  <c:v>961</c:v>
                </c:pt>
              </c:numCache>
            </c:numRef>
          </c:val>
          <c:extLst>
            <c:ext xmlns:c16="http://schemas.microsoft.com/office/drawing/2014/chart" uri="{C3380CC4-5D6E-409C-BE32-E72D297353CC}">
              <c16:uniqueId val="{00000000-00E2-44D4-B2D0-E6A1BC8CFDE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0E2-44D4-B2D0-E6A1BC8CFDE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33</c:v>
                </c:pt>
                <c:pt idx="3">
                  <c:v>33</c:v>
                </c:pt>
                <c:pt idx="6">
                  <c:v>33</c:v>
                </c:pt>
                <c:pt idx="9">
                  <c:v>33</c:v>
                </c:pt>
                <c:pt idx="12">
                  <c:v>33</c:v>
                </c:pt>
              </c:numCache>
            </c:numRef>
          </c:val>
          <c:extLst>
            <c:ext xmlns:c16="http://schemas.microsoft.com/office/drawing/2014/chart" uri="{C3380CC4-5D6E-409C-BE32-E72D297353CC}">
              <c16:uniqueId val="{00000002-00E2-44D4-B2D0-E6A1BC8CFDE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102</c:v>
                </c:pt>
                <c:pt idx="3">
                  <c:v>105</c:v>
                </c:pt>
                <c:pt idx="6">
                  <c:v>113</c:v>
                </c:pt>
                <c:pt idx="9">
                  <c:v>98</c:v>
                </c:pt>
                <c:pt idx="12">
                  <c:v>102</c:v>
                </c:pt>
              </c:numCache>
            </c:numRef>
          </c:val>
          <c:extLst>
            <c:ext xmlns:c16="http://schemas.microsoft.com/office/drawing/2014/chart" uri="{C3380CC4-5D6E-409C-BE32-E72D297353CC}">
              <c16:uniqueId val="{00000003-00E2-44D4-B2D0-E6A1BC8CFDE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401</c:v>
                </c:pt>
                <c:pt idx="3">
                  <c:v>438</c:v>
                </c:pt>
                <c:pt idx="6">
                  <c:v>441</c:v>
                </c:pt>
                <c:pt idx="9">
                  <c:v>429</c:v>
                </c:pt>
                <c:pt idx="12">
                  <c:v>459</c:v>
                </c:pt>
              </c:numCache>
            </c:numRef>
          </c:val>
          <c:extLst>
            <c:ext xmlns:c16="http://schemas.microsoft.com/office/drawing/2014/chart" uri="{C3380CC4-5D6E-409C-BE32-E72D297353CC}">
              <c16:uniqueId val="{00000004-00E2-44D4-B2D0-E6A1BC8CFDE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0E2-44D4-B2D0-E6A1BC8CFDE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0E2-44D4-B2D0-E6A1BC8CFDE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964</c:v>
                </c:pt>
                <c:pt idx="3">
                  <c:v>897</c:v>
                </c:pt>
                <c:pt idx="6">
                  <c:v>746</c:v>
                </c:pt>
                <c:pt idx="9">
                  <c:v>673</c:v>
                </c:pt>
                <c:pt idx="12">
                  <c:v>817</c:v>
                </c:pt>
              </c:numCache>
            </c:numRef>
          </c:val>
          <c:extLst>
            <c:ext xmlns:c16="http://schemas.microsoft.com/office/drawing/2014/chart" uri="{C3380CC4-5D6E-409C-BE32-E72D297353CC}">
              <c16:uniqueId val="{00000007-00E2-44D4-B2D0-E6A1BC8CFDEB}"/>
            </c:ext>
          </c:extLst>
        </c:ser>
        <c:dLbls>
          <c:showLegendKey val="0"/>
          <c:showVal val="0"/>
          <c:showCatName val="0"/>
          <c:showSerName val="0"/>
          <c:showPercent val="0"/>
          <c:showBubbleSize val="0"/>
        </c:dLbls>
        <c:gapWidth val="100"/>
        <c:overlap val="100"/>
        <c:axId val="153007616"/>
        <c:axId val="153009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451</c:v>
                </c:pt>
                <c:pt idx="2">
                  <c:v>#N/A</c:v>
                </c:pt>
                <c:pt idx="3">
                  <c:v>#N/A</c:v>
                </c:pt>
                <c:pt idx="4">
                  <c:v>437</c:v>
                </c:pt>
                <c:pt idx="5">
                  <c:v>#N/A</c:v>
                </c:pt>
                <c:pt idx="6">
                  <c:v>#N/A</c:v>
                </c:pt>
                <c:pt idx="7">
                  <c:v>375</c:v>
                </c:pt>
                <c:pt idx="8">
                  <c:v>#N/A</c:v>
                </c:pt>
                <c:pt idx="9">
                  <c:v>#N/A</c:v>
                </c:pt>
                <c:pt idx="10">
                  <c:v>305</c:v>
                </c:pt>
                <c:pt idx="11">
                  <c:v>#N/A</c:v>
                </c:pt>
                <c:pt idx="12">
                  <c:v>#N/A</c:v>
                </c:pt>
                <c:pt idx="13">
                  <c:v>450</c:v>
                </c:pt>
                <c:pt idx="14">
                  <c:v>#N/A</c:v>
                </c:pt>
              </c:numCache>
            </c:numRef>
          </c:val>
          <c:smooth val="0"/>
          <c:extLst>
            <c:ext xmlns:c16="http://schemas.microsoft.com/office/drawing/2014/chart" uri="{C3380CC4-5D6E-409C-BE32-E72D297353CC}">
              <c16:uniqueId val="{00000008-00E2-44D4-B2D0-E6A1BC8CFDEB}"/>
            </c:ext>
          </c:extLst>
        </c:ser>
        <c:dLbls>
          <c:showLegendKey val="0"/>
          <c:showVal val="0"/>
          <c:showCatName val="0"/>
          <c:showSerName val="0"/>
          <c:showPercent val="0"/>
          <c:showBubbleSize val="0"/>
        </c:dLbls>
        <c:marker val="1"/>
        <c:smooth val="0"/>
        <c:axId val="153007616"/>
        <c:axId val="153009536"/>
      </c:lineChart>
      <c:catAx>
        <c:axId val="15300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3009536"/>
        <c:crosses val="autoZero"/>
        <c:auto val="1"/>
        <c:lblAlgn val="ctr"/>
        <c:lblOffset val="100"/>
        <c:tickLblSkip val="1"/>
        <c:tickMarkSkip val="1"/>
        <c:noMultiLvlLbl val="0"/>
      </c:catAx>
      <c:valAx>
        <c:axId val="153009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007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10713</c:v>
                </c:pt>
                <c:pt idx="5">
                  <c:v>10681</c:v>
                </c:pt>
                <c:pt idx="8">
                  <c:v>10487</c:v>
                </c:pt>
                <c:pt idx="11">
                  <c:v>10282</c:v>
                </c:pt>
                <c:pt idx="14">
                  <c:v>10262</c:v>
                </c:pt>
              </c:numCache>
            </c:numRef>
          </c:val>
          <c:extLst>
            <c:ext xmlns:c16="http://schemas.microsoft.com/office/drawing/2014/chart" uri="{C3380CC4-5D6E-409C-BE32-E72D297353CC}">
              <c16:uniqueId val="{00000000-23AF-49CF-BF39-F90FF8802A2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622</c:v>
                </c:pt>
                <c:pt idx="5">
                  <c:v>563</c:v>
                </c:pt>
                <c:pt idx="8">
                  <c:v>509</c:v>
                </c:pt>
                <c:pt idx="11">
                  <c:v>483</c:v>
                </c:pt>
                <c:pt idx="14">
                  <c:v>432</c:v>
                </c:pt>
              </c:numCache>
            </c:numRef>
          </c:val>
          <c:extLst>
            <c:ext xmlns:c16="http://schemas.microsoft.com/office/drawing/2014/chart" uri="{C3380CC4-5D6E-409C-BE32-E72D297353CC}">
              <c16:uniqueId val="{00000001-23AF-49CF-BF39-F90FF8802A2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8266</c:v>
                </c:pt>
                <c:pt idx="5">
                  <c:v>8468</c:v>
                </c:pt>
                <c:pt idx="8">
                  <c:v>9561</c:v>
                </c:pt>
                <c:pt idx="11">
                  <c:v>10170</c:v>
                </c:pt>
                <c:pt idx="14">
                  <c:v>10626</c:v>
                </c:pt>
              </c:numCache>
            </c:numRef>
          </c:val>
          <c:extLst>
            <c:ext xmlns:c16="http://schemas.microsoft.com/office/drawing/2014/chart" uri="{C3380CC4-5D6E-409C-BE32-E72D297353CC}">
              <c16:uniqueId val="{00000002-23AF-49CF-BF39-F90FF8802A2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3AF-49CF-BF39-F90FF8802A2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3AF-49CF-BF39-F90FF8802A2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4</c:v>
                </c:pt>
                <c:pt idx="3">
                  <c:v>0</c:v>
                </c:pt>
                <c:pt idx="6">
                  <c:v>0</c:v>
                </c:pt>
                <c:pt idx="9">
                  <c:v>6</c:v>
                </c:pt>
                <c:pt idx="12">
                  <c:v>4</c:v>
                </c:pt>
              </c:numCache>
            </c:numRef>
          </c:val>
          <c:extLst>
            <c:ext xmlns:c16="http://schemas.microsoft.com/office/drawing/2014/chart" uri="{C3380CC4-5D6E-409C-BE32-E72D297353CC}">
              <c16:uniqueId val="{00000005-23AF-49CF-BF39-F90FF8802A2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2762</c:v>
                </c:pt>
                <c:pt idx="3">
                  <c:v>2655</c:v>
                </c:pt>
                <c:pt idx="6">
                  <c:v>2621</c:v>
                </c:pt>
                <c:pt idx="9">
                  <c:v>2611</c:v>
                </c:pt>
                <c:pt idx="12">
                  <c:v>2582</c:v>
                </c:pt>
              </c:numCache>
            </c:numRef>
          </c:val>
          <c:extLst>
            <c:ext xmlns:c16="http://schemas.microsoft.com/office/drawing/2014/chart" uri="{C3380CC4-5D6E-409C-BE32-E72D297353CC}">
              <c16:uniqueId val="{00000006-23AF-49CF-BF39-F90FF8802A2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859</c:v>
                </c:pt>
                <c:pt idx="3">
                  <c:v>836</c:v>
                </c:pt>
                <c:pt idx="6">
                  <c:v>752</c:v>
                </c:pt>
                <c:pt idx="9">
                  <c:v>700</c:v>
                </c:pt>
                <c:pt idx="12">
                  <c:v>623</c:v>
                </c:pt>
              </c:numCache>
            </c:numRef>
          </c:val>
          <c:extLst>
            <c:ext xmlns:c16="http://schemas.microsoft.com/office/drawing/2014/chart" uri="{C3380CC4-5D6E-409C-BE32-E72D297353CC}">
              <c16:uniqueId val="{00000007-23AF-49CF-BF39-F90FF8802A2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6564</c:v>
                </c:pt>
                <c:pt idx="3">
                  <c:v>5856</c:v>
                </c:pt>
                <c:pt idx="6">
                  <c:v>6433</c:v>
                </c:pt>
                <c:pt idx="9">
                  <c:v>6392</c:v>
                </c:pt>
                <c:pt idx="12">
                  <c:v>6213</c:v>
                </c:pt>
              </c:numCache>
            </c:numRef>
          </c:val>
          <c:extLst>
            <c:ext xmlns:c16="http://schemas.microsoft.com/office/drawing/2014/chart" uri="{C3380CC4-5D6E-409C-BE32-E72D297353CC}">
              <c16:uniqueId val="{00000008-23AF-49CF-BF39-F90FF8802A2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205</c:v>
                </c:pt>
                <c:pt idx="3">
                  <c:v>173</c:v>
                </c:pt>
                <c:pt idx="6">
                  <c:v>141</c:v>
                </c:pt>
                <c:pt idx="9">
                  <c:v>107</c:v>
                </c:pt>
                <c:pt idx="12">
                  <c:v>73</c:v>
                </c:pt>
              </c:numCache>
            </c:numRef>
          </c:val>
          <c:extLst>
            <c:ext xmlns:c16="http://schemas.microsoft.com/office/drawing/2014/chart" uri="{C3380CC4-5D6E-409C-BE32-E72D297353CC}">
              <c16:uniqueId val="{00000009-23AF-49CF-BF39-F90FF8802A2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6700</c:v>
                </c:pt>
                <c:pt idx="3">
                  <c:v>6762</c:v>
                </c:pt>
                <c:pt idx="6">
                  <c:v>6784</c:v>
                </c:pt>
                <c:pt idx="9">
                  <c:v>7041</c:v>
                </c:pt>
                <c:pt idx="12">
                  <c:v>6994</c:v>
                </c:pt>
              </c:numCache>
            </c:numRef>
          </c:val>
          <c:extLst>
            <c:ext xmlns:c16="http://schemas.microsoft.com/office/drawing/2014/chart" uri="{C3380CC4-5D6E-409C-BE32-E72D297353CC}">
              <c16:uniqueId val="{0000000A-23AF-49CF-BF39-F90FF8802A24}"/>
            </c:ext>
          </c:extLst>
        </c:ser>
        <c:dLbls>
          <c:showLegendKey val="0"/>
          <c:showVal val="0"/>
          <c:showCatName val="0"/>
          <c:showSerName val="0"/>
          <c:showPercent val="0"/>
          <c:showBubbleSize val="0"/>
        </c:dLbls>
        <c:gapWidth val="100"/>
        <c:overlap val="100"/>
        <c:axId val="153420160"/>
        <c:axId val="153422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3AF-49CF-BF39-F90FF8802A24}"/>
            </c:ext>
          </c:extLst>
        </c:ser>
        <c:dLbls>
          <c:showLegendKey val="0"/>
          <c:showVal val="0"/>
          <c:showCatName val="0"/>
          <c:showSerName val="0"/>
          <c:showPercent val="0"/>
          <c:showBubbleSize val="0"/>
        </c:dLbls>
        <c:marker val="1"/>
        <c:smooth val="0"/>
        <c:axId val="153420160"/>
        <c:axId val="153422080"/>
      </c:lineChart>
      <c:catAx>
        <c:axId val="15342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3422080"/>
        <c:crosses val="autoZero"/>
        <c:auto val="1"/>
        <c:lblAlgn val="ctr"/>
        <c:lblOffset val="100"/>
        <c:tickLblSkip val="1"/>
        <c:tickMarkSkip val="1"/>
        <c:noMultiLvlLbl val="0"/>
      </c:catAx>
      <c:valAx>
        <c:axId val="153422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420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6865</c:v>
                </c:pt>
                <c:pt idx="1">
                  <c:v>7195</c:v>
                </c:pt>
                <c:pt idx="2">
                  <c:v>7595</c:v>
                </c:pt>
              </c:numCache>
            </c:numRef>
          </c:val>
          <c:extLst>
            <c:ext xmlns:c16="http://schemas.microsoft.com/office/drawing/2014/chart" uri="{C3380CC4-5D6E-409C-BE32-E72D297353CC}">
              <c16:uniqueId val="{00000000-1FA0-4AE5-936E-9C901BFBE6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657</c:v>
                </c:pt>
                <c:pt idx="1">
                  <c:v>657</c:v>
                </c:pt>
                <c:pt idx="2">
                  <c:v>657</c:v>
                </c:pt>
              </c:numCache>
            </c:numRef>
          </c:val>
          <c:extLst>
            <c:ext xmlns:c16="http://schemas.microsoft.com/office/drawing/2014/chart" uri="{C3380CC4-5D6E-409C-BE32-E72D297353CC}">
              <c16:uniqueId val="{00000001-1FA0-4AE5-936E-9C901BFBE6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1793</c:v>
                </c:pt>
                <c:pt idx="1">
                  <c:v>2069</c:v>
                </c:pt>
                <c:pt idx="2">
                  <c:v>1957</c:v>
                </c:pt>
              </c:numCache>
            </c:numRef>
          </c:val>
          <c:extLst>
            <c:ext xmlns:c16="http://schemas.microsoft.com/office/drawing/2014/chart" uri="{C3380CC4-5D6E-409C-BE32-E72D297353CC}">
              <c16:uniqueId val="{00000002-1FA0-4AE5-936E-9C901BFBE6D2}"/>
            </c:ext>
          </c:extLst>
        </c:ser>
        <c:dLbls>
          <c:showLegendKey val="0"/>
          <c:showVal val="0"/>
          <c:showCatName val="0"/>
          <c:showSerName val="0"/>
          <c:showPercent val="0"/>
          <c:showBubbleSize val="0"/>
        </c:dLbls>
        <c:gapWidth val="120"/>
        <c:overlap val="100"/>
        <c:axId val="153482752"/>
        <c:axId val="153484288"/>
      </c:barChart>
      <c:catAx>
        <c:axId val="15348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3484288"/>
        <c:crosses val="autoZero"/>
        <c:auto val="1"/>
        <c:lblAlgn val="ctr"/>
        <c:lblOffset val="100"/>
        <c:tickLblSkip val="1"/>
        <c:tickMarkSkip val="1"/>
        <c:noMultiLvlLbl val="0"/>
      </c:catAx>
      <c:valAx>
        <c:axId val="1534842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3482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{C0DC82B5-9058-4B48-A489-DD4433CB7BDD}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442-47C8-9E3C-394DFE6F75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{53E7DAF2-2F18-41F1-8995-2193A41E465B}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442-47C8-9E3C-394DFE6F75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{39C36C0B-445F-4773-985E-E2573FB7C4F5}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442-47C8-9E3C-394DFE6F75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{7697FE78-8D82-4886-A4E8-6D9241CCD411}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442-47C8-9E3C-394DFE6F75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{FBE6E9A0-B13D-41EB-B8C4-8D2E944E058A}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442-47C8-9E3C-394DFE6F75B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{D6ACBBB9-D13D-416A-8943-BD42C52EEBCB}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442-47C8-9E3C-394DFE6F75B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{9C2D5382-F0B6-47BC-991D-CA7AFED230BB}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442-47C8-9E3C-394DFE6F75B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{E1997887-7E81-4BBC-AFEF-697680A4B283}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442-47C8-9E3C-394DFE6F75B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{C6C3025B-3AC0-4F4C-AE47-BEBB28538510}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442-47C8-9E3C-394DFE6F75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52.1</c:v>
                </c:pt>
                <c:pt idx="24">
                  <c:v>64.400000000000006</c:v>
                </c:pt>
                <c:pt idx="32">
                  <c:v>65.599999999999994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442-47C8-9E3C-394DFE6F75B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{20AE493E-0A2E-4782-9806-998CB22CEC14}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442-47C8-9E3C-394DFE6F75B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{5E5E09A9-2315-429D-850E-FFFD46B59947}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442-47C8-9E3C-394DFE6F75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{396E97C0-E7E4-4DC0-AAD7-48CF55C2F43E}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442-47C8-9E3C-394DFE6F75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{F7673430-35E2-4531-AFDD-36A29CF4B053}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442-47C8-9E3C-394DFE6F75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{B2740B41-E2C0-4D49-B08F-397C4D44DB0A}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442-47C8-9E3C-394DFE6F75B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{1ABF86D1-E5CA-4B60-83AD-BE95DDC9FFDF}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442-47C8-9E3C-394DFE6F75B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{2543006A-A2A9-4CE0-AECB-41A3CD2E3E45}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442-47C8-9E3C-394DFE6F75B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{484E7DF3-783E-4684-9DF3-8E49318A3B9E}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442-47C8-9E3C-394DFE6F75B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{E1109261-AFB6-4DE8-A392-8C86CAA29198}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442-47C8-9E3C-394DFE6F75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54.1</c:v>
                </c:pt>
                <c:pt idx="24">
                  <c:v>57</c:v>
                </c:pt>
                <c:pt idx="32">
                  <c:v>56.7</c:v>
                </c:pt>
              </c:numCache>
            </c:numRef>
          </c:xVal>
          <c:yVal>
            <c:numRef>
              <c:f>公会計指標分析・財政指標組合せ分析表!$BP$55:$DC$55</c:f>
              <c:numCache>
                <c:formatCode>#,##0.0;"▲ "#,##0.0</c:formatCode>
                <c:ptCount val="40"/>
                <c:pt idx="16">
                  <c:v>36.5</c:v>
                </c:pt>
                <c:pt idx="24">
                  <c:v>32.9</c:v>
                </c:pt>
                <c:pt idx="32">
                  <c:v>28.5</c:v>
                </c:pt>
              </c:numCache>
            </c:numRef>
          </c:yVal>
          <c:smooth val="0"/>
          <c:extLst>
            <c:ext xmlns:c16="http://schemas.microsoft.com/office/drawing/2014/chart" uri="{C3380CC4-5D6E-409C-BE32-E72D297353CC}">
              <c16:uniqueId val="{00000013-C442-47C8-9E3C-394DFE6F75BF}"/>
            </c:ext>
          </c:extLst>
        </c:ser>
        <c:dLbls>
          <c:showLegendKey val="0"/>
          <c:showVal val="1"/>
          <c:showCatName val="0"/>
          <c:showSerName val="0"/>
          <c:showPercent val="0"/>
          <c:showBubbleSize val="0"/>
        </c:dLbls>
        <c:axId val="153752704"/>
        <c:axId val="153754624"/>
      </c:scatterChart>
      <c:valAx>
        <c:axId val="153752704"/>
        <c:scaling>
          <c:orientation val="minMax"/>
          <c:max val="57.300000000000004"/>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3754624"/>
        <c:crosses val="autoZero"/>
        <c:crossBetween val="midCat"/>
      </c:valAx>
      <c:valAx>
        <c:axId val="153754624"/>
        <c:scaling>
          <c:orientation val="minMax"/>
          <c:max val="37.9"/>
          <c:min val="27.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37527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{E56CE48C-62BB-42FC-BB02-C89719B135F9}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A9F-4E9C-AA40-B3F432F459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{E360A6F0-9404-4A63-9A9F-8B8EF1E0EFB2}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A9F-4E9C-AA40-B3F432F459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{63F1F3F8-020C-4A61-8616-7EEB42B2D293}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A9F-4E9C-AA40-B3F432F459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{BA5D2617-49AF-455E-8456-54A2A54AE3FE}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A9F-4E9C-AA40-B3F432F459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{DB994F57-5DAC-4BC9-9A1C-6193863CA58C}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A9F-4E9C-AA40-B3F432F4595C}"/>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{ED88ED62-F210-487A-87D4-A7BDD76EC65F}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A9F-4E9C-AA40-B3F432F4595C}"/>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{6D11C005-CB41-4F08-9219-127E3621FBCC}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A9F-4E9C-AA40-B3F432F4595C}"/>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{84C1F64D-73C8-4C4F-B57B-152B3DA03F58}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A9F-4E9C-AA40-B3F432F4595C}"/>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{C7DF2FD3-18D7-4118-9237-DD66764E8F08}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A9F-4E9C-AA40-B3F432F459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8.4</c:v>
                </c:pt>
                <c:pt idx="16">
                  <c:v>7.6</c:v>
                </c:pt>
                <c:pt idx="24">
                  <c:v>6.8</c:v>
                </c:pt>
                <c:pt idx="32">
                  <c:v>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A9F-4E9C-AA40-B3F432F4595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{09637B93-3E3F-4C9E-873D-8C1C734E4317}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A9F-4E9C-AA40-B3F432F4595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{C418F2B0-7214-4416-BF97-423B73FE2F24}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A9F-4E9C-AA40-B3F432F459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{38AFE1FD-5531-4B88-B49B-2FA122C1B332}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A9F-4E9C-AA40-B3F432F459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{19F9D183-5BAB-4F5A-8D42-29A90D8A5A38}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A9F-4E9C-AA40-B3F432F459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{F1250232-039E-44B4-889F-E0B9B03CDDEE}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A9F-4E9C-AA40-B3F432F4595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{B776FD87-68FC-4463-AB3A-AA589C94BDC6}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A9F-4E9C-AA40-B3F432F4595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{B9BDF469-A201-4BBB-A010-C64DB5EFEA0A}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A9F-4E9C-AA40-B3F432F4595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{37051CB2-F145-4C5F-8EED-6323A00ADD02}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A9F-4E9C-AA40-B3F432F4595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{DD36870C-7443-4DB5-B833-A49B3E5A05AC}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A9F-4E9C-AA40-B3F432F459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9</c:v>
                </c:pt>
                <c:pt idx="24">
                  <c:v>8.1999999999999993</c:v>
                </c:pt>
                <c:pt idx="32">
                  <c:v>8</c:v>
                </c:pt>
              </c:numCache>
            </c:numRef>
          </c:xVal>
          <c:yVal>
            <c:numRef>
              <c:f>公会計指標分析・財政指標組合せ分析表!$BP$77:$DC$77</c:f>
              <c:numCache>
                <c:formatCode>#,##0.0;"▲ "#,##0.0</c:formatCode>
                <c:ptCount val="40"/>
                <c:pt idx="0">
                  <c:v>54.6</c:v>
                </c:pt>
                <c:pt idx="8">
                  <c:v>48.7</c:v>
                </c:pt>
                <c:pt idx="16">
                  <c:v>36.5</c:v>
                </c:pt>
                <c:pt idx="24">
                  <c:v>32.9</c:v>
                </c:pt>
                <c:pt idx="32">
                  <c:v>28.5</c:v>
                </c:pt>
              </c:numCache>
            </c:numRef>
          </c:yVal>
          <c:smooth val="0"/>
          <c:extLst>
            <c:ext xmlns:c16="http://schemas.microsoft.com/office/drawing/2014/chart" uri="{C3380CC4-5D6E-409C-BE32-E72D297353CC}">
              <c16:uniqueId val="{00000013-AA9F-4E9C-AA40-B3F432F4595C}"/>
            </c:ext>
          </c:extLst>
        </c:ser>
        <c:dLbls>
          <c:showLegendKey val="0"/>
          <c:showVal val="1"/>
          <c:showCatName val="0"/>
          <c:showSerName val="0"/>
          <c:showPercent val="0"/>
          <c:showBubbleSize val="0"/>
        </c:dLbls>
        <c:axId val="153838336"/>
        <c:axId val="153840256"/>
      </c:scatterChart>
      <c:valAx>
        <c:axId val="153838336"/>
        <c:scaling>
          <c:orientation val="minMax"/>
          <c:max val="11.5"/>
          <c:min val="7.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3840256"/>
        <c:crosses val="autoZero"/>
        <c:crossBetween val="midCat"/>
      </c:valAx>
      <c:valAx>
        <c:axId val="153840256"/>
        <c:scaling>
          <c:orientation val="minMax"/>
          <c:max val="59"/>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38383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群馬県中之条町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元利償還金等及び、算入公債費等共に減少傾向にあったが、過疎対策事業債などの元金償還が始まり、今後増加していくことが見込まれる。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群馬県中之条町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一般会計に係る地方債現在高及び、将来負担額</a:t>
          </a:r>
          <a:r>
            <a:rPr kumimoji="1" lang="ja-JP" altLang="en-US" sz="1400">
              <a:solidFill>
                <a:schemeClr val="dk1"/>
              </a:solidFill>
              <a:effectLst/>
              <a:latin typeface="+mn-lt"/>
              <a:ea typeface="+mn-ea"/>
              <a:cs typeface="+mn-cs"/>
            </a:rPr>
            <a:t>は横ばいとなってい</a:t>
          </a:r>
          <a:r>
            <a:rPr kumimoji="1" lang="ja-JP" altLang="ja-JP" sz="1400">
              <a:solidFill>
                <a:schemeClr val="dk1"/>
              </a:solidFill>
              <a:effectLst/>
              <a:latin typeface="+mn-lt"/>
              <a:ea typeface="+mn-ea"/>
              <a:cs typeface="+mn-cs"/>
            </a:rPr>
            <a:t>る。現在は財政調整基金</a:t>
          </a:r>
          <a:r>
            <a:rPr kumimoji="1" lang="ja-JP" altLang="en-US" sz="1400">
              <a:solidFill>
                <a:schemeClr val="dk1"/>
              </a:solidFill>
              <a:effectLst/>
              <a:latin typeface="+mn-lt"/>
              <a:ea typeface="+mn-ea"/>
              <a:cs typeface="+mn-cs"/>
            </a:rPr>
            <a:t>等</a:t>
          </a:r>
          <a:r>
            <a:rPr kumimoji="1" lang="ja-JP" altLang="ja-JP" sz="1400">
              <a:solidFill>
                <a:schemeClr val="dk1"/>
              </a:solidFill>
              <a:effectLst/>
              <a:latin typeface="+mn-lt"/>
              <a:ea typeface="+mn-ea"/>
              <a:cs typeface="+mn-cs"/>
            </a:rPr>
            <a:t>の充当可能基金が増加しており、問題となってはいないが</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予断</a:t>
          </a:r>
          <a:r>
            <a:rPr kumimoji="1" lang="ja-JP" altLang="en-US" sz="1400">
              <a:solidFill>
                <a:schemeClr val="dk1"/>
              </a:solidFill>
              <a:effectLst/>
              <a:latin typeface="+mn-lt"/>
              <a:ea typeface="+mn-ea"/>
              <a:cs typeface="+mn-cs"/>
            </a:rPr>
            <a:t>を</a:t>
          </a:r>
          <a:r>
            <a:rPr kumimoji="1" lang="ja-JP" altLang="ja-JP" sz="1400">
              <a:solidFill>
                <a:schemeClr val="dk1"/>
              </a:solidFill>
              <a:effectLst/>
              <a:latin typeface="+mn-lt"/>
              <a:ea typeface="+mn-ea"/>
              <a:cs typeface="+mn-cs"/>
            </a:rPr>
            <a:t>許さない状況となっている。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群馬県中之条町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全体として、支出を抑えたことによる増加と考えられる。特目基金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ふるさと思いやり基金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においては、ふるさと納税制度の規制の影響で今後減少すると見込んでいる。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今後は人口減少が見込まれ、税収等による一般財源の確保が難しくなる。短期的には「財政調整基金」への積み立てにより微増の予定だが、中長期的には、取り崩しにより減少していくことが予想される。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ふるさと思いやり基金：心豊かな活力あるふるさとづくりするため、教育環境の充実、産業の振興、健康増進、福祉の充実といった町の柱となる施策の推進。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地域づくり推進事業基金：交流人口の増加に関するイベントや、中学生がふるさとに親しみをもつための事業等を推進。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ふるさと思いやり基金：ふるさと納税制度の規制による減少。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地域づくり推進事業基金：中学生のふるさと体験事業へ充当するための取り崩しによる減少。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その他の基金については横ばい。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ふるさと思いやり基金：ふるさと納税で集まった分を当年度に積立て、翌年に同額を取り崩すを繰り返し、町の柱となる施策を推進していく。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地域づくり推進事業基金：地域づくり事業を推進していくために、少しずつ取り崩していく見込み。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支出を抑えたことによる増加と考えられる。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いつ、どこで起こるかわからない災害に備え、最低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また、今後は普通交付税の合併算定替による特例措置の適用が終了となるため、基金の取り崩しも想定している。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過疎対策事業債や緊急防災・減災事業債の償還が始まり、今後は取り崩しが予想される。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群馬県中之条町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16,505
16,279
439.28
11,198,583
10,296,509
595,682
6,163,342
6,994,453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類似団体平均値に比べ、やや高い水準にある。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平成２８年度に策定した公共施設等総合管理計画において、建築後３０年を経過している公共施設が全体の３６％を占め、今後大規模改修等を行うことが見込まれ、徐々に高くなることが予想される。</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9" name="直線コネクタ 58"/>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0" name="テキスト ボックス 59"/>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1" name="直線コネクタ 60"/>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2" name="テキスト ボックス 61"/>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3" name="直線コネクタ 62"/>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4" name="テキスト ボックス 63"/>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7" name="直線コネクタ 66"/>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8" name="テキスト ボックス 67"/>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9" name="直線コネクタ 68"/>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0" name="テキスト ボックス 69"/>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1" name="直線コネクタ 70"/>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2" name="テキスト ボックス 71"/>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163671</xdr:rowOff>
    </xdr:from>
    <xdr:to>
      <xdr:col>23</xdr:col>
      <xdr:colOff>85090</xdr:colOff>
      <xdr:row>34</xdr:row>
      <xdr:rowOff>49688</xdr:rowOff>
    </xdr:to>
    <xdr:cxnSp macro="">
      <xdr:nvCxnSpPr>
        <xdr:cNvPr id="76" name="直線コネクタ 75"/>
        <xdr:cNvCxnSpPr/>
      </xdr:nvCxnSpPr>
      <xdr:spPr>
        <a:xfrm flipV="1">
          <a:off x="4760595" y="4621371"/>
          <a:ext cx="1270" cy="12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53515</xdr:rowOff>
    </xdr:from>
    <xdr:ext cx="405111" cy="259045"/>
    <xdr:sp macro="" textlink="">
      <xdr:nvSpPr>
        <xdr:cNvPr id="77" name="有形固定資産減価償却率最小値テキスト"/>
        <xdr:cNvSpPr txBox="1"/>
      </xdr:nvSpPr>
      <xdr:spPr>
        <a:xfrm>
          <a:off x="4813300" y="5882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49688</xdr:rowOff>
    </xdr:from>
    <xdr:to>
      <xdr:col>23</xdr:col>
      <xdr:colOff>174625</xdr:colOff>
      <xdr:row>34</xdr:row>
      <xdr:rowOff>49688</xdr:rowOff>
    </xdr:to>
    <xdr:cxnSp macro="">
      <xdr:nvCxnSpPr>
        <xdr:cNvPr id="78" name="直線コネクタ 77"/>
        <xdr:cNvCxnSpPr/>
      </xdr:nvCxnSpPr>
      <xdr:spPr>
        <a:xfrm>
          <a:off x="4673600" y="587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110348</xdr:rowOff>
    </xdr:from>
    <xdr:ext cx="405111" cy="259045"/>
    <xdr:sp macro="" textlink="">
      <xdr:nvSpPr>
        <xdr:cNvPr id="79" name="有形固定資産減価償却率最大値テキスト"/>
        <xdr:cNvSpPr txBox="1"/>
      </xdr:nvSpPr>
      <xdr:spPr>
        <a:xfrm>
          <a:off x="4813300" y="4396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163671</xdr:rowOff>
    </xdr:from>
    <xdr:to>
      <xdr:col>23</xdr:col>
      <xdr:colOff>174625</xdr:colOff>
      <xdr:row>26</xdr:row>
      <xdr:rowOff>163671</xdr:rowOff>
    </xdr:to>
    <xdr:cxnSp macro="">
      <xdr:nvCxnSpPr>
        <xdr:cNvPr id="80" name="直線コネクタ 79"/>
        <xdr:cNvCxnSpPr/>
      </xdr:nvCxnSpPr>
      <xdr:spPr>
        <a:xfrm>
          <a:off x="4673600" y="462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35736</xdr:rowOff>
    </xdr:from>
    <xdr:ext cx="405111" cy="259045"/>
    <xdr:sp macro="" textlink="">
      <xdr:nvSpPr>
        <xdr:cNvPr id="81" name="有形固定資産減価償却率平均値テキスト"/>
        <xdr:cNvSpPr txBox="1"/>
      </xdr:nvSpPr>
      <xdr:spPr>
        <a:xfrm>
          <a:off x="4813300" y="50077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57309</xdr:rowOff>
    </xdr:from>
    <xdr:to>
      <xdr:col>23</xdr:col>
      <xdr:colOff>136525</xdr:colOff>
      <xdr:row>29</xdr:row>
      <xdr:rowOff>158909</xdr:rowOff>
    </xdr:to>
    <xdr:sp macro="" textlink="">
      <xdr:nvSpPr>
        <xdr:cNvPr id="82" name="フローチャート: 判断 81"/>
        <xdr:cNvSpPr/>
      </xdr:nvSpPr>
      <xdr:spPr>
        <a:xfrm>
          <a:off x="4711700" y="502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49213</xdr:rowOff>
    </xdr:from>
    <xdr:to>
      <xdr:col>19</xdr:col>
      <xdr:colOff>187325</xdr:colOff>
      <xdr:row>29</xdr:row>
      <xdr:rowOff>150813</xdr:rowOff>
    </xdr:to>
    <xdr:sp macro="" textlink="">
      <xdr:nvSpPr>
        <xdr:cNvPr id="83" name="フローチャート: 判断 82"/>
        <xdr:cNvSpPr/>
      </xdr:nvSpPr>
      <xdr:spPr>
        <a:xfrm>
          <a:off x="4000500" y="502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127476</xdr:rowOff>
    </xdr:from>
    <xdr:to>
      <xdr:col>15</xdr:col>
      <xdr:colOff>187325</xdr:colOff>
      <xdr:row>30</xdr:row>
      <xdr:rowOff>57626</xdr:rowOff>
    </xdr:to>
    <xdr:sp macro="" textlink="">
      <xdr:nvSpPr>
        <xdr:cNvPr id="84" name="フローチャート: 判断 83"/>
        <xdr:cNvSpPr/>
      </xdr:nvSpPr>
      <xdr:spPr>
        <a:xfrm>
          <a:off x="3238500" y="50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160020</xdr:rowOff>
    </xdr:from>
    <xdr:to>
      <xdr:col>23</xdr:col>
      <xdr:colOff>136525</xdr:colOff>
      <xdr:row>28</xdr:row>
      <xdr:rowOff>90170</xdr:rowOff>
    </xdr:to>
    <xdr:sp macro="" textlink="">
      <xdr:nvSpPr>
        <xdr:cNvPr id="90" name="楕円 89"/>
        <xdr:cNvSpPr/>
      </xdr:nvSpPr>
      <xdr:spPr>
        <a:xfrm>
          <a:off x="4711700" y="478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11447</xdr:rowOff>
    </xdr:from>
    <xdr:ext cx="405111" cy="259045"/>
    <xdr:sp macro="" textlink="">
      <xdr:nvSpPr>
        <xdr:cNvPr id="91" name="有形固定資産減価償却率該当値テキスト"/>
        <xdr:cNvSpPr txBox="1"/>
      </xdr:nvSpPr>
      <xdr:spPr>
        <a:xfrm>
          <a:off x="4813300" y="4640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20955</xdr:rowOff>
    </xdr:from>
    <xdr:to>
      <xdr:col>19</xdr:col>
      <xdr:colOff>187325</xdr:colOff>
      <xdr:row>28</xdr:row>
      <xdr:rowOff>122555</xdr:rowOff>
    </xdr:to>
    <xdr:sp macro="" textlink="">
      <xdr:nvSpPr>
        <xdr:cNvPr id="92" name="楕円 91"/>
        <xdr:cNvSpPr/>
      </xdr:nvSpPr>
      <xdr:spPr>
        <a:xfrm>
          <a:off x="4000500" y="482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39370</xdr:rowOff>
    </xdr:from>
    <xdr:to>
      <xdr:col>23</xdr:col>
      <xdr:colOff>85725</xdr:colOff>
      <xdr:row>28</xdr:row>
      <xdr:rowOff>71755</xdr:rowOff>
    </xdr:to>
    <xdr:cxnSp macro="">
      <xdr:nvCxnSpPr>
        <xdr:cNvPr id="93" name="直線コネクタ 92"/>
        <xdr:cNvCxnSpPr/>
      </xdr:nvCxnSpPr>
      <xdr:spPr>
        <a:xfrm flipV="1">
          <a:off x="4051300" y="4839970"/>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10001</xdr:rowOff>
    </xdr:from>
    <xdr:to>
      <xdr:col>15</xdr:col>
      <xdr:colOff>187325</xdr:colOff>
      <xdr:row>30</xdr:row>
      <xdr:rowOff>111601</xdr:rowOff>
    </xdr:to>
    <xdr:sp macro="" textlink="">
      <xdr:nvSpPr>
        <xdr:cNvPr id="94" name="楕円 93"/>
        <xdr:cNvSpPr/>
      </xdr:nvSpPr>
      <xdr:spPr>
        <a:xfrm>
          <a:off x="3238500" y="515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71755</xdr:rowOff>
    </xdr:from>
    <xdr:to>
      <xdr:col>19</xdr:col>
      <xdr:colOff>136525</xdr:colOff>
      <xdr:row>30</xdr:row>
      <xdr:rowOff>60801</xdr:rowOff>
    </xdr:to>
    <xdr:cxnSp macro="">
      <xdr:nvCxnSpPr>
        <xdr:cNvPr id="95" name="直線コネクタ 94"/>
        <xdr:cNvCxnSpPr/>
      </xdr:nvCxnSpPr>
      <xdr:spPr>
        <a:xfrm flipV="1">
          <a:off x="3289300" y="4872355"/>
          <a:ext cx="762000" cy="33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141940</xdr:rowOff>
    </xdr:from>
    <xdr:ext cx="405111" cy="259045"/>
    <xdr:sp macro="" textlink="">
      <xdr:nvSpPr>
        <xdr:cNvPr id="96" name="n_1aveValue有形固定資産減価償却率"/>
        <xdr:cNvSpPr txBox="1"/>
      </xdr:nvSpPr>
      <xdr:spPr>
        <a:xfrm>
          <a:off x="3836044" y="511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74153</xdr:rowOff>
    </xdr:from>
    <xdr:ext cx="405111" cy="259045"/>
    <xdr:sp macro="" textlink="">
      <xdr:nvSpPr>
        <xdr:cNvPr id="97" name="n_2aveValue有形固定資産減価償却率"/>
        <xdr:cNvSpPr txBox="1"/>
      </xdr:nvSpPr>
      <xdr:spPr>
        <a:xfrm>
          <a:off x="3086744" y="4874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139082</xdr:rowOff>
    </xdr:from>
    <xdr:ext cx="405111" cy="259045"/>
    <xdr:sp macro="" textlink="">
      <xdr:nvSpPr>
        <xdr:cNvPr id="98" name="n_1mainValue有形固定資産減価償却率"/>
        <xdr:cNvSpPr txBox="1"/>
      </xdr:nvSpPr>
      <xdr:spPr>
        <a:xfrm>
          <a:off x="3836044" y="4596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102728</xdr:rowOff>
    </xdr:from>
    <xdr:ext cx="405111" cy="259045"/>
    <xdr:sp macro="" textlink="">
      <xdr:nvSpPr>
        <xdr:cNvPr id="99" name="n_2mainValue有形固定資産減価償却率"/>
        <xdr:cNvSpPr txBox="1"/>
      </xdr:nvSpPr>
      <xdr:spPr>
        <a:xfrm>
          <a:off x="3086744" y="5246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101" name="正方形/長方形 100"/>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2" name="正方形/長方形 101"/>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経費削減により、基金への積立ができているため、地方債残高から積立金を差し引くと、債務償還可能年数が類似団体平均に比べ短くなっていると考えられる。有利な地方債を積極的に活用しているため、残高は増加傾向にあるが、平均値を超えないよう取り組んでいく。</a:t>
          </a: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6" name="テキスト ボックス 115"/>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8" name="テキスト ボックス 117"/>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20" name="テキスト ボックス 119"/>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22" name="テキスト ボックス 121"/>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24" name="テキスト ボックス 123"/>
        <xdr:cNvSpPr txBox="1"/>
      </xdr:nvSpPr>
      <xdr:spPr>
        <a:xfrm>
          <a:off x="10880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6" name="テキスト ボックス 125"/>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8" name="テキスト ボックス 127"/>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4687</xdr:rowOff>
    </xdr:from>
    <xdr:to>
      <xdr:col>76</xdr:col>
      <xdr:colOff>21589</xdr:colOff>
      <xdr:row>35</xdr:row>
      <xdr:rowOff>31297</xdr:rowOff>
    </xdr:to>
    <xdr:cxnSp macro="">
      <xdr:nvCxnSpPr>
        <xdr:cNvPr id="130" name="直線コネクタ 129"/>
        <xdr:cNvCxnSpPr/>
      </xdr:nvCxnSpPr>
      <xdr:spPr>
        <a:xfrm flipV="1">
          <a:off x="14793595" y="4633837"/>
          <a:ext cx="1269" cy="139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31" name="債務償還可能年数最小値テキスト"/>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2" name="直線コネクタ 131"/>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122814</xdr:rowOff>
    </xdr:from>
    <xdr:ext cx="405111" cy="259045"/>
    <xdr:sp macro="" textlink="">
      <xdr:nvSpPr>
        <xdr:cNvPr id="133" name="債務償還可能年数最大値テキスト"/>
        <xdr:cNvSpPr txBox="1"/>
      </xdr:nvSpPr>
      <xdr:spPr>
        <a:xfrm>
          <a:off x="14846300" y="440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4687</xdr:rowOff>
    </xdr:from>
    <xdr:to>
      <xdr:col>76</xdr:col>
      <xdr:colOff>111125</xdr:colOff>
      <xdr:row>27</xdr:row>
      <xdr:rowOff>4687</xdr:rowOff>
    </xdr:to>
    <xdr:cxnSp macro="">
      <xdr:nvCxnSpPr>
        <xdr:cNvPr id="134" name="直線コネクタ 133"/>
        <xdr:cNvCxnSpPr/>
      </xdr:nvCxnSpPr>
      <xdr:spPr>
        <a:xfrm>
          <a:off x="14706600" y="463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92878</xdr:rowOff>
    </xdr:from>
    <xdr:ext cx="340478" cy="259045"/>
    <xdr:sp macro="" textlink="">
      <xdr:nvSpPr>
        <xdr:cNvPr id="135" name="債務償還可能年数平均値テキスト"/>
        <xdr:cNvSpPr txBox="1"/>
      </xdr:nvSpPr>
      <xdr:spPr>
        <a:xfrm>
          <a:off x="14846300" y="523637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136" name="フローチャート: 判断 135"/>
        <xdr:cNvSpPr/>
      </xdr:nvSpPr>
      <xdr:spPr>
        <a:xfrm>
          <a:off x="14744700" y="53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76653</xdr:rowOff>
    </xdr:from>
    <xdr:to>
      <xdr:col>76</xdr:col>
      <xdr:colOff>73025</xdr:colOff>
      <xdr:row>34</xdr:row>
      <xdr:rowOff>6803</xdr:rowOff>
    </xdr:to>
    <xdr:sp macro="" textlink="">
      <xdr:nvSpPr>
        <xdr:cNvPr id="142" name="楕円 141"/>
        <xdr:cNvSpPr/>
      </xdr:nvSpPr>
      <xdr:spPr>
        <a:xfrm>
          <a:off x="14744700" y="573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55080</xdr:rowOff>
    </xdr:from>
    <xdr:ext cx="340478" cy="259045"/>
    <xdr:sp macro="" textlink="">
      <xdr:nvSpPr>
        <xdr:cNvPr id="143" name="債務償還可能年数該当値テキスト"/>
        <xdr:cNvSpPr txBox="1"/>
      </xdr:nvSpPr>
      <xdr:spPr>
        <a:xfrm>
          <a:off x="14846300" y="57129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群馬県中之条町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16,505
16,279
439.28
11,198,583
10,296,509
595,682
6,163,342
6,994,453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169545</xdr:rowOff>
    </xdr:to>
    <xdr:cxnSp macro="">
      <xdr:nvCxnSpPr>
        <xdr:cNvPr id="56" name="直線コネクタ 55"/>
        <xdr:cNvCxnSpPr/>
      </xdr:nvCxnSpPr>
      <xdr:spPr>
        <a:xfrm flipV="1">
          <a:off x="4634865" y="580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7"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8" name="直線コネクタ 57"/>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1"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97790</xdr:rowOff>
    </xdr:from>
    <xdr:to>
      <xdr:col>20</xdr:col>
      <xdr:colOff>38100</xdr:colOff>
      <xdr:row>38</xdr:row>
      <xdr:rowOff>27940</xdr:rowOff>
    </xdr:to>
    <xdr:sp macro="" textlink="">
      <xdr:nvSpPr>
        <xdr:cNvPr id="63" name="フローチャート: 判断 62"/>
        <xdr:cNvSpPr/>
      </xdr:nvSpPr>
      <xdr:spPr>
        <a:xfrm>
          <a:off x="3746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4" name="フローチャート: 判断 63"/>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69215</xdr:rowOff>
    </xdr:from>
    <xdr:to>
      <xdr:col>15</xdr:col>
      <xdr:colOff>101600</xdr:colOff>
      <xdr:row>38</xdr:row>
      <xdr:rowOff>170815</xdr:rowOff>
    </xdr:to>
    <xdr:sp macro="" textlink="">
      <xdr:nvSpPr>
        <xdr:cNvPr id="70" name="楕円 69"/>
        <xdr:cNvSpPr/>
      </xdr:nvSpPr>
      <xdr:spPr>
        <a:xfrm>
          <a:off x="2857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44467</xdr:rowOff>
    </xdr:from>
    <xdr:ext cx="405111" cy="259045"/>
    <xdr:sp macro="" textlink="">
      <xdr:nvSpPr>
        <xdr:cNvPr id="71" name="n_1aveValue【道路】&#10;有形固定資産減価償却率"/>
        <xdr:cNvSpPr txBox="1"/>
      </xdr:nvSpPr>
      <xdr:spPr>
        <a:xfrm>
          <a:off x="35820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128287</xdr:rowOff>
    </xdr:from>
    <xdr:ext cx="405111" cy="259045"/>
    <xdr:sp macro="" textlink="">
      <xdr:nvSpPr>
        <xdr:cNvPr id="72" name="n_2aveValue【道路】&#10;有形固定資産減価償却率"/>
        <xdr:cNvSpPr txBox="1"/>
      </xdr:nvSpPr>
      <xdr:spPr>
        <a:xfrm>
          <a:off x="2705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161942</xdr:rowOff>
    </xdr:from>
    <xdr:ext cx="405111" cy="259045"/>
    <xdr:sp macro="" textlink="">
      <xdr:nvSpPr>
        <xdr:cNvPr id="73" name="n_2mainValue【道路】&#10;有形固定資産減価償却率"/>
        <xdr:cNvSpPr txBox="1"/>
      </xdr:nvSpPr>
      <xdr:spPr>
        <a:xfrm>
          <a:off x="2705744"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87" name="テキスト ボックス 86"/>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89" name="テキスト ボックス 88"/>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1" name="テキスト ボックス 90"/>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3" name="テキスト ボックス 92"/>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5" name="テキスト ボックス 9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33410</xdr:rowOff>
    </xdr:from>
    <xdr:to>
      <xdr:col>54</xdr:col>
      <xdr:colOff>189865</xdr:colOff>
      <xdr:row>42</xdr:row>
      <xdr:rowOff>27218</xdr:rowOff>
    </xdr:to>
    <xdr:cxnSp macro="">
      <xdr:nvCxnSpPr>
        <xdr:cNvPr id="97" name="直線コネクタ 96"/>
        <xdr:cNvCxnSpPr/>
      </xdr:nvCxnSpPr>
      <xdr:spPr>
        <a:xfrm flipV="1">
          <a:off x="10476865" y="5862710"/>
          <a:ext cx="0" cy="136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31045</xdr:rowOff>
    </xdr:from>
    <xdr:ext cx="469744" cy="259045"/>
    <xdr:sp macro="" textlink="">
      <xdr:nvSpPr>
        <xdr:cNvPr id="98" name="【道路】&#10;一人当たり延長最小値テキスト"/>
        <xdr:cNvSpPr txBox="1"/>
      </xdr:nvSpPr>
      <xdr:spPr>
        <a:xfrm>
          <a:off x="10515600" y="723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27218</xdr:rowOff>
    </xdr:from>
    <xdr:to>
      <xdr:col>55</xdr:col>
      <xdr:colOff>88900</xdr:colOff>
      <xdr:row>42</xdr:row>
      <xdr:rowOff>27218</xdr:rowOff>
    </xdr:to>
    <xdr:cxnSp macro="">
      <xdr:nvCxnSpPr>
        <xdr:cNvPr id="99" name="直線コネクタ 98"/>
        <xdr:cNvCxnSpPr/>
      </xdr:nvCxnSpPr>
      <xdr:spPr>
        <a:xfrm>
          <a:off x="10388600" y="722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151537</xdr:rowOff>
    </xdr:from>
    <xdr:ext cx="599010" cy="259045"/>
    <xdr:sp macro="" textlink="">
      <xdr:nvSpPr>
        <xdr:cNvPr id="100" name="【道路】&#10;一人当たり延長最大値テキスト"/>
        <xdr:cNvSpPr txBox="1"/>
      </xdr:nvSpPr>
      <xdr:spPr>
        <a:xfrm>
          <a:off x="10515600" y="563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33410</xdr:rowOff>
    </xdr:from>
    <xdr:to>
      <xdr:col>55</xdr:col>
      <xdr:colOff>88900</xdr:colOff>
      <xdr:row>34</xdr:row>
      <xdr:rowOff>33410</xdr:rowOff>
    </xdr:to>
    <xdr:cxnSp macro="">
      <xdr:nvCxnSpPr>
        <xdr:cNvPr id="101" name="直線コネクタ 100"/>
        <xdr:cNvCxnSpPr/>
      </xdr:nvCxnSpPr>
      <xdr:spPr>
        <a:xfrm>
          <a:off x="10388600" y="586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20987</xdr:rowOff>
    </xdr:from>
    <xdr:ext cx="534377" cy="259045"/>
    <xdr:sp macro="" textlink="">
      <xdr:nvSpPr>
        <xdr:cNvPr id="102" name="【道路】&#10;一人当たり延長平均値テキスト"/>
        <xdr:cNvSpPr txBox="1"/>
      </xdr:nvSpPr>
      <xdr:spPr>
        <a:xfrm>
          <a:off x="10515600" y="7050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42560</xdr:rowOff>
    </xdr:from>
    <xdr:to>
      <xdr:col>55</xdr:col>
      <xdr:colOff>50800</xdr:colOff>
      <xdr:row>41</xdr:row>
      <xdr:rowOff>144160</xdr:rowOff>
    </xdr:to>
    <xdr:sp macro="" textlink="">
      <xdr:nvSpPr>
        <xdr:cNvPr id="103" name="フローチャート: 判断 102"/>
        <xdr:cNvSpPr/>
      </xdr:nvSpPr>
      <xdr:spPr>
        <a:xfrm>
          <a:off x="10426700" y="707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89808</xdr:rowOff>
    </xdr:from>
    <xdr:to>
      <xdr:col>50</xdr:col>
      <xdr:colOff>165100</xdr:colOff>
      <xdr:row>42</xdr:row>
      <xdr:rowOff>19958</xdr:rowOff>
    </xdr:to>
    <xdr:sp macro="" textlink="">
      <xdr:nvSpPr>
        <xdr:cNvPr id="104" name="フローチャート: 判断 103"/>
        <xdr:cNvSpPr/>
      </xdr:nvSpPr>
      <xdr:spPr>
        <a:xfrm>
          <a:off x="9588500" y="71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92459</xdr:rowOff>
    </xdr:from>
    <xdr:to>
      <xdr:col>46</xdr:col>
      <xdr:colOff>38100</xdr:colOff>
      <xdr:row>41</xdr:row>
      <xdr:rowOff>22609</xdr:rowOff>
    </xdr:to>
    <xdr:sp macro="" textlink="">
      <xdr:nvSpPr>
        <xdr:cNvPr id="105" name="フローチャート: 判断 104"/>
        <xdr:cNvSpPr/>
      </xdr:nvSpPr>
      <xdr:spPr>
        <a:xfrm>
          <a:off x="8699500" y="695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168359</xdr:rowOff>
    </xdr:from>
    <xdr:to>
      <xdr:col>55</xdr:col>
      <xdr:colOff>50800</xdr:colOff>
      <xdr:row>41</xdr:row>
      <xdr:rowOff>98509</xdr:rowOff>
    </xdr:to>
    <xdr:sp macro="" textlink="">
      <xdr:nvSpPr>
        <xdr:cNvPr id="111" name="楕円 110"/>
        <xdr:cNvSpPr/>
      </xdr:nvSpPr>
      <xdr:spPr>
        <a:xfrm>
          <a:off x="10426700" y="702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19786</xdr:rowOff>
    </xdr:from>
    <xdr:ext cx="534377" cy="259045"/>
    <xdr:sp macro="" textlink="">
      <xdr:nvSpPr>
        <xdr:cNvPr id="112" name="【道路】&#10;一人当たり延長該当値テキスト"/>
        <xdr:cNvSpPr txBox="1"/>
      </xdr:nvSpPr>
      <xdr:spPr>
        <a:xfrm>
          <a:off x="10515600" y="687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170416</xdr:rowOff>
    </xdr:from>
    <xdr:to>
      <xdr:col>50</xdr:col>
      <xdr:colOff>165100</xdr:colOff>
      <xdr:row>41</xdr:row>
      <xdr:rowOff>100566</xdr:rowOff>
    </xdr:to>
    <xdr:sp macro="" textlink="">
      <xdr:nvSpPr>
        <xdr:cNvPr id="113" name="楕円 112"/>
        <xdr:cNvSpPr/>
      </xdr:nvSpPr>
      <xdr:spPr>
        <a:xfrm>
          <a:off x="9588500" y="702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47709</xdr:rowOff>
    </xdr:from>
    <xdr:to>
      <xdr:col>55</xdr:col>
      <xdr:colOff>0</xdr:colOff>
      <xdr:row>41</xdr:row>
      <xdr:rowOff>49766</xdr:rowOff>
    </xdr:to>
    <xdr:cxnSp macro="">
      <xdr:nvCxnSpPr>
        <xdr:cNvPr id="114" name="直線コネクタ 113"/>
        <xdr:cNvCxnSpPr/>
      </xdr:nvCxnSpPr>
      <xdr:spPr>
        <a:xfrm flipV="1">
          <a:off x="9639300" y="7077159"/>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103162</xdr:rowOff>
    </xdr:from>
    <xdr:to>
      <xdr:col>46</xdr:col>
      <xdr:colOff>38100</xdr:colOff>
      <xdr:row>41</xdr:row>
      <xdr:rowOff>33312</xdr:rowOff>
    </xdr:to>
    <xdr:sp macro="" textlink="">
      <xdr:nvSpPr>
        <xdr:cNvPr id="115" name="楕円 114"/>
        <xdr:cNvSpPr/>
      </xdr:nvSpPr>
      <xdr:spPr>
        <a:xfrm>
          <a:off x="8699500" y="696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153962</xdr:rowOff>
    </xdr:from>
    <xdr:to>
      <xdr:col>50</xdr:col>
      <xdr:colOff>114300</xdr:colOff>
      <xdr:row>41</xdr:row>
      <xdr:rowOff>49766</xdr:rowOff>
    </xdr:to>
    <xdr:cxnSp macro="">
      <xdr:nvCxnSpPr>
        <xdr:cNvPr id="116" name="直線コネクタ 115"/>
        <xdr:cNvCxnSpPr/>
      </xdr:nvCxnSpPr>
      <xdr:spPr>
        <a:xfrm>
          <a:off x="8750300" y="7011962"/>
          <a:ext cx="889000" cy="6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11085</xdr:rowOff>
    </xdr:from>
    <xdr:ext cx="534377" cy="259045"/>
    <xdr:sp macro="" textlink="">
      <xdr:nvSpPr>
        <xdr:cNvPr id="117" name="n_1aveValue【道路】&#10;一人当たり延長"/>
        <xdr:cNvSpPr txBox="1"/>
      </xdr:nvSpPr>
      <xdr:spPr>
        <a:xfrm>
          <a:off x="9359411" y="721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39136</xdr:rowOff>
    </xdr:from>
    <xdr:ext cx="534377" cy="259045"/>
    <xdr:sp macro="" textlink="">
      <xdr:nvSpPr>
        <xdr:cNvPr id="118" name="n_2aveValue【道路】&#10;一人当たり延長"/>
        <xdr:cNvSpPr txBox="1"/>
      </xdr:nvSpPr>
      <xdr:spPr>
        <a:xfrm>
          <a:off x="8483111" y="67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117093</xdr:rowOff>
    </xdr:from>
    <xdr:ext cx="534377" cy="259045"/>
    <xdr:sp macro="" textlink="">
      <xdr:nvSpPr>
        <xdr:cNvPr id="119" name="n_1mainValue【道路】&#10;一人当たり延長"/>
        <xdr:cNvSpPr txBox="1"/>
      </xdr:nvSpPr>
      <xdr:spPr>
        <a:xfrm>
          <a:off x="9359411" y="680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24439</xdr:rowOff>
    </xdr:from>
    <xdr:ext cx="534377" cy="259045"/>
    <xdr:sp macro="" textlink="">
      <xdr:nvSpPr>
        <xdr:cNvPr id="120" name="n_2mainValue【道路】&#10;一人当たり延長"/>
        <xdr:cNvSpPr txBox="1"/>
      </xdr:nvSpPr>
      <xdr:spPr>
        <a:xfrm>
          <a:off x="8483111" y="705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64</xdr:row>
      <xdr:rowOff>75112</xdr:rowOff>
    </xdr:to>
    <xdr:cxnSp macro="">
      <xdr:nvCxnSpPr>
        <xdr:cNvPr id="146" name="直線コネクタ 145"/>
        <xdr:cNvCxnSpPr/>
      </xdr:nvCxnSpPr>
      <xdr:spPr>
        <a:xfrm flipV="1">
          <a:off x="4634865" y="9697538"/>
          <a:ext cx="0" cy="1350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47" name="【橋りょう・トンネ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48" name="直線コネクタ 147"/>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49"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50" name="直線コネクタ 149"/>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54990</xdr:rowOff>
    </xdr:from>
    <xdr:ext cx="405111" cy="259045"/>
    <xdr:sp macro="" textlink="">
      <xdr:nvSpPr>
        <xdr:cNvPr id="151" name="【橋りょう・トンネル】&#10;有形固定資産減価償却率平均値テキスト"/>
        <xdr:cNvSpPr txBox="1"/>
      </xdr:nvSpPr>
      <xdr:spPr>
        <a:xfrm>
          <a:off x="4673600" y="10170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52" name="フローチャート: 判断 151"/>
        <xdr:cNvSpPr/>
      </xdr:nvSpPr>
      <xdr:spPr>
        <a:xfrm>
          <a:off x="4584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53703</xdr:rowOff>
    </xdr:from>
    <xdr:to>
      <xdr:col>20</xdr:col>
      <xdr:colOff>38100</xdr:colOff>
      <xdr:row>59</xdr:row>
      <xdr:rowOff>155303</xdr:rowOff>
    </xdr:to>
    <xdr:sp macro="" textlink="">
      <xdr:nvSpPr>
        <xdr:cNvPr id="153" name="フローチャート: 判断 152"/>
        <xdr:cNvSpPr/>
      </xdr:nvSpPr>
      <xdr:spPr>
        <a:xfrm>
          <a:off x="3746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153307</xdr:rowOff>
    </xdr:from>
    <xdr:to>
      <xdr:col>15</xdr:col>
      <xdr:colOff>101600</xdr:colOff>
      <xdr:row>60</xdr:row>
      <xdr:rowOff>83457</xdr:rowOff>
    </xdr:to>
    <xdr:sp macro="" textlink="">
      <xdr:nvSpPr>
        <xdr:cNvPr id="154" name="フローチャート: 判断 153"/>
        <xdr:cNvSpPr/>
      </xdr:nvSpPr>
      <xdr:spPr>
        <a:xfrm>
          <a:off x="2857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127181</xdr:rowOff>
    </xdr:from>
    <xdr:to>
      <xdr:col>15</xdr:col>
      <xdr:colOff>101600</xdr:colOff>
      <xdr:row>61</xdr:row>
      <xdr:rowOff>57331</xdr:rowOff>
    </xdr:to>
    <xdr:sp macro="" textlink="">
      <xdr:nvSpPr>
        <xdr:cNvPr id="160" name="楕円 159"/>
        <xdr:cNvSpPr/>
      </xdr:nvSpPr>
      <xdr:spPr>
        <a:xfrm>
          <a:off x="2857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380</xdr:rowOff>
    </xdr:from>
    <xdr:ext cx="405111" cy="259045"/>
    <xdr:sp macro="" textlink="">
      <xdr:nvSpPr>
        <xdr:cNvPr id="161" name="n_1aveValue【橋りょう・トンネル】&#10;有形固定資産減価償却率"/>
        <xdr:cNvSpPr txBox="1"/>
      </xdr:nvSpPr>
      <xdr:spPr>
        <a:xfrm>
          <a:off x="35820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99984</xdr:rowOff>
    </xdr:from>
    <xdr:ext cx="405111" cy="259045"/>
    <xdr:sp macro="" textlink="">
      <xdr:nvSpPr>
        <xdr:cNvPr id="162" name="n_2aveValue【橋りょう・トンネル】&#10;有形固定資産減価償却率"/>
        <xdr:cNvSpPr txBox="1"/>
      </xdr:nvSpPr>
      <xdr:spPr>
        <a:xfrm>
          <a:off x="2705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48458</xdr:rowOff>
    </xdr:from>
    <xdr:ext cx="405111" cy="259045"/>
    <xdr:sp macro="" textlink="">
      <xdr:nvSpPr>
        <xdr:cNvPr id="163" name="n_2mainValue【橋りょう・トンネル】&#10;有形固定資産減価償却率"/>
        <xdr:cNvSpPr txBox="1"/>
      </xdr:nvSpPr>
      <xdr:spPr>
        <a:xfrm>
          <a:off x="2705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4" name="直線コネクタ 17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5" name="テキスト ボックス 174"/>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6" name="直線コネクタ 17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7" name="テキスト ボックス 176"/>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8" name="直線コネクタ 17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79" name="テキスト ボックス 178"/>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0" name="直線コネクタ 17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1" name="テキスト ボックス 180"/>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2" name="直線コネクタ 18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3" name="テキスト ボックス 182"/>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4" name="直線コネクタ 18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5" name="テキスト ボックス 184"/>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155160</xdr:rowOff>
    </xdr:from>
    <xdr:to>
      <xdr:col>54</xdr:col>
      <xdr:colOff>189865</xdr:colOff>
      <xdr:row>64</xdr:row>
      <xdr:rowOff>127846</xdr:rowOff>
    </xdr:to>
    <xdr:cxnSp macro="">
      <xdr:nvCxnSpPr>
        <xdr:cNvPr id="189" name="直線コネクタ 188"/>
        <xdr:cNvCxnSpPr/>
      </xdr:nvCxnSpPr>
      <xdr:spPr>
        <a:xfrm flipV="1">
          <a:off x="10476865" y="9584910"/>
          <a:ext cx="0" cy="1515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131673</xdr:rowOff>
    </xdr:from>
    <xdr:ext cx="469744" cy="259045"/>
    <xdr:sp macro="" textlink="">
      <xdr:nvSpPr>
        <xdr:cNvPr id="190" name="【橋りょう・トンネル】&#10;一人当たり有形固定資産（償却資産）額最小値テキスト"/>
        <xdr:cNvSpPr txBox="1"/>
      </xdr:nvSpPr>
      <xdr:spPr>
        <a:xfrm>
          <a:off x="10515600" y="111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127846</xdr:rowOff>
    </xdr:from>
    <xdr:to>
      <xdr:col>55</xdr:col>
      <xdr:colOff>88900</xdr:colOff>
      <xdr:row>64</xdr:row>
      <xdr:rowOff>127846</xdr:rowOff>
    </xdr:to>
    <xdr:cxnSp macro="">
      <xdr:nvCxnSpPr>
        <xdr:cNvPr id="191" name="直線コネクタ 190"/>
        <xdr:cNvCxnSpPr/>
      </xdr:nvCxnSpPr>
      <xdr:spPr>
        <a:xfrm>
          <a:off x="10388600" y="1110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101837</xdr:rowOff>
    </xdr:from>
    <xdr:ext cx="690189" cy="259045"/>
    <xdr:sp macro="" textlink="">
      <xdr:nvSpPr>
        <xdr:cNvPr id="192" name="【橋りょう・トンネル】&#10;一人当たり有形固定資産（償却資産）額最大値テキスト"/>
        <xdr:cNvSpPr txBox="1"/>
      </xdr:nvSpPr>
      <xdr:spPr>
        <a:xfrm>
          <a:off x="10515600" y="93601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155160</xdr:rowOff>
    </xdr:from>
    <xdr:to>
      <xdr:col>55</xdr:col>
      <xdr:colOff>88900</xdr:colOff>
      <xdr:row>55</xdr:row>
      <xdr:rowOff>155160</xdr:rowOff>
    </xdr:to>
    <xdr:cxnSp macro="">
      <xdr:nvCxnSpPr>
        <xdr:cNvPr id="193" name="直線コネクタ 192"/>
        <xdr:cNvCxnSpPr/>
      </xdr:nvCxnSpPr>
      <xdr:spPr>
        <a:xfrm>
          <a:off x="10388600" y="958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70128</xdr:rowOff>
    </xdr:from>
    <xdr:ext cx="599010" cy="259045"/>
    <xdr:sp macro="" textlink="">
      <xdr:nvSpPr>
        <xdr:cNvPr id="194" name="【橋りょう・トンネル】&#10;一人当たり有形固定資産（償却資産）額平均値テキスト"/>
        <xdr:cNvSpPr txBox="1"/>
      </xdr:nvSpPr>
      <xdr:spPr>
        <a:xfrm>
          <a:off x="10515600" y="10871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91701</xdr:rowOff>
    </xdr:from>
    <xdr:to>
      <xdr:col>55</xdr:col>
      <xdr:colOff>50800</xdr:colOff>
      <xdr:row>64</xdr:row>
      <xdr:rowOff>21851</xdr:rowOff>
    </xdr:to>
    <xdr:sp macro="" textlink="">
      <xdr:nvSpPr>
        <xdr:cNvPr id="195" name="フローチャート: 判断 194"/>
        <xdr:cNvSpPr/>
      </xdr:nvSpPr>
      <xdr:spPr>
        <a:xfrm>
          <a:off x="10426700" y="1089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125120</xdr:rowOff>
    </xdr:from>
    <xdr:to>
      <xdr:col>50</xdr:col>
      <xdr:colOff>165100</xdr:colOff>
      <xdr:row>64</xdr:row>
      <xdr:rowOff>55270</xdr:rowOff>
    </xdr:to>
    <xdr:sp macro="" textlink="">
      <xdr:nvSpPr>
        <xdr:cNvPr id="196" name="フローチャート: 判断 195"/>
        <xdr:cNvSpPr/>
      </xdr:nvSpPr>
      <xdr:spPr>
        <a:xfrm>
          <a:off x="9588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112668</xdr:rowOff>
    </xdr:from>
    <xdr:to>
      <xdr:col>46</xdr:col>
      <xdr:colOff>38100</xdr:colOff>
      <xdr:row>64</xdr:row>
      <xdr:rowOff>42818</xdr:rowOff>
    </xdr:to>
    <xdr:sp macro="" textlink="">
      <xdr:nvSpPr>
        <xdr:cNvPr id="197" name="フローチャート: 判断 196"/>
        <xdr:cNvSpPr/>
      </xdr:nvSpPr>
      <xdr:spPr>
        <a:xfrm>
          <a:off x="8699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75726</xdr:rowOff>
    </xdr:from>
    <xdr:to>
      <xdr:col>46</xdr:col>
      <xdr:colOff>38100</xdr:colOff>
      <xdr:row>64</xdr:row>
      <xdr:rowOff>5876</xdr:rowOff>
    </xdr:to>
    <xdr:sp macro="" textlink="">
      <xdr:nvSpPr>
        <xdr:cNvPr id="203" name="楕円 202"/>
        <xdr:cNvSpPr/>
      </xdr:nvSpPr>
      <xdr:spPr>
        <a:xfrm>
          <a:off x="8699500" y="108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71797</xdr:rowOff>
    </xdr:from>
    <xdr:ext cx="599010" cy="259045"/>
    <xdr:sp macro="" textlink="">
      <xdr:nvSpPr>
        <xdr:cNvPr id="204" name="n_1aveValue【橋りょう・トンネル】&#10;一人当たり有形固定資産（償却資産）額"/>
        <xdr:cNvSpPr txBox="1"/>
      </xdr:nvSpPr>
      <xdr:spPr>
        <a:xfrm>
          <a:off x="93270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33945</xdr:rowOff>
    </xdr:from>
    <xdr:ext cx="599010" cy="259045"/>
    <xdr:sp macro="" textlink="">
      <xdr:nvSpPr>
        <xdr:cNvPr id="205" name="n_2aveValue【橋りょう・トンネル】&#10;一人当たり有形固定資産（償却資産）額"/>
        <xdr:cNvSpPr txBox="1"/>
      </xdr:nvSpPr>
      <xdr:spPr>
        <a:xfrm>
          <a:off x="8450795" y="11006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22403</xdr:rowOff>
    </xdr:from>
    <xdr:ext cx="599010" cy="259045"/>
    <xdr:sp macro="" textlink="">
      <xdr:nvSpPr>
        <xdr:cNvPr id="206" name="n_2mainValue【橋りょう・トンネル】&#10;一人当たり有形固定資産（償却資産）額"/>
        <xdr:cNvSpPr txBox="1"/>
      </xdr:nvSpPr>
      <xdr:spPr>
        <a:xfrm>
          <a:off x="8450795" y="10652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7" name="テキスト ボックス 22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116205</xdr:rowOff>
    </xdr:from>
    <xdr:to>
      <xdr:col>24</xdr:col>
      <xdr:colOff>62865</xdr:colOff>
      <xdr:row>86</xdr:row>
      <xdr:rowOff>20955</xdr:rowOff>
    </xdr:to>
    <xdr:cxnSp macro="">
      <xdr:nvCxnSpPr>
        <xdr:cNvPr id="231" name="直線コネクタ 230"/>
        <xdr:cNvCxnSpPr/>
      </xdr:nvCxnSpPr>
      <xdr:spPr>
        <a:xfrm flipV="1">
          <a:off x="4634865" y="1348930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24782</xdr:rowOff>
    </xdr:from>
    <xdr:ext cx="405111" cy="259045"/>
    <xdr:sp macro="" textlink="">
      <xdr:nvSpPr>
        <xdr:cNvPr id="232" name="【公営住宅】&#10;有形固定資産減価償却率最小値テキスト"/>
        <xdr:cNvSpPr txBox="1"/>
      </xdr:nvSpPr>
      <xdr:spPr>
        <a:xfrm>
          <a:off x="4673600"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20955</xdr:rowOff>
    </xdr:from>
    <xdr:to>
      <xdr:col>24</xdr:col>
      <xdr:colOff>152400</xdr:colOff>
      <xdr:row>86</xdr:row>
      <xdr:rowOff>20955</xdr:rowOff>
    </xdr:to>
    <xdr:cxnSp macro="">
      <xdr:nvCxnSpPr>
        <xdr:cNvPr id="233" name="直線コネクタ 232"/>
        <xdr:cNvCxnSpPr/>
      </xdr:nvCxnSpPr>
      <xdr:spPr>
        <a:xfrm>
          <a:off x="4546600" y="147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62882</xdr:rowOff>
    </xdr:from>
    <xdr:ext cx="405111" cy="259045"/>
    <xdr:sp macro="" textlink="">
      <xdr:nvSpPr>
        <xdr:cNvPr id="234" name="【公営住宅】&#10;有形固定資産減価償却率最大値テキスト"/>
        <xdr:cNvSpPr txBox="1"/>
      </xdr:nvSpPr>
      <xdr:spPr>
        <a:xfrm>
          <a:off x="4673600" y="1326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116205</xdr:rowOff>
    </xdr:from>
    <xdr:to>
      <xdr:col>24</xdr:col>
      <xdr:colOff>152400</xdr:colOff>
      <xdr:row>78</xdr:row>
      <xdr:rowOff>116205</xdr:rowOff>
    </xdr:to>
    <xdr:cxnSp macro="">
      <xdr:nvCxnSpPr>
        <xdr:cNvPr id="235" name="直線コネクタ 234"/>
        <xdr:cNvCxnSpPr/>
      </xdr:nvCxnSpPr>
      <xdr:spPr>
        <a:xfrm>
          <a:off x="4546600" y="1348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49547</xdr:rowOff>
    </xdr:from>
    <xdr:ext cx="405111" cy="259045"/>
    <xdr:sp macro="" textlink="">
      <xdr:nvSpPr>
        <xdr:cNvPr id="236" name="【公営住宅】&#10;有形固定資産減価償却率平均値テキスト"/>
        <xdr:cNvSpPr txBox="1"/>
      </xdr:nvSpPr>
      <xdr:spPr>
        <a:xfrm>
          <a:off x="4673600" y="13765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71120</xdr:rowOff>
    </xdr:from>
    <xdr:to>
      <xdr:col>24</xdr:col>
      <xdr:colOff>114300</xdr:colOff>
      <xdr:row>81</xdr:row>
      <xdr:rowOff>1270</xdr:rowOff>
    </xdr:to>
    <xdr:sp macro="" textlink="">
      <xdr:nvSpPr>
        <xdr:cNvPr id="237" name="フローチャート: 判断 236"/>
        <xdr:cNvSpPr/>
      </xdr:nvSpPr>
      <xdr:spPr>
        <a:xfrm>
          <a:off x="45847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19686</xdr:rowOff>
    </xdr:from>
    <xdr:to>
      <xdr:col>20</xdr:col>
      <xdr:colOff>38100</xdr:colOff>
      <xdr:row>81</xdr:row>
      <xdr:rowOff>121286</xdr:rowOff>
    </xdr:to>
    <xdr:sp macro="" textlink="">
      <xdr:nvSpPr>
        <xdr:cNvPr id="238" name="フローチャート: 判断 237"/>
        <xdr:cNvSpPr/>
      </xdr:nvSpPr>
      <xdr:spPr>
        <a:xfrm>
          <a:off x="3746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143511</xdr:rowOff>
    </xdr:from>
    <xdr:to>
      <xdr:col>15</xdr:col>
      <xdr:colOff>101600</xdr:colOff>
      <xdr:row>81</xdr:row>
      <xdr:rowOff>73661</xdr:rowOff>
    </xdr:to>
    <xdr:sp macro="" textlink="">
      <xdr:nvSpPr>
        <xdr:cNvPr id="239" name="フローチャート: 判断 238"/>
        <xdr:cNvSpPr/>
      </xdr:nvSpPr>
      <xdr:spPr>
        <a:xfrm>
          <a:off x="2857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23495</xdr:rowOff>
    </xdr:from>
    <xdr:to>
      <xdr:col>24</xdr:col>
      <xdr:colOff>114300</xdr:colOff>
      <xdr:row>79</xdr:row>
      <xdr:rowOff>125095</xdr:rowOff>
    </xdr:to>
    <xdr:sp macro="" textlink="">
      <xdr:nvSpPr>
        <xdr:cNvPr id="245" name="楕円 244"/>
        <xdr:cNvSpPr/>
      </xdr:nvSpPr>
      <xdr:spPr>
        <a:xfrm>
          <a:off x="45847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46372</xdr:rowOff>
    </xdr:from>
    <xdr:ext cx="405111" cy="259045"/>
    <xdr:sp macro="" textlink="">
      <xdr:nvSpPr>
        <xdr:cNvPr id="246" name="【公営住宅】&#10;有形固定資産減価償却率該当値テキスト"/>
        <xdr:cNvSpPr txBox="1"/>
      </xdr:nvSpPr>
      <xdr:spPr>
        <a:xfrm>
          <a:off x="4673600" y="1341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59689</xdr:rowOff>
    </xdr:from>
    <xdr:to>
      <xdr:col>20</xdr:col>
      <xdr:colOff>38100</xdr:colOff>
      <xdr:row>79</xdr:row>
      <xdr:rowOff>161289</xdr:rowOff>
    </xdr:to>
    <xdr:sp macro="" textlink="">
      <xdr:nvSpPr>
        <xdr:cNvPr id="247" name="楕円 246"/>
        <xdr:cNvSpPr/>
      </xdr:nvSpPr>
      <xdr:spPr>
        <a:xfrm>
          <a:off x="3746500" y="136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74295</xdr:rowOff>
    </xdr:from>
    <xdr:to>
      <xdr:col>24</xdr:col>
      <xdr:colOff>63500</xdr:colOff>
      <xdr:row>79</xdr:row>
      <xdr:rowOff>110489</xdr:rowOff>
    </xdr:to>
    <xdr:cxnSp macro="">
      <xdr:nvCxnSpPr>
        <xdr:cNvPr id="248" name="直線コネクタ 247"/>
        <xdr:cNvCxnSpPr/>
      </xdr:nvCxnSpPr>
      <xdr:spPr>
        <a:xfrm flipV="1">
          <a:off x="3797300" y="1361884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90170</xdr:rowOff>
    </xdr:from>
    <xdr:to>
      <xdr:col>15</xdr:col>
      <xdr:colOff>101600</xdr:colOff>
      <xdr:row>80</xdr:row>
      <xdr:rowOff>20320</xdr:rowOff>
    </xdr:to>
    <xdr:sp macro="" textlink="">
      <xdr:nvSpPr>
        <xdr:cNvPr id="249" name="楕円 248"/>
        <xdr:cNvSpPr/>
      </xdr:nvSpPr>
      <xdr:spPr>
        <a:xfrm>
          <a:off x="2857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110489</xdr:rowOff>
    </xdr:from>
    <xdr:to>
      <xdr:col>19</xdr:col>
      <xdr:colOff>177800</xdr:colOff>
      <xdr:row>79</xdr:row>
      <xdr:rowOff>140970</xdr:rowOff>
    </xdr:to>
    <xdr:cxnSp macro="">
      <xdr:nvCxnSpPr>
        <xdr:cNvPr id="250" name="直線コネクタ 249"/>
        <xdr:cNvCxnSpPr/>
      </xdr:nvCxnSpPr>
      <xdr:spPr>
        <a:xfrm flipV="1">
          <a:off x="2908300" y="136550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112413</xdr:rowOff>
    </xdr:from>
    <xdr:ext cx="405111" cy="259045"/>
    <xdr:sp macro="" textlink="">
      <xdr:nvSpPr>
        <xdr:cNvPr id="251" name="n_1aveValue【公営住宅】&#10;有形固定資産減価償却率"/>
        <xdr:cNvSpPr txBox="1"/>
      </xdr:nvSpPr>
      <xdr:spPr>
        <a:xfrm>
          <a:off x="35820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64788</xdr:rowOff>
    </xdr:from>
    <xdr:ext cx="405111" cy="259045"/>
    <xdr:sp macro="" textlink="">
      <xdr:nvSpPr>
        <xdr:cNvPr id="252" name="n_2aveValue【公営住宅】&#10;有形固定資産減価償却率"/>
        <xdr:cNvSpPr txBox="1"/>
      </xdr:nvSpPr>
      <xdr:spPr>
        <a:xfrm>
          <a:off x="2705744" y="1395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6366</xdr:rowOff>
    </xdr:from>
    <xdr:ext cx="405111" cy="259045"/>
    <xdr:sp macro="" textlink="">
      <xdr:nvSpPr>
        <xdr:cNvPr id="253" name="n_1mainValue【公営住宅】&#10;有形固定資産減価償却率"/>
        <xdr:cNvSpPr txBox="1"/>
      </xdr:nvSpPr>
      <xdr:spPr>
        <a:xfrm>
          <a:off x="3582044" y="1337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36847</xdr:rowOff>
    </xdr:from>
    <xdr:ext cx="405111" cy="259045"/>
    <xdr:sp macro="" textlink="">
      <xdr:nvSpPr>
        <xdr:cNvPr id="254" name="n_2mainValue【公営住宅】&#10;有形固定資産減価償却率"/>
        <xdr:cNvSpPr txBox="1"/>
      </xdr:nvSpPr>
      <xdr:spPr>
        <a:xfrm>
          <a:off x="2705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6" name="テキスト ボックス 27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42481</xdr:rowOff>
    </xdr:from>
    <xdr:to>
      <xdr:col>54</xdr:col>
      <xdr:colOff>189865</xdr:colOff>
      <xdr:row>86</xdr:row>
      <xdr:rowOff>76963</xdr:rowOff>
    </xdr:to>
    <xdr:cxnSp macro="">
      <xdr:nvCxnSpPr>
        <xdr:cNvPr id="278" name="直線コネクタ 277"/>
        <xdr:cNvCxnSpPr/>
      </xdr:nvCxnSpPr>
      <xdr:spPr>
        <a:xfrm flipV="1">
          <a:off x="10476865" y="13244131"/>
          <a:ext cx="0" cy="157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79" name="【公営住宅】&#10;一人当たり面積最小値テキスト"/>
        <xdr:cNvSpPr txBox="1"/>
      </xdr:nvSpPr>
      <xdr:spPr>
        <a:xfrm>
          <a:off x="105156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80" name="直線コネクタ 279"/>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160608</xdr:rowOff>
    </xdr:from>
    <xdr:ext cx="469744" cy="259045"/>
    <xdr:sp macro="" textlink="">
      <xdr:nvSpPr>
        <xdr:cNvPr id="281" name="【公営住宅】&#10;一人当たり面積最大値テキスト"/>
        <xdr:cNvSpPr txBox="1"/>
      </xdr:nvSpPr>
      <xdr:spPr>
        <a:xfrm>
          <a:off x="10515600" y="1301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42481</xdr:rowOff>
    </xdr:from>
    <xdr:to>
      <xdr:col>55</xdr:col>
      <xdr:colOff>88900</xdr:colOff>
      <xdr:row>77</xdr:row>
      <xdr:rowOff>42481</xdr:rowOff>
    </xdr:to>
    <xdr:cxnSp macro="">
      <xdr:nvCxnSpPr>
        <xdr:cNvPr id="282" name="直線コネクタ 281"/>
        <xdr:cNvCxnSpPr/>
      </xdr:nvCxnSpPr>
      <xdr:spPr>
        <a:xfrm>
          <a:off x="10388600" y="1324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145051</xdr:rowOff>
    </xdr:from>
    <xdr:ext cx="469744" cy="259045"/>
    <xdr:sp macro="" textlink="">
      <xdr:nvSpPr>
        <xdr:cNvPr id="283" name="【公営住宅】&#10;一人当たり面積平均値テキスト"/>
        <xdr:cNvSpPr txBox="1"/>
      </xdr:nvSpPr>
      <xdr:spPr>
        <a:xfrm>
          <a:off x="10515600" y="14375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122174</xdr:rowOff>
    </xdr:from>
    <xdr:to>
      <xdr:col>55</xdr:col>
      <xdr:colOff>50800</xdr:colOff>
      <xdr:row>85</xdr:row>
      <xdr:rowOff>52324</xdr:rowOff>
    </xdr:to>
    <xdr:sp macro="" textlink="">
      <xdr:nvSpPr>
        <xdr:cNvPr id="284" name="フローチャート: 判断 283"/>
        <xdr:cNvSpPr/>
      </xdr:nvSpPr>
      <xdr:spPr>
        <a:xfrm>
          <a:off x="104267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150940</xdr:rowOff>
    </xdr:from>
    <xdr:to>
      <xdr:col>50</xdr:col>
      <xdr:colOff>165100</xdr:colOff>
      <xdr:row>85</xdr:row>
      <xdr:rowOff>81090</xdr:rowOff>
    </xdr:to>
    <xdr:sp macro="" textlink="">
      <xdr:nvSpPr>
        <xdr:cNvPr id="285" name="フローチャート: 判断 284"/>
        <xdr:cNvSpPr/>
      </xdr:nvSpPr>
      <xdr:spPr>
        <a:xfrm>
          <a:off x="9588500" y="1455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83313</xdr:rowOff>
    </xdr:from>
    <xdr:to>
      <xdr:col>46</xdr:col>
      <xdr:colOff>38100</xdr:colOff>
      <xdr:row>85</xdr:row>
      <xdr:rowOff>13463</xdr:rowOff>
    </xdr:to>
    <xdr:sp macro="" textlink="">
      <xdr:nvSpPr>
        <xdr:cNvPr id="286" name="フローチャート: 判断 285"/>
        <xdr:cNvSpPr/>
      </xdr:nvSpPr>
      <xdr:spPr>
        <a:xfrm>
          <a:off x="8699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92266</xdr:rowOff>
    </xdr:from>
    <xdr:to>
      <xdr:col>55</xdr:col>
      <xdr:colOff>50800</xdr:colOff>
      <xdr:row>86</xdr:row>
      <xdr:rowOff>22416</xdr:rowOff>
    </xdr:to>
    <xdr:sp macro="" textlink="">
      <xdr:nvSpPr>
        <xdr:cNvPr id="292" name="楕円 291"/>
        <xdr:cNvSpPr/>
      </xdr:nvSpPr>
      <xdr:spPr>
        <a:xfrm>
          <a:off x="10426700" y="1466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7193</xdr:rowOff>
    </xdr:from>
    <xdr:ext cx="469744" cy="259045"/>
    <xdr:sp macro="" textlink="">
      <xdr:nvSpPr>
        <xdr:cNvPr id="293" name="【公営住宅】&#10;一人当たり面積該当値テキスト"/>
        <xdr:cNvSpPr txBox="1"/>
      </xdr:nvSpPr>
      <xdr:spPr>
        <a:xfrm>
          <a:off x="10515600" y="1458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94551</xdr:rowOff>
    </xdr:from>
    <xdr:to>
      <xdr:col>50</xdr:col>
      <xdr:colOff>165100</xdr:colOff>
      <xdr:row>86</xdr:row>
      <xdr:rowOff>24701</xdr:rowOff>
    </xdr:to>
    <xdr:sp macro="" textlink="">
      <xdr:nvSpPr>
        <xdr:cNvPr id="294" name="楕円 293"/>
        <xdr:cNvSpPr/>
      </xdr:nvSpPr>
      <xdr:spPr>
        <a:xfrm>
          <a:off x="9588500" y="1466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143066</xdr:rowOff>
    </xdr:from>
    <xdr:to>
      <xdr:col>55</xdr:col>
      <xdr:colOff>0</xdr:colOff>
      <xdr:row>85</xdr:row>
      <xdr:rowOff>145351</xdr:rowOff>
    </xdr:to>
    <xdr:cxnSp macro="">
      <xdr:nvCxnSpPr>
        <xdr:cNvPr id="295" name="直線コネクタ 294"/>
        <xdr:cNvCxnSpPr/>
      </xdr:nvCxnSpPr>
      <xdr:spPr>
        <a:xfrm flipV="1">
          <a:off x="9639300" y="14716316"/>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98171</xdr:rowOff>
    </xdr:from>
    <xdr:to>
      <xdr:col>46</xdr:col>
      <xdr:colOff>38100</xdr:colOff>
      <xdr:row>86</xdr:row>
      <xdr:rowOff>28321</xdr:rowOff>
    </xdr:to>
    <xdr:sp macro="" textlink="">
      <xdr:nvSpPr>
        <xdr:cNvPr id="296" name="楕円 295"/>
        <xdr:cNvSpPr/>
      </xdr:nvSpPr>
      <xdr:spPr>
        <a:xfrm>
          <a:off x="8699500" y="1467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145351</xdr:rowOff>
    </xdr:from>
    <xdr:to>
      <xdr:col>50</xdr:col>
      <xdr:colOff>114300</xdr:colOff>
      <xdr:row>85</xdr:row>
      <xdr:rowOff>148971</xdr:rowOff>
    </xdr:to>
    <xdr:cxnSp macro="">
      <xdr:nvCxnSpPr>
        <xdr:cNvPr id="297" name="直線コネクタ 296"/>
        <xdr:cNvCxnSpPr/>
      </xdr:nvCxnSpPr>
      <xdr:spPr>
        <a:xfrm flipV="1">
          <a:off x="8750300" y="14718601"/>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97617</xdr:rowOff>
    </xdr:from>
    <xdr:ext cx="469744" cy="259045"/>
    <xdr:sp macro="" textlink="">
      <xdr:nvSpPr>
        <xdr:cNvPr id="298" name="n_1aveValue【公営住宅】&#10;一人当たり面積"/>
        <xdr:cNvSpPr txBox="1"/>
      </xdr:nvSpPr>
      <xdr:spPr>
        <a:xfrm>
          <a:off x="9391727" y="1432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29990</xdr:rowOff>
    </xdr:from>
    <xdr:ext cx="469744" cy="259045"/>
    <xdr:sp macro="" textlink="">
      <xdr:nvSpPr>
        <xdr:cNvPr id="299" name="n_2aveValue【公営住宅】&#10;一人当たり面積"/>
        <xdr:cNvSpPr txBox="1"/>
      </xdr:nvSpPr>
      <xdr:spPr>
        <a:xfrm>
          <a:off x="85154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15828</xdr:rowOff>
    </xdr:from>
    <xdr:ext cx="469744" cy="259045"/>
    <xdr:sp macro="" textlink="">
      <xdr:nvSpPr>
        <xdr:cNvPr id="300" name="n_1mainValue【公営住宅】&#10;一人当たり面積"/>
        <xdr:cNvSpPr txBox="1"/>
      </xdr:nvSpPr>
      <xdr:spPr>
        <a:xfrm>
          <a:off x="9391727" y="1476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19448</xdr:rowOff>
    </xdr:from>
    <xdr:ext cx="469744" cy="259045"/>
    <xdr:sp macro="" textlink="">
      <xdr:nvSpPr>
        <xdr:cNvPr id="301" name="n_2mainValue【公営住宅】&#10;一人当たり面積"/>
        <xdr:cNvSpPr txBox="1"/>
      </xdr:nvSpPr>
      <xdr:spPr>
        <a:xfrm>
          <a:off x="8515427" y="1476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2" name="正方形/長方形 30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3" name="正方形/長方形 30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4" name="正方形/長方形 30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5" name="正方形/長方形 30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6" name="正方形/長方形 30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7" name="正方形/長方形 30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8" name="正方形/長方形 30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9" name="正方形/長方形 30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0" name="正方形/長方形 3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1" name="正方形/長方形 3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2" name="正方形/長方形 3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3" name="正方形/長方形 3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4" name="正方形/長方形 3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5" name="正方形/長方形 3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6" name="正方形/長方形 3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7" name="正方形/長方形 31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8" name="正方形/長方形 31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9" name="正方形/長方形 31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0" name="正方形/長方形 31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1" name="正方形/長方形 32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2" name="正方形/長方形 32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3" name="正方形/長方形 32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4" name="正方形/長方形 32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5" name="正方形/長方形 32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6" name="テキスト ボックス 32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7" name="直線コネクタ 32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8" name="テキスト ボックス 32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9" name="直線コネクタ 32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0" name="テキスト ボックス 32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1" name="直線コネクタ 33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2" name="テキスト ボックス 33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3" name="直線コネクタ 33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4" name="テキスト ボックス 33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5" name="直線コネクタ 33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6" name="テキスト ボックス 33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7" name="直線コネクタ 33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8" name="テキスト ボックス 33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34290</xdr:rowOff>
    </xdr:to>
    <xdr:cxnSp macro="">
      <xdr:nvCxnSpPr>
        <xdr:cNvPr id="342" name="直線コネクタ 341"/>
        <xdr:cNvCxnSpPr/>
      </xdr:nvCxnSpPr>
      <xdr:spPr>
        <a:xfrm flipV="1">
          <a:off x="16318864" y="571500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38117</xdr:rowOff>
    </xdr:from>
    <xdr:ext cx="405111" cy="259045"/>
    <xdr:sp macro="" textlink="">
      <xdr:nvSpPr>
        <xdr:cNvPr id="343" name="【認定こども園・幼稚園・保育所】&#10;有形固定資産減価償却率最小値テキスト"/>
        <xdr:cNvSpPr txBox="1"/>
      </xdr:nvSpPr>
      <xdr:spPr>
        <a:xfrm>
          <a:off x="16357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34290</xdr:rowOff>
    </xdr:from>
    <xdr:to>
      <xdr:col>86</xdr:col>
      <xdr:colOff>25400</xdr:colOff>
      <xdr:row>42</xdr:row>
      <xdr:rowOff>34290</xdr:rowOff>
    </xdr:to>
    <xdr:cxnSp macro="">
      <xdr:nvCxnSpPr>
        <xdr:cNvPr id="344" name="直線コネクタ 343"/>
        <xdr:cNvCxnSpPr/>
      </xdr:nvCxnSpPr>
      <xdr:spPr>
        <a:xfrm>
          <a:off x="16230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5"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6" name="直線コネクタ 345"/>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121937</xdr:rowOff>
    </xdr:from>
    <xdr:ext cx="405111" cy="259045"/>
    <xdr:sp macro="" textlink="">
      <xdr:nvSpPr>
        <xdr:cNvPr id="347" name="【認定こども園・幼稚園・保育所】&#10;有形固定資産減価償却率平均値テキスト"/>
        <xdr:cNvSpPr txBox="1"/>
      </xdr:nvSpPr>
      <xdr:spPr>
        <a:xfrm>
          <a:off x="16357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348" name="フローチャート: 判断 347"/>
        <xdr:cNvSpPr/>
      </xdr:nvSpPr>
      <xdr:spPr>
        <a:xfrm>
          <a:off x="16268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349" name="フローチャート: 判断 348"/>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350" name="フローチャート: 判断 349"/>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95885</xdr:rowOff>
    </xdr:from>
    <xdr:to>
      <xdr:col>85</xdr:col>
      <xdr:colOff>177800</xdr:colOff>
      <xdr:row>38</xdr:row>
      <xdr:rowOff>26035</xdr:rowOff>
    </xdr:to>
    <xdr:sp macro="" textlink="">
      <xdr:nvSpPr>
        <xdr:cNvPr id="356" name="楕円 355"/>
        <xdr:cNvSpPr/>
      </xdr:nvSpPr>
      <xdr:spPr>
        <a:xfrm>
          <a:off x="162687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118762</xdr:rowOff>
    </xdr:from>
    <xdr:ext cx="405111" cy="259045"/>
    <xdr:sp macro="" textlink="">
      <xdr:nvSpPr>
        <xdr:cNvPr id="357" name="【認定こども園・幼稚園・保育所】&#10;有形固定資産減価償却率該当値テキスト"/>
        <xdr:cNvSpPr txBox="1"/>
      </xdr:nvSpPr>
      <xdr:spPr>
        <a:xfrm>
          <a:off x="16357600"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147320</xdr:rowOff>
    </xdr:from>
    <xdr:to>
      <xdr:col>81</xdr:col>
      <xdr:colOff>101600</xdr:colOff>
      <xdr:row>38</xdr:row>
      <xdr:rowOff>77470</xdr:rowOff>
    </xdr:to>
    <xdr:sp macro="" textlink="">
      <xdr:nvSpPr>
        <xdr:cNvPr id="358" name="楕円 357"/>
        <xdr:cNvSpPr/>
      </xdr:nvSpPr>
      <xdr:spPr>
        <a:xfrm>
          <a:off x="15430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146685</xdr:rowOff>
    </xdr:from>
    <xdr:to>
      <xdr:col>85</xdr:col>
      <xdr:colOff>127000</xdr:colOff>
      <xdr:row>38</xdr:row>
      <xdr:rowOff>26670</xdr:rowOff>
    </xdr:to>
    <xdr:cxnSp macro="">
      <xdr:nvCxnSpPr>
        <xdr:cNvPr id="359" name="直線コネクタ 358"/>
        <xdr:cNvCxnSpPr/>
      </xdr:nvCxnSpPr>
      <xdr:spPr>
        <a:xfrm flipV="1">
          <a:off x="15481300" y="649033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38735</xdr:rowOff>
    </xdr:from>
    <xdr:to>
      <xdr:col>76</xdr:col>
      <xdr:colOff>165100</xdr:colOff>
      <xdr:row>38</xdr:row>
      <xdr:rowOff>140335</xdr:rowOff>
    </xdr:to>
    <xdr:sp macro="" textlink="">
      <xdr:nvSpPr>
        <xdr:cNvPr id="360" name="楕円 359"/>
        <xdr:cNvSpPr/>
      </xdr:nvSpPr>
      <xdr:spPr>
        <a:xfrm>
          <a:off x="14541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26670</xdr:rowOff>
    </xdr:from>
    <xdr:to>
      <xdr:col>81</xdr:col>
      <xdr:colOff>50800</xdr:colOff>
      <xdr:row>38</xdr:row>
      <xdr:rowOff>89535</xdr:rowOff>
    </xdr:to>
    <xdr:cxnSp macro="">
      <xdr:nvCxnSpPr>
        <xdr:cNvPr id="361" name="直線コネクタ 360"/>
        <xdr:cNvCxnSpPr/>
      </xdr:nvCxnSpPr>
      <xdr:spPr>
        <a:xfrm flipV="1">
          <a:off x="14592300" y="654177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60977</xdr:rowOff>
    </xdr:from>
    <xdr:ext cx="405111" cy="259045"/>
    <xdr:sp macro="" textlink="">
      <xdr:nvSpPr>
        <xdr:cNvPr id="362" name="n_1aveValue【認定こども園・幼稚園・保育所】&#10;有形固定資産減価償却率"/>
        <xdr:cNvSpPr txBox="1"/>
      </xdr:nvSpPr>
      <xdr:spPr>
        <a:xfrm>
          <a:off x="15266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363" name="n_2aveValue【認定こども園・幼稚園・保育所】&#10;有形固定資産減価償却率"/>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93997</xdr:rowOff>
    </xdr:from>
    <xdr:ext cx="405111" cy="259045"/>
    <xdr:sp macro="" textlink="">
      <xdr:nvSpPr>
        <xdr:cNvPr id="364" name="n_1mainValue【認定こども園・幼稚園・保育所】&#10;有形固定資産減価償却率"/>
        <xdr:cNvSpPr txBox="1"/>
      </xdr:nvSpPr>
      <xdr:spPr>
        <a:xfrm>
          <a:off x="152660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131462</xdr:rowOff>
    </xdr:from>
    <xdr:ext cx="405111" cy="259045"/>
    <xdr:sp macro="" textlink="">
      <xdr:nvSpPr>
        <xdr:cNvPr id="365" name="n_2mainValue【認定こども園・幼稚園・保育所】&#10;有形固定資産減価償却率"/>
        <xdr:cNvSpPr txBox="1"/>
      </xdr:nvSpPr>
      <xdr:spPr>
        <a:xfrm>
          <a:off x="143897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6" name="正方形/長方形 36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7" name="正方形/長方形 36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8" name="正方形/長方形 36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9" name="正方形/長方形 36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0" name="正方形/長方形 36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1" name="正方形/長方形 37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2" name="正方形/長方形 37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3" name="正方形/長方形 37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4" name="テキスト ボックス 37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5" name="直線コネクタ 37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6" name="直線コネクタ 37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7" name="テキスト ボックス 37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8" name="直線コネクタ 37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9" name="テキスト ボックス 37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80" name="直線コネクタ 37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81" name="テキスト ボックス 38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82" name="直線コネクタ 38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83" name="テキスト ボックス 38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84" name="直線コネクタ 38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85" name="テキスト ボックス 38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6" name="直線コネクタ 38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7" name="テキスト ボックス 38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8" name="直線コネクタ 38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9" name="テキスト ボックス 38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10885</xdr:rowOff>
    </xdr:to>
    <xdr:cxnSp macro="">
      <xdr:nvCxnSpPr>
        <xdr:cNvPr id="391" name="直線コネクタ 390"/>
        <xdr:cNvCxnSpPr/>
      </xdr:nvCxnSpPr>
      <xdr:spPr>
        <a:xfrm flipV="1">
          <a:off x="22160864" y="5768340"/>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92"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93" name="直線コネクタ 392"/>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394"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395" name="直線コネクタ 394"/>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114861</xdr:rowOff>
    </xdr:from>
    <xdr:ext cx="469744" cy="259045"/>
    <xdr:sp macro="" textlink="">
      <xdr:nvSpPr>
        <xdr:cNvPr id="396" name="【認定こども園・幼稚園・保育所】&#10;一人当たり面積平均値テキスト"/>
        <xdr:cNvSpPr txBox="1"/>
      </xdr:nvSpPr>
      <xdr:spPr>
        <a:xfrm>
          <a:off x="22199600" y="6629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136434</xdr:rowOff>
    </xdr:from>
    <xdr:to>
      <xdr:col>116</xdr:col>
      <xdr:colOff>114300</xdr:colOff>
      <xdr:row>39</xdr:row>
      <xdr:rowOff>66584</xdr:rowOff>
    </xdr:to>
    <xdr:sp macro="" textlink="">
      <xdr:nvSpPr>
        <xdr:cNvPr id="397" name="フローチャート: 判断 396"/>
        <xdr:cNvSpPr/>
      </xdr:nvSpPr>
      <xdr:spPr>
        <a:xfrm>
          <a:off x="22110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67854</xdr:rowOff>
    </xdr:from>
    <xdr:to>
      <xdr:col>112</xdr:col>
      <xdr:colOff>38100</xdr:colOff>
      <xdr:row>38</xdr:row>
      <xdr:rowOff>169454</xdr:rowOff>
    </xdr:to>
    <xdr:sp macro="" textlink="">
      <xdr:nvSpPr>
        <xdr:cNvPr id="398" name="フローチャート: 判断 397"/>
        <xdr:cNvSpPr/>
      </xdr:nvSpPr>
      <xdr:spPr>
        <a:xfrm>
          <a:off x="21272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399" name="フローチャート: 判断 398"/>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0" name="テキスト ボックス 39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1" name="テキスト ボックス 40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2" name="テキスト ボックス 40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3" name="テキスト ボックス 40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4" name="テキスト ボックス 40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108676</xdr:rowOff>
    </xdr:from>
    <xdr:to>
      <xdr:col>116</xdr:col>
      <xdr:colOff>114300</xdr:colOff>
      <xdr:row>36</xdr:row>
      <xdr:rowOff>38826</xdr:rowOff>
    </xdr:to>
    <xdr:sp macro="" textlink="">
      <xdr:nvSpPr>
        <xdr:cNvPr id="405" name="楕円 404"/>
        <xdr:cNvSpPr/>
      </xdr:nvSpPr>
      <xdr:spPr>
        <a:xfrm>
          <a:off x="22110700" y="61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131553</xdr:rowOff>
    </xdr:from>
    <xdr:ext cx="469744" cy="259045"/>
    <xdr:sp macro="" textlink="">
      <xdr:nvSpPr>
        <xdr:cNvPr id="406" name="【認定こども園・幼稚園・保育所】&#10;一人当たり面積該当値テキスト"/>
        <xdr:cNvSpPr txBox="1"/>
      </xdr:nvSpPr>
      <xdr:spPr>
        <a:xfrm>
          <a:off x="22199600" y="596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128270</xdr:rowOff>
    </xdr:from>
    <xdr:to>
      <xdr:col>112</xdr:col>
      <xdr:colOff>38100</xdr:colOff>
      <xdr:row>36</xdr:row>
      <xdr:rowOff>58420</xdr:rowOff>
    </xdr:to>
    <xdr:sp macro="" textlink="">
      <xdr:nvSpPr>
        <xdr:cNvPr id="407" name="楕円 406"/>
        <xdr:cNvSpPr/>
      </xdr:nvSpPr>
      <xdr:spPr>
        <a:xfrm>
          <a:off x="21272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159476</xdr:rowOff>
    </xdr:from>
    <xdr:to>
      <xdr:col>116</xdr:col>
      <xdr:colOff>63500</xdr:colOff>
      <xdr:row>36</xdr:row>
      <xdr:rowOff>7620</xdr:rowOff>
    </xdr:to>
    <xdr:cxnSp macro="">
      <xdr:nvCxnSpPr>
        <xdr:cNvPr id="408" name="直線コネクタ 407"/>
        <xdr:cNvCxnSpPr/>
      </xdr:nvCxnSpPr>
      <xdr:spPr>
        <a:xfrm flipV="1">
          <a:off x="21323300" y="616022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110308</xdr:rowOff>
    </xdr:from>
    <xdr:to>
      <xdr:col>107</xdr:col>
      <xdr:colOff>101600</xdr:colOff>
      <xdr:row>37</xdr:row>
      <xdr:rowOff>40458</xdr:rowOff>
    </xdr:to>
    <xdr:sp macro="" textlink="">
      <xdr:nvSpPr>
        <xdr:cNvPr id="409" name="楕円 408"/>
        <xdr:cNvSpPr/>
      </xdr:nvSpPr>
      <xdr:spPr>
        <a:xfrm>
          <a:off x="20383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7620</xdr:rowOff>
    </xdr:from>
    <xdr:to>
      <xdr:col>111</xdr:col>
      <xdr:colOff>177800</xdr:colOff>
      <xdr:row>36</xdr:row>
      <xdr:rowOff>161108</xdr:rowOff>
    </xdr:to>
    <xdr:cxnSp macro="">
      <xdr:nvCxnSpPr>
        <xdr:cNvPr id="410" name="直線コネクタ 409"/>
        <xdr:cNvCxnSpPr/>
      </xdr:nvCxnSpPr>
      <xdr:spPr>
        <a:xfrm flipV="1">
          <a:off x="20434300" y="6179820"/>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160581</xdr:rowOff>
    </xdr:from>
    <xdr:ext cx="469744" cy="259045"/>
    <xdr:sp macro="" textlink="">
      <xdr:nvSpPr>
        <xdr:cNvPr id="411" name="n_1aveValue【認定こども園・幼稚園・保育所】&#10;一人当たり面積"/>
        <xdr:cNvSpPr txBox="1"/>
      </xdr:nvSpPr>
      <xdr:spPr>
        <a:xfrm>
          <a:off x="21075727" y="667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82204</xdr:rowOff>
    </xdr:from>
    <xdr:ext cx="469744" cy="259045"/>
    <xdr:sp macro="" textlink="">
      <xdr:nvSpPr>
        <xdr:cNvPr id="412" name="n_2aveValue【認定こども園・幼稚園・保育所】&#10;一人当たり面積"/>
        <xdr:cNvSpPr txBox="1"/>
      </xdr:nvSpPr>
      <xdr:spPr>
        <a:xfrm>
          <a:off x="20199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74947</xdr:rowOff>
    </xdr:from>
    <xdr:ext cx="469744" cy="259045"/>
    <xdr:sp macro="" textlink="">
      <xdr:nvSpPr>
        <xdr:cNvPr id="413" name="n_1mainValue【認定こども園・幼稚園・保育所】&#10;一人当たり面積"/>
        <xdr:cNvSpPr txBox="1"/>
      </xdr:nvSpPr>
      <xdr:spPr>
        <a:xfrm>
          <a:off x="21075727" y="59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56985</xdr:rowOff>
    </xdr:from>
    <xdr:ext cx="469744" cy="259045"/>
    <xdr:sp macro="" textlink="">
      <xdr:nvSpPr>
        <xdr:cNvPr id="414" name="n_2mainValue【認定こども園・幼稚園・保育所】&#10;一人当たり面積"/>
        <xdr:cNvSpPr txBox="1"/>
      </xdr:nvSpPr>
      <xdr:spPr>
        <a:xfrm>
          <a:off x="20199427" y="60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3" name="テキスト ボックス 4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4" name="直線コネクタ 4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5" name="テキスト ボックス 42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6" name="直線コネクタ 42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27" name="テキスト ボックス 42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8" name="直線コネクタ 42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9" name="テキスト ボックス 42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0" name="直線コネクタ 42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1" name="テキスト ボックス 43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2" name="直線コネクタ 43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3" name="テキスト ボックス 43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4" name="直線コネクタ 43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5" name="テキスト ボックス 43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6" name="直線コネクタ 43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7" name="テキスト ボックス 43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8" name="直線コネクタ 43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9" name="テキスト ボックス 43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146957</xdr:rowOff>
    </xdr:to>
    <xdr:cxnSp macro="">
      <xdr:nvCxnSpPr>
        <xdr:cNvPr id="441" name="直線コネクタ 440"/>
        <xdr:cNvCxnSpPr/>
      </xdr:nvCxnSpPr>
      <xdr:spPr>
        <a:xfrm flipV="1">
          <a:off x="16318864" y="963059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150784</xdr:rowOff>
    </xdr:from>
    <xdr:ext cx="405111" cy="259045"/>
    <xdr:sp macro="" textlink="">
      <xdr:nvSpPr>
        <xdr:cNvPr id="442" name="【学校施設】&#10;有形固定資産減価償却率最小値テキスト"/>
        <xdr:cNvSpPr txBox="1"/>
      </xdr:nvSpPr>
      <xdr:spPr>
        <a:xfrm>
          <a:off x="16357600" y="1112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146957</xdr:rowOff>
    </xdr:from>
    <xdr:to>
      <xdr:col>86</xdr:col>
      <xdr:colOff>25400</xdr:colOff>
      <xdr:row>64</xdr:row>
      <xdr:rowOff>146957</xdr:rowOff>
    </xdr:to>
    <xdr:cxnSp macro="">
      <xdr:nvCxnSpPr>
        <xdr:cNvPr id="443" name="直線コネクタ 442"/>
        <xdr:cNvCxnSpPr/>
      </xdr:nvCxnSpPr>
      <xdr:spPr>
        <a:xfrm>
          <a:off x="16230600" y="1111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444" name="【学校施設】&#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445" name="直線コネクタ 444"/>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61884</xdr:rowOff>
    </xdr:from>
    <xdr:ext cx="405111" cy="259045"/>
    <xdr:sp macro="" textlink="">
      <xdr:nvSpPr>
        <xdr:cNvPr id="446" name="【学校施設】&#10;有形固定資産減価償却率平均値テキスト"/>
        <xdr:cNvSpPr txBox="1"/>
      </xdr:nvSpPr>
      <xdr:spPr>
        <a:xfrm>
          <a:off x="16357600" y="1000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39007</xdr:rowOff>
    </xdr:from>
    <xdr:to>
      <xdr:col>85</xdr:col>
      <xdr:colOff>177800</xdr:colOff>
      <xdr:row>59</xdr:row>
      <xdr:rowOff>140607</xdr:rowOff>
    </xdr:to>
    <xdr:sp macro="" textlink="">
      <xdr:nvSpPr>
        <xdr:cNvPr id="447" name="フローチャート: 判断 446"/>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83094</xdr:rowOff>
    </xdr:from>
    <xdr:to>
      <xdr:col>81</xdr:col>
      <xdr:colOff>101600</xdr:colOff>
      <xdr:row>59</xdr:row>
      <xdr:rowOff>13244</xdr:rowOff>
    </xdr:to>
    <xdr:sp macro="" textlink="">
      <xdr:nvSpPr>
        <xdr:cNvPr id="448" name="フローチャート: 判断 447"/>
        <xdr:cNvSpPr/>
      </xdr:nvSpPr>
      <xdr:spPr>
        <a:xfrm>
          <a:off x="15430500" y="1002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125549</xdr:rowOff>
    </xdr:from>
    <xdr:to>
      <xdr:col>76</xdr:col>
      <xdr:colOff>165100</xdr:colOff>
      <xdr:row>59</xdr:row>
      <xdr:rowOff>55699</xdr:rowOff>
    </xdr:to>
    <xdr:sp macro="" textlink="">
      <xdr:nvSpPr>
        <xdr:cNvPr id="449" name="フローチャート: 判断 448"/>
        <xdr:cNvSpPr/>
      </xdr:nvSpPr>
      <xdr:spPr>
        <a:xfrm>
          <a:off x="14541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0" name="テキスト ボックス 4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1" name="テキスト ボックス 4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2" name="テキスト ボックス 4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3" name="テキスト ボックス 4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4" name="テキスト ボックス 4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87993</xdr:rowOff>
    </xdr:from>
    <xdr:to>
      <xdr:col>85</xdr:col>
      <xdr:colOff>177800</xdr:colOff>
      <xdr:row>60</xdr:row>
      <xdr:rowOff>18143</xdr:rowOff>
    </xdr:to>
    <xdr:sp macro="" textlink="">
      <xdr:nvSpPr>
        <xdr:cNvPr id="455" name="楕円 454"/>
        <xdr:cNvSpPr/>
      </xdr:nvSpPr>
      <xdr:spPr>
        <a:xfrm>
          <a:off x="162687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66420</xdr:rowOff>
    </xdr:from>
    <xdr:ext cx="405111" cy="259045"/>
    <xdr:sp macro="" textlink="">
      <xdr:nvSpPr>
        <xdr:cNvPr id="456" name="【学校施設】&#10;有形固定資産減価償却率該当値テキスト"/>
        <xdr:cNvSpPr txBox="1"/>
      </xdr:nvSpPr>
      <xdr:spPr>
        <a:xfrm>
          <a:off x="16357600"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156573</xdr:rowOff>
    </xdr:from>
    <xdr:to>
      <xdr:col>81</xdr:col>
      <xdr:colOff>101600</xdr:colOff>
      <xdr:row>60</xdr:row>
      <xdr:rowOff>86723</xdr:rowOff>
    </xdr:to>
    <xdr:sp macro="" textlink="">
      <xdr:nvSpPr>
        <xdr:cNvPr id="457" name="楕円 456"/>
        <xdr:cNvSpPr/>
      </xdr:nvSpPr>
      <xdr:spPr>
        <a:xfrm>
          <a:off x="15430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138793</xdr:rowOff>
    </xdr:from>
    <xdr:to>
      <xdr:col>85</xdr:col>
      <xdr:colOff>127000</xdr:colOff>
      <xdr:row>60</xdr:row>
      <xdr:rowOff>35923</xdr:rowOff>
    </xdr:to>
    <xdr:cxnSp macro="">
      <xdr:nvCxnSpPr>
        <xdr:cNvPr id="458" name="直線コネクタ 457"/>
        <xdr:cNvCxnSpPr/>
      </xdr:nvCxnSpPr>
      <xdr:spPr>
        <a:xfrm flipV="1">
          <a:off x="15481300" y="10254343"/>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153307</xdr:rowOff>
    </xdr:from>
    <xdr:to>
      <xdr:col>76</xdr:col>
      <xdr:colOff>165100</xdr:colOff>
      <xdr:row>60</xdr:row>
      <xdr:rowOff>83457</xdr:rowOff>
    </xdr:to>
    <xdr:sp macro="" textlink="">
      <xdr:nvSpPr>
        <xdr:cNvPr id="459" name="楕円 458"/>
        <xdr:cNvSpPr/>
      </xdr:nvSpPr>
      <xdr:spPr>
        <a:xfrm>
          <a:off x="14541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32657</xdr:rowOff>
    </xdr:from>
    <xdr:to>
      <xdr:col>81</xdr:col>
      <xdr:colOff>50800</xdr:colOff>
      <xdr:row>60</xdr:row>
      <xdr:rowOff>35923</xdr:rowOff>
    </xdr:to>
    <xdr:cxnSp macro="">
      <xdr:nvCxnSpPr>
        <xdr:cNvPr id="460" name="直線コネクタ 459"/>
        <xdr:cNvCxnSpPr/>
      </xdr:nvCxnSpPr>
      <xdr:spPr>
        <a:xfrm>
          <a:off x="14592300" y="103196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29771</xdr:rowOff>
    </xdr:from>
    <xdr:ext cx="405111" cy="259045"/>
    <xdr:sp macro="" textlink="">
      <xdr:nvSpPr>
        <xdr:cNvPr id="461" name="n_1aveValue【学校施設】&#10;有形固定資産減価償却率"/>
        <xdr:cNvSpPr txBox="1"/>
      </xdr:nvSpPr>
      <xdr:spPr>
        <a:xfrm>
          <a:off x="152660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72226</xdr:rowOff>
    </xdr:from>
    <xdr:ext cx="405111" cy="259045"/>
    <xdr:sp macro="" textlink="">
      <xdr:nvSpPr>
        <xdr:cNvPr id="462" name="n_2aveValue【学校施設】&#10;有形固定資産減価償却率"/>
        <xdr:cNvSpPr txBox="1"/>
      </xdr:nvSpPr>
      <xdr:spPr>
        <a:xfrm>
          <a:off x="14389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77850</xdr:rowOff>
    </xdr:from>
    <xdr:ext cx="405111" cy="259045"/>
    <xdr:sp macro="" textlink="">
      <xdr:nvSpPr>
        <xdr:cNvPr id="463" name="n_1mainValue【学校施設】&#10;有形固定資産減価償却率"/>
        <xdr:cNvSpPr txBox="1"/>
      </xdr:nvSpPr>
      <xdr:spPr>
        <a:xfrm>
          <a:off x="15266044" y="1036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74584</xdr:rowOff>
    </xdr:from>
    <xdr:ext cx="405111" cy="259045"/>
    <xdr:sp macro="" textlink="">
      <xdr:nvSpPr>
        <xdr:cNvPr id="464" name="n_2mainValue【学校施設】&#10;有形固定資産減価償却率"/>
        <xdr:cNvSpPr txBox="1"/>
      </xdr:nvSpPr>
      <xdr:spPr>
        <a:xfrm>
          <a:off x="14389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3" name="テキスト ボックス 4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5" name="テキスト ボックス 4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6" name="直線コネクタ 4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7" name="テキスト ボックス 4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8" name="直線コネクタ 4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9" name="テキスト ボックス 4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0" name="直線コネクタ 4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1" name="テキスト ボックス 4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2" name="直線コネクタ 4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3" name="テキスト ボックス 4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4" name="直線コネクタ 4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5" name="テキスト ボックス 4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42520</xdr:rowOff>
    </xdr:to>
    <xdr:cxnSp macro="">
      <xdr:nvCxnSpPr>
        <xdr:cNvPr id="487" name="直線コネクタ 486"/>
        <xdr:cNvCxnSpPr/>
      </xdr:nvCxnSpPr>
      <xdr:spPr>
        <a:xfrm flipV="1">
          <a:off x="22160864" y="9485071"/>
          <a:ext cx="0" cy="1358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46347</xdr:rowOff>
    </xdr:from>
    <xdr:ext cx="469744" cy="259045"/>
    <xdr:sp macro="" textlink="">
      <xdr:nvSpPr>
        <xdr:cNvPr id="488" name="【学校施設】&#10;一人当たり面積最小値テキスト"/>
        <xdr:cNvSpPr txBox="1"/>
      </xdr:nvSpPr>
      <xdr:spPr>
        <a:xfrm>
          <a:off x="22199600" y="108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42520</xdr:rowOff>
    </xdr:from>
    <xdr:to>
      <xdr:col>116</xdr:col>
      <xdr:colOff>152400</xdr:colOff>
      <xdr:row>63</xdr:row>
      <xdr:rowOff>42520</xdr:rowOff>
    </xdr:to>
    <xdr:cxnSp macro="">
      <xdr:nvCxnSpPr>
        <xdr:cNvPr id="489" name="直線コネクタ 488"/>
        <xdr:cNvCxnSpPr/>
      </xdr:nvCxnSpPr>
      <xdr:spPr>
        <a:xfrm>
          <a:off x="22072600" y="1084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490" name="【学校施設】&#10;一人当たり面積最大値テキスト"/>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491" name="直線コネクタ 490"/>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31056</xdr:rowOff>
    </xdr:from>
    <xdr:ext cx="469744" cy="259045"/>
    <xdr:sp macro="" textlink="">
      <xdr:nvSpPr>
        <xdr:cNvPr id="492" name="【学校施設】&#10;一人当たり面積平均値テキスト"/>
        <xdr:cNvSpPr txBox="1"/>
      </xdr:nvSpPr>
      <xdr:spPr>
        <a:xfrm>
          <a:off x="22199600" y="10318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8179</xdr:rowOff>
    </xdr:from>
    <xdr:to>
      <xdr:col>116</xdr:col>
      <xdr:colOff>114300</xdr:colOff>
      <xdr:row>61</xdr:row>
      <xdr:rowOff>109779</xdr:rowOff>
    </xdr:to>
    <xdr:sp macro="" textlink="">
      <xdr:nvSpPr>
        <xdr:cNvPr id="493" name="フローチャート: 判断 492"/>
        <xdr:cNvSpPr/>
      </xdr:nvSpPr>
      <xdr:spPr>
        <a:xfrm>
          <a:off x="221107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50241</xdr:rowOff>
    </xdr:from>
    <xdr:to>
      <xdr:col>112</xdr:col>
      <xdr:colOff>38100</xdr:colOff>
      <xdr:row>61</xdr:row>
      <xdr:rowOff>151841</xdr:rowOff>
    </xdr:to>
    <xdr:sp macro="" textlink="">
      <xdr:nvSpPr>
        <xdr:cNvPr id="494" name="フローチャート: 判断 493"/>
        <xdr:cNvSpPr/>
      </xdr:nvSpPr>
      <xdr:spPr>
        <a:xfrm>
          <a:off x="21272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112420</xdr:rowOff>
    </xdr:from>
    <xdr:to>
      <xdr:col>107</xdr:col>
      <xdr:colOff>101600</xdr:colOff>
      <xdr:row>62</xdr:row>
      <xdr:rowOff>42570</xdr:rowOff>
    </xdr:to>
    <xdr:sp macro="" textlink="">
      <xdr:nvSpPr>
        <xdr:cNvPr id="495" name="フローチャート: 判断 494"/>
        <xdr:cNvSpPr/>
      </xdr:nvSpPr>
      <xdr:spPr>
        <a:xfrm>
          <a:off x="20383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6" name="テキスト ボックス 4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7" name="テキスト ボックス 4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8" name="テキスト ボックス 4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9" name="テキスト ボックス 4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0" name="テキスト ボックス 4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43841</xdr:rowOff>
    </xdr:from>
    <xdr:to>
      <xdr:col>116</xdr:col>
      <xdr:colOff>114300</xdr:colOff>
      <xdr:row>62</xdr:row>
      <xdr:rowOff>145441</xdr:rowOff>
    </xdr:to>
    <xdr:sp macro="" textlink="">
      <xdr:nvSpPr>
        <xdr:cNvPr id="501" name="楕円 500"/>
        <xdr:cNvSpPr/>
      </xdr:nvSpPr>
      <xdr:spPr>
        <a:xfrm>
          <a:off x="22110700" y="1067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130218</xdr:rowOff>
    </xdr:from>
    <xdr:ext cx="469744" cy="259045"/>
    <xdr:sp macro="" textlink="">
      <xdr:nvSpPr>
        <xdr:cNvPr id="502" name="【学校施設】&#10;一人当たり面積該当値テキスト"/>
        <xdr:cNvSpPr txBox="1"/>
      </xdr:nvSpPr>
      <xdr:spPr>
        <a:xfrm>
          <a:off x="22199600" y="10588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55728</xdr:rowOff>
    </xdr:from>
    <xdr:to>
      <xdr:col>112</xdr:col>
      <xdr:colOff>38100</xdr:colOff>
      <xdr:row>62</xdr:row>
      <xdr:rowOff>157328</xdr:rowOff>
    </xdr:to>
    <xdr:sp macro="" textlink="">
      <xdr:nvSpPr>
        <xdr:cNvPr id="503" name="楕円 502"/>
        <xdr:cNvSpPr/>
      </xdr:nvSpPr>
      <xdr:spPr>
        <a:xfrm>
          <a:off x="21272500" y="1068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94641</xdr:rowOff>
    </xdr:from>
    <xdr:to>
      <xdr:col>116</xdr:col>
      <xdr:colOff>63500</xdr:colOff>
      <xdr:row>62</xdr:row>
      <xdr:rowOff>106528</xdr:rowOff>
    </xdr:to>
    <xdr:cxnSp macro="">
      <xdr:nvCxnSpPr>
        <xdr:cNvPr id="504" name="直線コネクタ 503"/>
        <xdr:cNvCxnSpPr/>
      </xdr:nvCxnSpPr>
      <xdr:spPr>
        <a:xfrm flipV="1">
          <a:off x="21323300" y="10724541"/>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21895</xdr:rowOff>
    </xdr:from>
    <xdr:to>
      <xdr:col>107</xdr:col>
      <xdr:colOff>101600</xdr:colOff>
      <xdr:row>62</xdr:row>
      <xdr:rowOff>123495</xdr:rowOff>
    </xdr:to>
    <xdr:sp macro="" textlink="">
      <xdr:nvSpPr>
        <xdr:cNvPr id="505" name="楕円 504"/>
        <xdr:cNvSpPr/>
      </xdr:nvSpPr>
      <xdr:spPr>
        <a:xfrm>
          <a:off x="20383500" y="1065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72695</xdr:rowOff>
    </xdr:from>
    <xdr:to>
      <xdr:col>111</xdr:col>
      <xdr:colOff>177800</xdr:colOff>
      <xdr:row>62</xdr:row>
      <xdr:rowOff>106528</xdr:rowOff>
    </xdr:to>
    <xdr:cxnSp macro="">
      <xdr:nvCxnSpPr>
        <xdr:cNvPr id="506" name="直線コネクタ 505"/>
        <xdr:cNvCxnSpPr/>
      </xdr:nvCxnSpPr>
      <xdr:spPr>
        <a:xfrm>
          <a:off x="20434300" y="10702595"/>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168368</xdr:rowOff>
    </xdr:from>
    <xdr:ext cx="469744" cy="259045"/>
    <xdr:sp macro="" textlink="">
      <xdr:nvSpPr>
        <xdr:cNvPr id="507" name="n_1aveValue【学校施設】&#10;一人当たり面積"/>
        <xdr:cNvSpPr txBox="1"/>
      </xdr:nvSpPr>
      <xdr:spPr>
        <a:xfrm>
          <a:off x="210757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59097</xdr:rowOff>
    </xdr:from>
    <xdr:ext cx="469744" cy="259045"/>
    <xdr:sp macro="" textlink="">
      <xdr:nvSpPr>
        <xdr:cNvPr id="508" name="n_2aveValue【学校施設】&#10;一人当たり面積"/>
        <xdr:cNvSpPr txBox="1"/>
      </xdr:nvSpPr>
      <xdr:spPr>
        <a:xfrm>
          <a:off x="20199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148455</xdr:rowOff>
    </xdr:from>
    <xdr:ext cx="469744" cy="259045"/>
    <xdr:sp macro="" textlink="">
      <xdr:nvSpPr>
        <xdr:cNvPr id="509" name="n_1mainValue【学校施設】&#10;一人当たり面積"/>
        <xdr:cNvSpPr txBox="1"/>
      </xdr:nvSpPr>
      <xdr:spPr>
        <a:xfrm>
          <a:off x="21075727" y="107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114622</xdr:rowOff>
    </xdr:from>
    <xdr:ext cx="469744" cy="259045"/>
    <xdr:sp macro="" textlink="">
      <xdr:nvSpPr>
        <xdr:cNvPr id="510" name="n_2mainValue【学校施設】&#10;一人当たり面積"/>
        <xdr:cNvSpPr txBox="1"/>
      </xdr:nvSpPr>
      <xdr:spPr>
        <a:xfrm>
          <a:off x="20199427" y="1074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1" name="正方形/長方形 5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2" name="正方形/長方形 5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3" name="正方形/長方形 5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4" name="正方形/長方形 5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5" name="正方形/長方形 5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6" name="正方形/長方形 5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7" name="正方形/長方形 5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8" name="正方形/長方形 51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9" name="正方形/長方形 5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0" name="正方形/長方形 5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1" name="正方形/長方形 5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2" name="正方形/長方形 5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3" name="正方形/長方形 5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4" name="正方形/長方形 5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5" name="正方形/長方形 5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6" name="正方形/長方形 52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7" name="正方形/長方形 5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8" name="正方形/長方形 5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9" name="正方形/長方形 5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0" name="正方形/長方形 5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1" name="正方形/長方形 5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2" name="正方形/長方形 5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3" name="正方形/長方形 5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4" name="正方形/長方形 5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5" name="テキスト ボックス 5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6" name="直線コネクタ 5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37" name="テキスト ボックス 53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38" name="直線コネクタ 53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39" name="テキスト ボックス 53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40" name="直線コネクタ 53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41" name="テキスト ボックス 54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42" name="直線コネクタ 54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43" name="テキスト ボックス 54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44" name="直線コネクタ 54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45" name="テキスト ボックス 544"/>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6" name="直線コネクタ 5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47" name="テキスト ボックス 54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135637</xdr:rowOff>
    </xdr:to>
    <xdr:cxnSp macro="">
      <xdr:nvCxnSpPr>
        <xdr:cNvPr id="549" name="直線コネクタ 548"/>
        <xdr:cNvCxnSpPr/>
      </xdr:nvCxnSpPr>
      <xdr:spPr>
        <a:xfrm flipV="1">
          <a:off x="16318864" y="17312639"/>
          <a:ext cx="0" cy="1339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139464</xdr:rowOff>
    </xdr:from>
    <xdr:ext cx="405111" cy="259045"/>
    <xdr:sp macro="" textlink="">
      <xdr:nvSpPr>
        <xdr:cNvPr id="550" name="【公民館】&#10;有形固定資産減価償却率最小値テキスト"/>
        <xdr:cNvSpPr txBox="1"/>
      </xdr:nvSpPr>
      <xdr:spPr>
        <a:xfrm>
          <a:off x="16357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135637</xdr:rowOff>
    </xdr:from>
    <xdr:to>
      <xdr:col>86</xdr:col>
      <xdr:colOff>25400</xdr:colOff>
      <xdr:row>108</xdr:row>
      <xdr:rowOff>135637</xdr:rowOff>
    </xdr:to>
    <xdr:cxnSp macro="">
      <xdr:nvCxnSpPr>
        <xdr:cNvPr id="551" name="直線コネクタ 550"/>
        <xdr:cNvCxnSpPr/>
      </xdr:nvCxnSpPr>
      <xdr:spPr>
        <a:xfrm>
          <a:off x="16230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552"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553" name="直線コネクタ 552"/>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6114</xdr:rowOff>
    </xdr:from>
    <xdr:ext cx="405111" cy="259045"/>
    <xdr:sp macro="" textlink="">
      <xdr:nvSpPr>
        <xdr:cNvPr id="554" name="【公民館】&#10;有形固定資産減価償却率平均値テキスト"/>
        <xdr:cNvSpPr txBox="1"/>
      </xdr:nvSpPr>
      <xdr:spPr>
        <a:xfrm>
          <a:off x="16357600" y="17836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27687</xdr:rowOff>
    </xdr:from>
    <xdr:to>
      <xdr:col>85</xdr:col>
      <xdr:colOff>177800</xdr:colOff>
      <xdr:row>104</xdr:row>
      <xdr:rowOff>129287</xdr:rowOff>
    </xdr:to>
    <xdr:sp macro="" textlink="">
      <xdr:nvSpPr>
        <xdr:cNvPr id="555" name="フローチャート: 判断 554"/>
        <xdr:cNvSpPr/>
      </xdr:nvSpPr>
      <xdr:spPr>
        <a:xfrm>
          <a:off x="162687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32258</xdr:rowOff>
    </xdr:from>
    <xdr:to>
      <xdr:col>81</xdr:col>
      <xdr:colOff>101600</xdr:colOff>
      <xdr:row>104</xdr:row>
      <xdr:rowOff>133858</xdr:rowOff>
    </xdr:to>
    <xdr:sp macro="" textlink="">
      <xdr:nvSpPr>
        <xdr:cNvPr id="556" name="フローチャート: 判断 555"/>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557" name="フローチャート: 判断 556"/>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8" name="テキスト ボックス 5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9" name="テキスト ボックス 5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0" name="テキスト ボックス 5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1" name="テキスト ボックス 5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2" name="テキスト ボックス 5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119126</xdr:rowOff>
    </xdr:from>
    <xdr:to>
      <xdr:col>85</xdr:col>
      <xdr:colOff>177800</xdr:colOff>
      <xdr:row>103</xdr:row>
      <xdr:rowOff>49276</xdr:rowOff>
    </xdr:to>
    <xdr:sp macro="" textlink="">
      <xdr:nvSpPr>
        <xdr:cNvPr id="563" name="楕円 562"/>
        <xdr:cNvSpPr/>
      </xdr:nvSpPr>
      <xdr:spPr>
        <a:xfrm>
          <a:off x="16268700" y="1760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142003</xdr:rowOff>
    </xdr:from>
    <xdr:ext cx="405111" cy="259045"/>
    <xdr:sp macro="" textlink="">
      <xdr:nvSpPr>
        <xdr:cNvPr id="564" name="【公民館】&#10;有形固定資産減価償却率該当値テキスト"/>
        <xdr:cNvSpPr txBox="1"/>
      </xdr:nvSpPr>
      <xdr:spPr>
        <a:xfrm>
          <a:off x="16357600" y="1745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164846</xdr:rowOff>
    </xdr:from>
    <xdr:to>
      <xdr:col>81</xdr:col>
      <xdr:colOff>101600</xdr:colOff>
      <xdr:row>103</xdr:row>
      <xdr:rowOff>94996</xdr:rowOff>
    </xdr:to>
    <xdr:sp macro="" textlink="">
      <xdr:nvSpPr>
        <xdr:cNvPr id="565" name="楕円 564"/>
        <xdr:cNvSpPr/>
      </xdr:nvSpPr>
      <xdr:spPr>
        <a:xfrm>
          <a:off x="15430500" y="1765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169926</xdr:rowOff>
    </xdr:from>
    <xdr:to>
      <xdr:col>85</xdr:col>
      <xdr:colOff>127000</xdr:colOff>
      <xdr:row>103</xdr:row>
      <xdr:rowOff>44196</xdr:rowOff>
    </xdr:to>
    <xdr:cxnSp macro="">
      <xdr:nvCxnSpPr>
        <xdr:cNvPr id="566" name="直線コネクタ 565"/>
        <xdr:cNvCxnSpPr/>
      </xdr:nvCxnSpPr>
      <xdr:spPr>
        <a:xfrm flipV="1">
          <a:off x="15481300" y="1765782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16256</xdr:rowOff>
    </xdr:from>
    <xdr:to>
      <xdr:col>76</xdr:col>
      <xdr:colOff>165100</xdr:colOff>
      <xdr:row>103</xdr:row>
      <xdr:rowOff>117856</xdr:rowOff>
    </xdr:to>
    <xdr:sp macro="" textlink="">
      <xdr:nvSpPr>
        <xdr:cNvPr id="567" name="楕円 566"/>
        <xdr:cNvSpPr/>
      </xdr:nvSpPr>
      <xdr:spPr>
        <a:xfrm>
          <a:off x="14541500" y="1767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44196</xdr:rowOff>
    </xdr:from>
    <xdr:to>
      <xdr:col>81</xdr:col>
      <xdr:colOff>50800</xdr:colOff>
      <xdr:row>103</xdr:row>
      <xdr:rowOff>67056</xdr:rowOff>
    </xdr:to>
    <xdr:cxnSp macro="">
      <xdr:nvCxnSpPr>
        <xdr:cNvPr id="568" name="直線コネクタ 567"/>
        <xdr:cNvCxnSpPr/>
      </xdr:nvCxnSpPr>
      <xdr:spPr>
        <a:xfrm flipV="1">
          <a:off x="14592300" y="1770354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124985</xdr:rowOff>
    </xdr:from>
    <xdr:ext cx="405111" cy="259045"/>
    <xdr:sp macro="" textlink="">
      <xdr:nvSpPr>
        <xdr:cNvPr id="569" name="n_1aveValue【公民館】&#10;有形固定資産減価償却率"/>
        <xdr:cNvSpPr txBox="1"/>
      </xdr:nvSpPr>
      <xdr:spPr>
        <a:xfrm>
          <a:off x="152660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124985</xdr:rowOff>
    </xdr:from>
    <xdr:ext cx="405111" cy="259045"/>
    <xdr:sp macro="" textlink="">
      <xdr:nvSpPr>
        <xdr:cNvPr id="570" name="n_2aveValue【公民館】&#10;有形固定資産減価償却率"/>
        <xdr:cNvSpPr txBox="1"/>
      </xdr:nvSpPr>
      <xdr:spPr>
        <a:xfrm>
          <a:off x="14389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111523</xdr:rowOff>
    </xdr:from>
    <xdr:ext cx="405111" cy="259045"/>
    <xdr:sp macro="" textlink="">
      <xdr:nvSpPr>
        <xdr:cNvPr id="571" name="n_1mainValue【公民館】&#10;有形固定資産減価償却率"/>
        <xdr:cNvSpPr txBox="1"/>
      </xdr:nvSpPr>
      <xdr:spPr>
        <a:xfrm>
          <a:off x="15266044" y="1742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134383</xdr:rowOff>
    </xdr:from>
    <xdr:ext cx="405111" cy="259045"/>
    <xdr:sp macro="" textlink="">
      <xdr:nvSpPr>
        <xdr:cNvPr id="572" name="n_2mainValue【公民館】&#10;有形固定資産減価償却率"/>
        <xdr:cNvSpPr txBox="1"/>
      </xdr:nvSpPr>
      <xdr:spPr>
        <a:xfrm>
          <a:off x="14389744" y="1745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3" name="正方形/長方形 5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4" name="正方形/長方形 5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5" name="正方形/長方形 5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6" name="正方形/長方形 5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7" name="正方形/長方形 5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8" name="正方形/長方形 5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9" name="正方形/長方形 5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0" name="正方形/長方形 5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1" name="テキスト ボックス 5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2" name="直線コネクタ 5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3" name="直線コネクタ 58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4" name="テキスト ボックス 58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5" name="直線コネクタ 58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6" name="テキスト ボックス 58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7" name="直線コネクタ 58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8" name="テキスト ボックス 58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9" name="直線コネクタ 58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0" name="テキスト ボックス 58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1" name="直線コネクタ 59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2" name="テキスト ボックス 59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3" name="直線コネクタ 5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4" name="テキスト ボックス 5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120014</xdr:rowOff>
    </xdr:from>
    <xdr:to>
      <xdr:col>116</xdr:col>
      <xdr:colOff>62864</xdr:colOff>
      <xdr:row>108</xdr:row>
      <xdr:rowOff>112395</xdr:rowOff>
    </xdr:to>
    <xdr:cxnSp macro="">
      <xdr:nvCxnSpPr>
        <xdr:cNvPr id="596" name="直線コネクタ 595"/>
        <xdr:cNvCxnSpPr/>
      </xdr:nvCxnSpPr>
      <xdr:spPr>
        <a:xfrm flipV="1">
          <a:off x="22160864" y="17093564"/>
          <a:ext cx="0" cy="1535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597"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598" name="直線コネクタ 597"/>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66691</xdr:rowOff>
    </xdr:from>
    <xdr:ext cx="469744" cy="259045"/>
    <xdr:sp macro="" textlink="">
      <xdr:nvSpPr>
        <xdr:cNvPr id="599" name="【公民館】&#10;一人当たり面積最大値テキスト"/>
        <xdr:cNvSpPr txBox="1"/>
      </xdr:nvSpPr>
      <xdr:spPr>
        <a:xfrm>
          <a:off x="22199600" y="1686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120014</xdr:rowOff>
    </xdr:from>
    <xdr:to>
      <xdr:col>116</xdr:col>
      <xdr:colOff>152400</xdr:colOff>
      <xdr:row>99</xdr:row>
      <xdr:rowOff>120014</xdr:rowOff>
    </xdr:to>
    <xdr:cxnSp macro="">
      <xdr:nvCxnSpPr>
        <xdr:cNvPr id="600" name="直線コネクタ 599"/>
        <xdr:cNvCxnSpPr/>
      </xdr:nvCxnSpPr>
      <xdr:spPr>
        <a:xfrm>
          <a:off x="22072600" y="1709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95902</xdr:rowOff>
    </xdr:from>
    <xdr:ext cx="469744" cy="259045"/>
    <xdr:sp macro="" textlink="">
      <xdr:nvSpPr>
        <xdr:cNvPr id="601" name="【公民館】&#10;一人当たり面積平均値テキスト"/>
        <xdr:cNvSpPr txBox="1"/>
      </xdr:nvSpPr>
      <xdr:spPr>
        <a:xfrm>
          <a:off x="22199600" y="18098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73025</xdr:rowOff>
    </xdr:from>
    <xdr:to>
      <xdr:col>116</xdr:col>
      <xdr:colOff>114300</xdr:colOff>
      <xdr:row>107</xdr:row>
      <xdr:rowOff>3175</xdr:rowOff>
    </xdr:to>
    <xdr:sp macro="" textlink="">
      <xdr:nvSpPr>
        <xdr:cNvPr id="602" name="フローチャート: 判断 601"/>
        <xdr:cNvSpPr/>
      </xdr:nvSpPr>
      <xdr:spPr>
        <a:xfrm>
          <a:off x="221107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53975</xdr:rowOff>
    </xdr:from>
    <xdr:to>
      <xdr:col>112</xdr:col>
      <xdr:colOff>38100</xdr:colOff>
      <xdr:row>106</xdr:row>
      <xdr:rowOff>155575</xdr:rowOff>
    </xdr:to>
    <xdr:sp macro="" textlink="">
      <xdr:nvSpPr>
        <xdr:cNvPr id="603" name="フローチャート: 判断 602"/>
        <xdr:cNvSpPr/>
      </xdr:nvSpPr>
      <xdr:spPr>
        <a:xfrm>
          <a:off x="21272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95886</xdr:rowOff>
    </xdr:from>
    <xdr:to>
      <xdr:col>107</xdr:col>
      <xdr:colOff>101600</xdr:colOff>
      <xdr:row>107</xdr:row>
      <xdr:rowOff>26036</xdr:rowOff>
    </xdr:to>
    <xdr:sp macro="" textlink="">
      <xdr:nvSpPr>
        <xdr:cNvPr id="604" name="フローチャート: 判断 603"/>
        <xdr:cNvSpPr/>
      </xdr:nvSpPr>
      <xdr:spPr>
        <a:xfrm>
          <a:off x="203835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5" name="テキスト ボックス 60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6" name="テキスト ボックス 60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7" name="テキスト ボックス 60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8" name="テキスト ボックス 60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9" name="テキスト ボックス 60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73025</xdr:rowOff>
    </xdr:from>
    <xdr:to>
      <xdr:col>116</xdr:col>
      <xdr:colOff>114300</xdr:colOff>
      <xdr:row>108</xdr:row>
      <xdr:rowOff>3175</xdr:rowOff>
    </xdr:to>
    <xdr:sp macro="" textlink="">
      <xdr:nvSpPr>
        <xdr:cNvPr id="610" name="楕円 609"/>
        <xdr:cNvSpPr/>
      </xdr:nvSpPr>
      <xdr:spPr>
        <a:xfrm>
          <a:off x="221107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51452</xdr:rowOff>
    </xdr:from>
    <xdr:ext cx="469744" cy="259045"/>
    <xdr:sp macro="" textlink="">
      <xdr:nvSpPr>
        <xdr:cNvPr id="611" name="【公民館】&#10;一人当たり面積該当値テキスト"/>
        <xdr:cNvSpPr txBox="1"/>
      </xdr:nvSpPr>
      <xdr:spPr>
        <a:xfrm>
          <a:off x="22199600"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76836</xdr:rowOff>
    </xdr:from>
    <xdr:to>
      <xdr:col>112</xdr:col>
      <xdr:colOff>38100</xdr:colOff>
      <xdr:row>108</xdr:row>
      <xdr:rowOff>6986</xdr:rowOff>
    </xdr:to>
    <xdr:sp macro="" textlink="">
      <xdr:nvSpPr>
        <xdr:cNvPr id="612" name="楕円 611"/>
        <xdr:cNvSpPr/>
      </xdr:nvSpPr>
      <xdr:spPr>
        <a:xfrm>
          <a:off x="21272500" y="1842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123825</xdr:rowOff>
    </xdr:from>
    <xdr:to>
      <xdr:col>116</xdr:col>
      <xdr:colOff>63500</xdr:colOff>
      <xdr:row>107</xdr:row>
      <xdr:rowOff>127636</xdr:rowOff>
    </xdr:to>
    <xdr:cxnSp macro="">
      <xdr:nvCxnSpPr>
        <xdr:cNvPr id="613" name="直線コネクタ 612"/>
        <xdr:cNvCxnSpPr/>
      </xdr:nvCxnSpPr>
      <xdr:spPr>
        <a:xfrm flipV="1">
          <a:off x="21323300" y="18468975"/>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78739</xdr:rowOff>
    </xdr:from>
    <xdr:to>
      <xdr:col>107</xdr:col>
      <xdr:colOff>101600</xdr:colOff>
      <xdr:row>108</xdr:row>
      <xdr:rowOff>8889</xdr:rowOff>
    </xdr:to>
    <xdr:sp macro="" textlink="">
      <xdr:nvSpPr>
        <xdr:cNvPr id="614" name="楕円 613"/>
        <xdr:cNvSpPr/>
      </xdr:nvSpPr>
      <xdr:spPr>
        <a:xfrm>
          <a:off x="203835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127636</xdr:rowOff>
    </xdr:from>
    <xdr:to>
      <xdr:col>111</xdr:col>
      <xdr:colOff>177800</xdr:colOff>
      <xdr:row>107</xdr:row>
      <xdr:rowOff>129539</xdr:rowOff>
    </xdr:to>
    <xdr:cxnSp macro="">
      <xdr:nvCxnSpPr>
        <xdr:cNvPr id="615" name="直線コネクタ 614"/>
        <xdr:cNvCxnSpPr/>
      </xdr:nvCxnSpPr>
      <xdr:spPr>
        <a:xfrm flipV="1">
          <a:off x="20434300" y="184727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652</xdr:rowOff>
    </xdr:from>
    <xdr:ext cx="469744" cy="259045"/>
    <xdr:sp macro="" textlink="">
      <xdr:nvSpPr>
        <xdr:cNvPr id="616" name="n_1aveValue【公民館】&#10;一人当たり面積"/>
        <xdr:cNvSpPr txBox="1"/>
      </xdr:nvSpPr>
      <xdr:spPr>
        <a:xfrm>
          <a:off x="210757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42563</xdr:rowOff>
    </xdr:from>
    <xdr:ext cx="469744" cy="259045"/>
    <xdr:sp macro="" textlink="">
      <xdr:nvSpPr>
        <xdr:cNvPr id="617" name="n_2aveValue【公民館】&#10;一人当たり面積"/>
        <xdr:cNvSpPr txBox="1"/>
      </xdr:nvSpPr>
      <xdr:spPr>
        <a:xfrm>
          <a:off x="20199427" y="1804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169563</xdr:rowOff>
    </xdr:from>
    <xdr:ext cx="469744" cy="259045"/>
    <xdr:sp macro="" textlink="">
      <xdr:nvSpPr>
        <xdr:cNvPr id="618" name="n_1mainValue【公民館】&#10;一人当たり面積"/>
        <xdr:cNvSpPr txBox="1"/>
      </xdr:nvSpPr>
      <xdr:spPr>
        <a:xfrm>
          <a:off x="21075727" y="1851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xdr:rowOff>
    </xdr:from>
    <xdr:ext cx="469744" cy="259045"/>
    <xdr:sp macro="" textlink="">
      <xdr:nvSpPr>
        <xdr:cNvPr id="619" name="n_2mainValue【公民館】&#10;一人当たり面積"/>
        <xdr:cNvSpPr txBox="1"/>
      </xdr:nvSpPr>
      <xdr:spPr>
        <a:xfrm>
          <a:off x="20199427"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0" name="正方形/長方形 6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1" name="正方形/長方形 6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2" name="テキスト ボックス 6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公営住宅や公民館については減価償却率が高くなっているが、ほとんどの施設が３０年以上経過し、老朽化が進んでおり、耐震化も必要な建物もあるため、早急な対応が必要となっている。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りょうについては数値が低くなっているが、３０年後には約９割が更新の時期を迎え、修繕や更新に要する費用の増大が懸念される。平成２８年度の橋梁長寿命化修繕計画より、今後は計画的かつ予防保全型へと転換していき、長寿命化及び更新にかかる費用の削減と平準化を図る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群馬県中之条町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16,505
16,279
439.28
11,198,583
10,296,509
595,682
6,163,342
6,994,453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27215</xdr:rowOff>
    </xdr:to>
    <xdr:cxnSp macro="">
      <xdr:nvCxnSpPr>
        <xdr:cNvPr id="57" name="直線コネクタ 56"/>
        <xdr:cNvCxnSpPr/>
      </xdr:nvCxnSpPr>
      <xdr:spPr>
        <a:xfrm flipV="1">
          <a:off x="4634865" y="566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31042</xdr:rowOff>
    </xdr:from>
    <xdr:ext cx="340478" cy="259045"/>
    <xdr:sp macro="" textlink="">
      <xdr:nvSpPr>
        <xdr:cNvPr id="58" name="【図書館】&#10;有形固定資産減価償却率最小値テキスト"/>
        <xdr:cNvSpPr txBox="1"/>
      </xdr:nvSpPr>
      <xdr:spPr>
        <a:xfrm>
          <a:off x="4673600" y="723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27215</xdr:rowOff>
    </xdr:from>
    <xdr:to>
      <xdr:col>24</xdr:col>
      <xdr:colOff>152400</xdr:colOff>
      <xdr:row>42</xdr:row>
      <xdr:rowOff>27215</xdr:rowOff>
    </xdr:to>
    <xdr:cxnSp macro="">
      <xdr:nvCxnSpPr>
        <xdr:cNvPr id="59" name="直線コネクタ 58"/>
        <xdr:cNvCxnSpPr/>
      </xdr:nvCxnSpPr>
      <xdr:spPr>
        <a:xfrm>
          <a:off x="4546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70774</xdr:rowOff>
    </xdr:from>
    <xdr:ext cx="405111" cy="259045"/>
    <xdr:sp macro="" textlink="">
      <xdr:nvSpPr>
        <xdr:cNvPr id="62" name="【図書館】&#10;有形固定資産減価償却率平均値テキスト"/>
        <xdr:cNvSpPr txBox="1"/>
      </xdr:nvSpPr>
      <xdr:spPr>
        <a:xfrm>
          <a:off x="4673600" y="65858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92347</xdr:rowOff>
    </xdr:from>
    <xdr:to>
      <xdr:col>24</xdr:col>
      <xdr:colOff>114300</xdr:colOff>
      <xdr:row>39</xdr:row>
      <xdr:rowOff>22497</xdr:rowOff>
    </xdr:to>
    <xdr:sp macro="" textlink="">
      <xdr:nvSpPr>
        <xdr:cNvPr id="63" name="フローチャート: 判断 62"/>
        <xdr:cNvSpPr/>
      </xdr:nvSpPr>
      <xdr:spPr>
        <a:xfrm>
          <a:off x="45847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4" name="フローチャート: 判断 63"/>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5" name="フローチャート: 判断 64"/>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80917</xdr:rowOff>
    </xdr:from>
    <xdr:to>
      <xdr:col>24</xdr:col>
      <xdr:colOff>114300</xdr:colOff>
      <xdr:row>39</xdr:row>
      <xdr:rowOff>11067</xdr:rowOff>
    </xdr:to>
    <xdr:sp macro="" textlink="">
      <xdr:nvSpPr>
        <xdr:cNvPr id="71" name="楕円 70"/>
        <xdr:cNvSpPr/>
      </xdr:nvSpPr>
      <xdr:spPr>
        <a:xfrm>
          <a:off x="45847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103794</xdr:rowOff>
    </xdr:from>
    <xdr:ext cx="405111" cy="259045"/>
    <xdr:sp macro="" textlink="">
      <xdr:nvSpPr>
        <xdr:cNvPr id="72" name="【図書館】&#10;有形固定資産減価償却率該当値テキスト"/>
        <xdr:cNvSpPr txBox="1"/>
      </xdr:nvSpPr>
      <xdr:spPr>
        <a:xfrm>
          <a:off x="4673600" y="6447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116840</xdr:rowOff>
    </xdr:from>
    <xdr:to>
      <xdr:col>20</xdr:col>
      <xdr:colOff>38100</xdr:colOff>
      <xdr:row>39</xdr:row>
      <xdr:rowOff>46990</xdr:rowOff>
    </xdr:to>
    <xdr:sp macro="" textlink="">
      <xdr:nvSpPr>
        <xdr:cNvPr id="73" name="楕円 72"/>
        <xdr:cNvSpPr/>
      </xdr:nvSpPr>
      <xdr:spPr>
        <a:xfrm>
          <a:off x="3746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131717</xdr:rowOff>
    </xdr:from>
    <xdr:to>
      <xdr:col>24</xdr:col>
      <xdr:colOff>63500</xdr:colOff>
      <xdr:row>38</xdr:row>
      <xdr:rowOff>167640</xdr:rowOff>
    </xdr:to>
    <xdr:cxnSp macro="">
      <xdr:nvCxnSpPr>
        <xdr:cNvPr id="74" name="直線コネクタ 73"/>
        <xdr:cNvCxnSpPr/>
      </xdr:nvCxnSpPr>
      <xdr:spPr>
        <a:xfrm flipV="1">
          <a:off x="3797300" y="664681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152763</xdr:rowOff>
    </xdr:from>
    <xdr:to>
      <xdr:col>15</xdr:col>
      <xdr:colOff>101600</xdr:colOff>
      <xdr:row>39</xdr:row>
      <xdr:rowOff>82913</xdr:rowOff>
    </xdr:to>
    <xdr:sp macro="" textlink="">
      <xdr:nvSpPr>
        <xdr:cNvPr id="75" name="楕円 74"/>
        <xdr:cNvSpPr/>
      </xdr:nvSpPr>
      <xdr:spPr>
        <a:xfrm>
          <a:off x="2857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167640</xdr:rowOff>
    </xdr:from>
    <xdr:to>
      <xdr:col>19</xdr:col>
      <xdr:colOff>177800</xdr:colOff>
      <xdr:row>39</xdr:row>
      <xdr:rowOff>32113</xdr:rowOff>
    </xdr:to>
    <xdr:cxnSp macro="">
      <xdr:nvCxnSpPr>
        <xdr:cNvPr id="76" name="直線コネクタ 75"/>
        <xdr:cNvCxnSpPr/>
      </xdr:nvCxnSpPr>
      <xdr:spPr>
        <a:xfrm flipV="1">
          <a:off x="2908300" y="66827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130464</xdr:rowOff>
    </xdr:from>
    <xdr:ext cx="405111" cy="259045"/>
    <xdr:sp macro="" textlink="">
      <xdr:nvSpPr>
        <xdr:cNvPr id="77" name="n_1aveValue【図書館】&#10;有形固定資産減価償却率"/>
        <xdr:cNvSpPr txBox="1"/>
      </xdr:nvSpPr>
      <xdr:spPr>
        <a:xfrm>
          <a:off x="35820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78" name="n_2aveValue【図書館】&#10;有形固定資産減価償却率"/>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38117</xdr:rowOff>
    </xdr:from>
    <xdr:ext cx="405111" cy="259045"/>
    <xdr:sp macro="" textlink="">
      <xdr:nvSpPr>
        <xdr:cNvPr id="79" name="n_1mainValue【図書館】&#10;有形固定資産減価償却率"/>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74040</xdr:rowOff>
    </xdr:from>
    <xdr:ext cx="405111" cy="259045"/>
    <xdr:sp macro="" textlink="">
      <xdr:nvSpPr>
        <xdr:cNvPr id="80" name="n_2mainValue【図書館】&#10;有形固定資産減価償却率"/>
        <xdr:cNvSpPr txBox="1"/>
      </xdr:nvSpPr>
      <xdr:spPr>
        <a:xfrm>
          <a:off x="27057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167640</xdr:rowOff>
    </xdr:from>
    <xdr:to>
      <xdr:col>54</xdr:col>
      <xdr:colOff>189865</xdr:colOff>
      <xdr:row>41</xdr:row>
      <xdr:rowOff>87630</xdr:rowOff>
    </xdr:to>
    <xdr:cxnSp macro="">
      <xdr:nvCxnSpPr>
        <xdr:cNvPr id="102" name="直線コネクタ 101"/>
        <xdr:cNvCxnSpPr/>
      </xdr:nvCxnSpPr>
      <xdr:spPr>
        <a:xfrm flipV="1">
          <a:off x="10476865" y="59969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03"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04" name="直線コネクタ 103"/>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114317</xdr:rowOff>
    </xdr:from>
    <xdr:ext cx="469744" cy="259045"/>
    <xdr:sp macro="" textlink="">
      <xdr:nvSpPr>
        <xdr:cNvPr id="105" name="【図書館】&#10;一人当たり面積最大値テキスト"/>
        <xdr:cNvSpPr txBox="1"/>
      </xdr:nvSpPr>
      <xdr:spPr>
        <a:xfrm>
          <a:off x="105156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167640</xdr:rowOff>
    </xdr:from>
    <xdr:to>
      <xdr:col>55</xdr:col>
      <xdr:colOff>88900</xdr:colOff>
      <xdr:row>34</xdr:row>
      <xdr:rowOff>167640</xdr:rowOff>
    </xdr:to>
    <xdr:cxnSp macro="">
      <xdr:nvCxnSpPr>
        <xdr:cNvPr id="106" name="直線コネクタ 105"/>
        <xdr:cNvCxnSpPr/>
      </xdr:nvCxnSpPr>
      <xdr:spPr>
        <a:xfrm>
          <a:off x="10388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111269</xdr:rowOff>
    </xdr:from>
    <xdr:ext cx="469744" cy="259045"/>
    <xdr:sp macro="" textlink="">
      <xdr:nvSpPr>
        <xdr:cNvPr id="107" name="【図書館】&#10;一人当たり面積平均値テキスト"/>
        <xdr:cNvSpPr txBox="1"/>
      </xdr:nvSpPr>
      <xdr:spPr>
        <a:xfrm>
          <a:off x="10515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132842</xdr:rowOff>
    </xdr:from>
    <xdr:to>
      <xdr:col>55</xdr:col>
      <xdr:colOff>50800</xdr:colOff>
      <xdr:row>40</xdr:row>
      <xdr:rowOff>62992</xdr:rowOff>
    </xdr:to>
    <xdr:sp macro="" textlink="">
      <xdr:nvSpPr>
        <xdr:cNvPr id="108" name="フローチャート: 判断 107"/>
        <xdr:cNvSpPr/>
      </xdr:nvSpPr>
      <xdr:spPr>
        <a:xfrm>
          <a:off x="10426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82550</xdr:rowOff>
    </xdr:from>
    <xdr:to>
      <xdr:col>50</xdr:col>
      <xdr:colOff>165100</xdr:colOff>
      <xdr:row>40</xdr:row>
      <xdr:rowOff>12700</xdr:rowOff>
    </xdr:to>
    <xdr:sp macro="" textlink="">
      <xdr:nvSpPr>
        <xdr:cNvPr id="109" name="フローチャート: 判断 108"/>
        <xdr:cNvSpPr/>
      </xdr:nvSpPr>
      <xdr:spPr>
        <a:xfrm>
          <a:off x="9588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77978</xdr:rowOff>
    </xdr:from>
    <xdr:to>
      <xdr:col>46</xdr:col>
      <xdr:colOff>38100</xdr:colOff>
      <xdr:row>40</xdr:row>
      <xdr:rowOff>8128</xdr:rowOff>
    </xdr:to>
    <xdr:sp macro="" textlink="">
      <xdr:nvSpPr>
        <xdr:cNvPr id="110" name="フローチャート: 判断 109"/>
        <xdr:cNvSpPr/>
      </xdr:nvSpPr>
      <xdr:spPr>
        <a:xfrm>
          <a:off x="8699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157988</xdr:rowOff>
    </xdr:from>
    <xdr:to>
      <xdr:col>55</xdr:col>
      <xdr:colOff>50800</xdr:colOff>
      <xdr:row>39</xdr:row>
      <xdr:rowOff>88138</xdr:rowOff>
    </xdr:to>
    <xdr:sp macro="" textlink="">
      <xdr:nvSpPr>
        <xdr:cNvPr id="116" name="楕円 115"/>
        <xdr:cNvSpPr/>
      </xdr:nvSpPr>
      <xdr:spPr>
        <a:xfrm>
          <a:off x="104267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9415</xdr:rowOff>
    </xdr:from>
    <xdr:ext cx="469744" cy="259045"/>
    <xdr:sp macro="" textlink="">
      <xdr:nvSpPr>
        <xdr:cNvPr id="117" name="【図書館】&#10;一人当たり面積該当値テキスト"/>
        <xdr:cNvSpPr txBox="1"/>
      </xdr:nvSpPr>
      <xdr:spPr>
        <a:xfrm>
          <a:off x="10515600" y="652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167132</xdr:rowOff>
    </xdr:from>
    <xdr:to>
      <xdr:col>50</xdr:col>
      <xdr:colOff>165100</xdr:colOff>
      <xdr:row>39</xdr:row>
      <xdr:rowOff>97282</xdr:rowOff>
    </xdr:to>
    <xdr:sp macro="" textlink="">
      <xdr:nvSpPr>
        <xdr:cNvPr id="118" name="楕円 117"/>
        <xdr:cNvSpPr/>
      </xdr:nvSpPr>
      <xdr:spPr>
        <a:xfrm>
          <a:off x="9588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37338</xdr:rowOff>
    </xdr:from>
    <xdr:to>
      <xdr:col>55</xdr:col>
      <xdr:colOff>0</xdr:colOff>
      <xdr:row>39</xdr:row>
      <xdr:rowOff>46482</xdr:rowOff>
    </xdr:to>
    <xdr:cxnSp macro="">
      <xdr:nvCxnSpPr>
        <xdr:cNvPr id="119" name="直線コネクタ 118"/>
        <xdr:cNvCxnSpPr/>
      </xdr:nvCxnSpPr>
      <xdr:spPr>
        <a:xfrm flipV="1">
          <a:off x="9639300" y="67238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4826</xdr:rowOff>
    </xdr:from>
    <xdr:to>
      <xdr:col>46</xdr:col>
      <xdr:colOff>38100</xdr:colOff>
      <xdr:row>39</xdr:row>
      <xdr:rowOff>106426</xdr:rowOff>
    </xdr:to>
    <xdr:sp macro="" textlink="">
      <xdr:nvSpPr>
        <xdr:cNvPr id="120" name="楕円 119"/>
        <xdr:cNvSpPr/>
      </xdr:nvSpPr>
      <xdr:spPr>
        <a:xfrm>
          <a:off x="8699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46482</xdr:rowOff>
    </xdr:from>
    <xdr:to>
      <xdr:col>50</xdr:col>
      <xdr:colOff>114300</xdr:colOff>
      <xdr:row>39</xdr:row>
      <xdr:rowOff>55626</xdr:rowOff>
    </xdr:to>
    <xdr:cxnSp macro="">
      <xdr:nvCxnSpPr>
        <xdr:cNvPr id="121" name="直線コネクタ 120"/>
        <xdr:cNvCxnSpPr/>
      </xdr:nvCxnSpPr>
      <xdr:spPr>
        <a:xfrm flipV="1">
          <a:off x="8750300" y="67330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3827</xdr:rowOff>
    </xdr:from>
    <xdr:ext cx="469744" cy="259045"/>
    <xdr:sp macro="" textlink="">
      <xdr:nvSpPr>
        <xdr:cNvPr id="122" name="n_1aveValue【図書館】&#10;一人当たり面積"/>
        <xdr:cNvSpPr txBox="1"/>
      </xdr:nvSpPr>
      <xdr:spPr>
        <a:xfrm>
          <a:off x="9391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170705</xdr:rowOff>
    </xdr:from>
    <xdr:ext cx="469744" cy="259045"/>
    <xdr:sp macro="" textlink="">
      <xdr:nvSpPr>
        <xdr:cNvPr id="123" name="n_2aveValue【図書館】&#10;一人当たり面積"/>
        <xdr:cNvSpPr txBox="1"/>
      </xdr:nvSpPr>
      <xdr:spPr>
        <a:xfrm>
          <a:off x="8515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113809</xdr:rowOff>
    </xdr:from>
    <xdr:ext cx="469744" cy="259045"/>
    <xdr:sp macro="" textlink="">
      <xdr:nvSpPr>
        <xdr:cNvPr id="124" name="n_1mainValue【図書館】&#10;一人当たり面積"/>
        <xdr:cNvSpPr txBox="1"/>
      </xdr:nvSpPr>
      <xdr:spPr>
        <a:xfrm>
          <a:off x="93917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122953</xdr:rowOff>
    </xdr:from>
    <xdr:ext cx="469744" cy="259045"/>
    <xdr:sp macro="" textlink="">
      <xdr:nvSpPr>
        <xdr:cNvPr id="125" name="n_2mainValue【図書館】&#10;一人当たり面積"/>
        <xdr:cNvSpPr txBox="1"/>
      </xdr:nvSpPr>
      <xdr:spPr>
        <a:xfrm>
          <a:off x="8515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6" name="直線コネクタ 13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7" name="テキスト ボックス 136"/>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5" name="テキスト ボックス 14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62</xdr:row>
      <xdr:rowOff>160020</xdr:rowOff>
    </xdr:to>
    <xdr:cxnSp macro="">
      <xdr:nvCxnSpPr>
        <xdr:cNvPr id="149" name="直線コネクタ 148"/>
        <xdr:cNvCxnSpPr/>
      </xdr:nvCxnSpPr>
      <xdr:spPr>
        <a:xfrm flipV="1">
          <a:off x="4634865" y="944308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150" name="【体育館・プール】&#10;有形固定資産減価償却率最小値テキスト"/>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51" name="直線コネクタ 150"/>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52"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53" name="直線コネクタ 152"/>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60977</xdr:rowOff>
    </xdr:from>
    <xdr:ext cx="405111" cy="259045"/>
    <xdr:sp macro="" textlink="">
      <xdr:nvSpPr>
        <xdr:cNvPr id="154" name="【体育館・プール】&#10;有形固定資産減価償却率平均値テキスト"/>
        <xdr:cNvSpPr txBox="1"/>
      </xdr:nvSpPr>
      <xdr:spPr>
        <a:xfrm>
          <a:off x="4673600" y="9833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155" name="フローチャート: 判断 154"/>
        <xdr:cNvSpPr/>
      </xdr:nvSpPr>
      <xdr:spPr>
        <a:xfrm>
          <a:off x="45847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69215</xdr:rowOff>
    </xdr:from>
    <xdr:to>
      <xdr:col>20</xdr:col>
      <xdr:colOff>38100</xdr:colOff>
      <xdr:row>57</xdr:row>
      <xdr:rowOff>170815</xdr:rowOff>
    </xdr:to>
    <xdr:sp macro="" textlink="">
      <xdr:nvSpPr>
        <xdr:cNvPr id="156" name="フローチャート: 判断 155"/>
        <xdr:cNvSpPr/>
      </xdr:nvSpPr>
      <xdr:spPr>
        <a:xfrm>
          <a:off x="3746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107315</xdr:rowOff>
    </xdr:from>
    <xdr:to>
      <xdr:col>15</xdr:col>
      <xdr:colOff>101600</xdr:colOff>
      <xdr:row>58</xdr:row>
      <xdr:rowOff>37465</xdr:rowOff>
    </xdr:to>
    <xdr:sp macro="" textlink="">
      <xdr:nvSpPr>
        <xdr:cNvPr id="157" name="フローチャート: 判断 156"/>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86360</xdr:rowOff>
    </xdr:from>
    <xdr:to>
      <xdr:col>24</xdr:col>
      <xdr:colOff>114300</xdr:colOff>
      <xdr:row>57</xdr:row>
      <xdr:rowOff>16510</xdr:rowOff>
    </xdr:to>
    <xdr:sp macro="" textlink="">
      <xdr:nvSpPr>
        <xdr:cNvPr id="163" name="楕円 162"/>
        <xdr:cNvSpPr/>
      </xdr:nvSpPr>
      <xdr:spPr>
        <a:xfrm>
          <a:off x="45847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109237</xdr:rowOff>
    </xdr:from>
    <xdr:ext cx="405111" cy="259045"/>
    <xdr:sp macro="" textlink="">
      <xdr:nvSpPr>
        <xdr:cNvPr id="164" name="【体育館・プール】&#10;有形固定資産減価償却率該当値テキスト"/>
        <xdr:cNvSpPr txBox="1"/>
      </xdr:nvSpPr>
      <xdr:spPr>
        <a:xfrm>
          <a:off x="4673600"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38735</xdr:rowOff>
    </xdr:from>
    <xdr:to>
      <xdr:col>20</xdr:col>
      <xdr:colOff>38100</xdr:colOff>
      <xdr:row>57</xdr:row>
      <xdr:rowOff>140335</xdr:rowOff>
    </xdr:to>
    <xdr:sp macro="" textlink="">
      <xdr:nvSpPr>
        <xdr:cNvPr id="165" name="楕円 164"/>
        <xdr:cNvSpPr/>
      </xdr:nvSpPr>
      <xdr:spPr>
        <a:xfrm>
          <a:off x="3746500" y="98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137160</xdr:rowOff>
    </xdr:from>
    <xdr:to>
      <xdr:col>24</xdr:col>
      <xdr:colOff>63500</xdr:colOff>
      <xdr:row>57</xdr:row>
      <xdr:rowOff>89535</xdr:rowOff>
    </xdr:to>
    <xdr:cxnSp macro="">
      <xdr:nvCxnSpPr>
        <xdr:cNvPr id="166" name="直線コネクタ 165"/>
        <xdr:cNvCxnSpPr/>
      </xdr:nvCxnSpPr>
      <xdr:spPr>
        <a:xfrm flipV="1">
          <a:off x="3797300" y="9738360"/>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156845</xdr:rowOff>
    </xdr:from>
    <xdr:to>
      <xdr:col>15</xdr:col>
      <xdr:colOff>101600</xdr:colOff>
      <xdr:row>56</xdr:row>
      <xdr:rowOff>86995</xdr:rowOff>
    </xdr:to>
    <xdr:sp macro="" textlink="">
      <xdr:nvSpPr>
        <xdr:cNvPr id="167" name="楕円 166"/>
        <xdr:cNvSpPr/>
      </xdr:nvSpPr>
      <xdr:spPr>
        <a:xfrm>
          <a:off x="2857500" y="958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36195</xdr:rowOff>
    </xdr:from>
    <xdr:to>
      <xdr:col>19</xdr:col>
      <xdr:colOff>177800</xdr:colOff>
      <xdr:row>57</xdr:row>
      <xdr:rowOff>89535</xdr:rowOff>
    </xdr:to>
    <xdr:cxnSp macro="">
      <xdr:nvCxnSpPr>
        <xdr:cNvPr id="168" name="直線コネクタ 167"/>
        <xdr:cNvCxnSpPr/>
      </xdr:nvCxnSpPr>
      <xdr:spPr>
        <a:xfrm>
          <a:off x="2908300" y="9637395"/>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161942</xdr:rowOff>
    </xdr:from>
    <xdr:ext cx="405111" cy="259045"/>
    <xdr:sp macro="" textlink="">
      <xdr:nvSpPr>
        <xdr:cNvPr id="169" name="n_1aveValue【体育館・プール】&#10;有形固定資産減価償却率"/>
        <xdr:cNvSpPr txBox="1"/>
      </xdr:nvSpPr>
      <xdr:spPr>
        <a:xfrm>
          <a:off x="3582044" y="993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28592</xdr:rowOff>
    </xdr:from>
    <xdr:ext cx="405111" cy="259045"/>
    <xdr:sp macro="" textlink="">
      <xdr:nvSpPr>
        <xdr:cNvPr id="170" name="n_2aveValue【体育館・プール】&#10;有形固定資産減価償却率"/>
        <xdr:cNvSpPr txBox="1"/>
      </xdr:nvSpPr>
      <xdr:spPr>
        <a:xfrm>
          <a:off x="2705744" y="997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156862</xdr:rowOff>
    </xdr:from>
    <xdr:ext cx="405111" cy="259045"/>
    <xdr:sp macro="" textlink="">
      <xdr:nvSpPr>
        <xdr:cNvPr id="171" name="n_1mainValue【体育館・プール】&#10;有形固定資産減価償却率"/>
        <xdr:cNvSpPr txBox="1"/>
      </xdr:nvSpPr>
      <xdr:spPr>
        <a:xfrm>
          <a:off x="3582044" y="958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103522</xdr:rowOff>
    </xdr:from>
    <xdr:ext cx="405111" cy="259045"/>
    <xdr:sp macro="" textlink="">
      <xdr:nvSpPr>
        <xdr:cNvPr id="172" name="n_2mainValue【体育館・プール】&#10;有形固定資産減価償却率"/>
        <xdr:cNvSpPr txBox="1"/>
      </xdr:nvSpPr>
      <xdr:spPr>
        <a:xfrm>
          <a:off x="2705744" y="936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3" name="直線コネクタ 18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4" name="テキスト ボックス 18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5" name="直線コネクタ 18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6" name="テキスト ボックス 18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7" name="直線コネクタ 18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8" name="テキスト ボックス 18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9" name="直線コネクタ 18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0" name="テキスト ボックス 18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1" name="直線コネクタ 19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2" name="テキスト ボックス 19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3" name="直線コネクタ 19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4" name="テキスト ボックス 19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4899</xdr:rowOff>
    </xdr:from>
    <xdr:to>
      <xdr:col>54</xdr:col>
      <xdr:colOff>189865</xdr:colOff>
      <xdr:row>64</xdr:row>
      <xdr:rowOff>31024</xdr:rowOff>
    </xdr:to>
    <xdr:cxnSp macro="">
      <xdr:nvCxnSpPr>
        <xdr:cNvPr id="198" name="直線コネクタ 197"/>
        <xdr:cNvCxnSpPr/>
      </xdr:nvCxnSpPr>
      <xdr:spPr>
        <a:xfrm flipV="1">
          <a:off x="10476865" y="9434649"/>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34851</xdr:rowOff>
    </xdr:from>
    <xdr:ext cx="469744" cy="259045"/>
    <xdr:sp macro="" textlink="">
      <xdr:nvSpPr>
        <xdr:cNvPr id="199" name="【体育館・プール】&#10;一人当たり面積最小値テキスト"/>
        <xdr:cNvSpPr txBox="1"/>
      </xdr:nvSpPr>
      <xdr:spPr>
        <a:xfrm>
          <a:off x="10515600" y="110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31024</xdr:rowOff>
    </xdr:from>
    <xdr:to>
      <xdr:col>55</xdr:col>
      <xdr:colOff>88900</xdr:colOff>
      <xdr:row>64</xdr:row>
      <xdr:rowOff>31024</xdr:rowOff>
    </xdr:to>
    <xdr:cxnSp macro="">
      <xdr:nvCxnSpPr>
        <xdr:cNvPr id="200" name="直線コネクタ 199"/>
        <xdr:cNvCxnSpPr/>
      </xdr:nvCxnSpPr>
      <xdr:spPr>
        <a:xfrm>
          <a:off x="10388600" y="110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123026</xdr:rowOff>
    </xdr:from>
    <xdr:ext cx="469744" cy="259045"/>
    <xdr:sp macro="" textlink="">
      <xdr:nvSpPr>
        <xdr:cNvPr id="201" name="【体育館・プール】&#10;一人当たり面積最大値テキスト"/>
        <xdr:cNvSpPr txBox="1"/>
      </xdr:nvSpPr>
      <xdr:spPr>
        <a:xfrm>
          <a:off x="10515600" y="92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4899</xdr:rowOff>
    </xdr:from>
    <xdr:to>
      <xdr:col>55</xdr:col>
      <xdr:colOff>88900</xdr:colOff>
      <xdr:row>55</xdr:row>
      <xdr:rowOff>4899</xdr:rowOff>
    </xdr:to>
    <xdr:cxnSp macro="">
      <xdr:nvCxnSpPr>
        <xdr:cNvPr id="202" name="直線コネクタ 201"/>
        <xdr:cNvCxnSpPr/>
      </xdr:nvCxnSpPr>
      <xdr:spPr>
        <a:xfrm>
          <a:off x="10388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1105</xdr:rowOff>
    </xdr:from>
    <xdr:ext cx="469744" cy="259045"/>
    <xdr:sp macro="" textlink="">
      <xdr:nvSpPr>
        <xdr:cNvPr id="203" name="【体育館・プール】&#10;一人当たり面積平均値テキスト"/>
        <xdr:cNvSpPr txBox="1"/>
      </xdr:nvSpPr>
      <xdr:spPr>
        <a:xfrm>
          <a:off x="10515600" y="1045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22678</xdr:rowOff>
    </xdr:from>
    <xdr:to>
      <xdr:col>55</xdr:col>
      <xdr:colOff>50800</xdr:colOff>
      <xdr:row>61</xdr:row>
      <xdr:rowOff>124278</xdr:rowOff>
    </xdr:to>
    <xdr:sp macro="" textlink="">
      <xdr:nvSpPr>
        <xdr:cNvPr id="204" name="フローチャート: 判断 203"/>
        <xdr:cNvSpPr/>
      </xdr:nvSpPr>
      <xdr:spPr>
        <a:xfrm>
          <a:off x="10426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3084</xdr:rowOff>
    </xdr:from>
    <xdr:to>
      <xdr:col>50</xdr:col>
      <xdr:colOff>165100</xdr:colOff>
      <xdr:row>61</xdr:row>
      <xdr:rowOff>104684</xdr:rowOff>
    </xdr:to>
    <xdr:sp macro="" textlink="">
      <xdr:nvSpPr>
        <xdr:cNvPr id="205" name="フローチャート: 判断 204"/>
        <xdr:cNvSpPr/>
      </xdr:nvSpPr>
      <xdr:spPr>
        <a:xfrm>
          <a:off x="9588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66766</xdr:rowOff>
    </xdr:from>
    <xdr:to>
      <xdr:col>46</xdr:col>
      <xdr:colOff>38100</xdr:colOff>
      <xdr:row>61</xdr:row>
      <xdr:rowOff>168366</xdr:rowOff>
    </xdr:to>
    <xdr:sp macro="" textlink="">
      <xdr:nvSpPr>
        <xdr:cNvPr id="206" name="フローチャート: 判断 205"/>
        <xdr:cNvSpPr/>
      </xdr:nvSpPr>
      <xdr:spPr>
        <a:xfrm>
          <a:off x="8699500" y="1052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47172</xdr:rowOff>
    </xdr:from>
    <xdr:to>
      <xdr:col>55</xdr:col>
      <xdr:colOff>50800</xdr:colOff>
      <xdr:row>55</xdr:row>
      <xdr:rowOff>148772</xdr:rowOff>
    </xdr:to>
    <xdr:sp macro="" textlink="">
      <xdr:nvSpPr>
        <xdr:cNvPr id="212" name="楕円 211"/>
        <xdr:cNvSpPr/>
      </xdr:nvSpPr>
      <xdr:spPr>
        <a:xfrm>
          <a:off x="10426700" y="947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133549</xdr:rowOff>
    </xdr:from>
    <xdr:ext cx="469744" cy="259045"/>
    <xdr:sp macro="" textlink="">
      <xdr:nvSpPr>
        <xdr:cNvPr id="213" name="【体育館・プール】&#10;一人当たり面積該当値テキスト"/>
        <xdr:cNvSpPr txBox="1"/>
      </xdr:nvSpPr>
      <xdr:spPr>
        <a:xfrm>
          <a:off x="10515600" y="9391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71665</xdr:rowOff>
    </xdr:from>
    <xdr:to>
      <xdr:col>50</xdr:col>
      <xdr:colOff>165100</xdr:colOff>
      <xdr:row>56</xdr:row>
      <xdr:rowOff>1815</xdr:rowOff>
    </xdr:to>
    <xdr:sp macro="" textlink="">
      <xdr:nvSpPr>
        <xdr:cNvPr id="214" name="楕円 213"/>
        <xdr:cNvSpPr/>
      </xdr:nvSpPr>
      <xdr:spPr>
        <a:xfrm>
          <a:off x="9588500" y="95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97972</xdr:rowOff>
    </xdr:from>
    <xdr:to>
      <xdr:col>55</xdr:col>
      <xdr:colOff>0</xdr:colOff>
      <xdr:row>55</xdr:row>
      <xdr:rowOff>122465</xdr:rowOff>
    </xdr:to>
    <xdr:cxnSp macro="">
      <xdr:nvCxnSpPr>
        <xdr:cNvPr id="215" name="直線コネクタ 214"/>
        <xdr:cNvCxnSpPr/>
      </xdr:nvCxnSpPr>
      <xdr:spPr>
        <a:xfrm flipV="1">
          <a:off x="9639300" y="9527722"/>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110853</xdr:rowOff>
    </xdr:from>
    <xdr:to>
      <xdr:col>46</xdr:col>
      <xdr:colOff>38100</xdr:colOff>
      <xdr:row>56</xdr:row>
      <xdr:rowOff>41003</xdr:rowOff>
    </xdr:to>
    <xdr:sp macro="" textlink="">
      <xdr:nvSpPr>
        <xdr:cNvPr id="216" name="楕円 215"/>
        <xdr:cNvSpPr/>
      </xdr:nvSpPr>
      <xdr:spPr>
        <a:xfrm>
          <a:off x="8699500" y="954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122465</xdr:rowOff>
    </xdr:from>
    <xdr:to>
      <xdr:col>50</xdr:col>
      <xdr:colOff>114300</xdr:colOff>
      <xdr:row>55</xdr:row>
      <xdr:rowOff>161653</xdr:rowOff>
    </xdr:to>
    <xdr:cxnSp macro="">
      <xdr:nvCxnSpPr>
        <xdr:cNvPr id="217" name="直線コネクタ 216"/>
        <xdr:cNvCxnSpPr/>
      </xdr:nvCxnSpPr>
      <xdr:spPr>
        <a:xfrm flipV="1">
          <a:off x="8750300" y="955221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95811</xdr:rowOff>
    </xdr:from>
    <xdr:ext cx="469744" cy="259045"/>
    <xdr:sp macro="" textlink="">
      <xdr:nvSpPr>
        <xdr:cNvPr id="218" name="n_1aveValue【体育館・プール】&#10;一人当たり面積"/>
        <xdr:cNvSpPr txBox="1"/>
      </xdr:nvSpPr>
      <xdr:spPr>
        <a:xfrm>
          <a:off x="93917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159493</xdr:rowOff>
    </xdr:from>
    <xdr:ext cx="469744" cy="259045"/>
    <xdr:sp macro="" textlink="">
      <xdr:nvSpPr>
        <xdr:cNvPr id="219" name="n_2aveValue【体育館・プール】&#10;一人当たり面積"/>
        <xdr:cNvSpPr txBox="1"/>
      </xdr:nvSpPr>
      <xdr:spPr>
        <a:xfrm>
          <a:off x="8515427" y="1061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18342</xdr:rowOff>
    </xdr:from>
    <xdr:ext cx="469744" cy="259045"/>
    <xdr:sp macro="" textlink="">
      <xdr:nvSpPr>
        <xdr:cNvPr id="220" name="n_1mainValue【体育館・プール】&#10;一人当たり面積"/>
        <xdr:cNvSpPr txBox="1"/>
      </xdr:nvSpPr>
      <xdr:spPr>
        <a:xfrm>
          <a:off x="9391727" y="927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57530</xdr:rowOff>
    </xdr:from>
    <xdr:ext cx="469744" cy="259045"/>
    <xdr:sp macro="" textlink="">
      <xdr:nvSpPr>
        <xdr:cNvPr id="221" name="n_2mainValue【体育館・プール】&#10;一人当たり面積"/>
        <xdr:cNvSpPr txBox="1"/>
      </xdr:nvSpPr>
      <xdr:spPr>
        <a:xfrm>
          <a:off x="8515427" y="931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2" name="直線コネクタ 23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3" name="テキスト ボックス 232"/>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4" name="直線コネクタ 23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5" name="テキスト ボックス 23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6" name="直線コネクタ 23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7" name="テキスト ボックス 23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8" name="直線コネクタ 23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9" name="テキスト ボックス 23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0" name="直線コネクタ 23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1" name="テキスト ボックス 24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2" name="直線コネクタ 24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3" name="テキスト ボックス 24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158931</xdr:rowOff>
    </xdr:to>
    <xdr:cxnSp macro="">
      <xdr:nvCxnSpPr>
        <xdr:cNvPr id="247" name="直線コネクタ 246"/>
        <xdr:cNvCxnSpPr/>
      </xdr:nvCxnSpPr>
      <xdr:spPr>
        <a:xfrm flipV="1">
          <a:off x="4634865" y="13280571"/>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162758</xdr:rowOff>
    </xdr:from>
    <xdr:ext cx="405111" cy="259045"/>
    <xdr:sp macro="" textlink="">
      <xdr:nvSpPr>
        <xdr:cNvPr id="248" name="【福祉施設】&#10;有形固定資産減価償却率最小値テキスト"/>
        <xdr:cNvSpPr txBox="1"/>
      </xdr:nvSpPr>
      <xdr:spPr>
        <a:xfrm>
          <a:off x="4673600" y="1473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158931</xdr:rowOff>
    </xdr:from>
    <xdr:to>
      <xdr:col>24</xdr:col>
      <xdr:colOff>152400</xdr:colOff>
      <xdr:row>85</xdr:row>
      <xdr:rowOff>158931</xdr:rowOff>
    </xdr:to>
    <xdr:cxnSp macro="">
      <xdr:nvCxnSpPr>
        <xdr:cNvPr id="249" name="直線コネクタ 248"/>
        <xdr:cNvCxnSpPr/>
      </xdr:nvCxnSpPr>
      <xdr:spPr>
        <a:xfrm>
          <a:off x="4546600" y="1473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0"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1" name="直線コネクタ 250"/>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9814</xdr:rowOff>
    </xdr:from>
    <xdr:ext cx="405111" cy="259045"/>
    <xdr:sp macro="" textlink="">
      <xdr:nvSpPr>
        <xdr:cNvPr id="252" name="【福祉施設】&#10;有形固定資産減価償却率平均値テキスト"/>
        <xdr:cNvSpPr txBox="1"/>
      </xdr:nvSpPr>
      <xdr:spPr>
        <a:xfrm>
          <a:off x="4673600" y="1406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253" name="フローチャート: 判断 252"/>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163649</xdr:rowOff>
    </xdr:from>
    <xdr:to>
      <xdr:col>20</xdr:col>
      <xdr:colOff>38100</xdr:colOff>
      <xdr:row>82</xdr:row>
      <xdr:rowOff>93799</xdr:rowOff>
    </xdr:to>
    <xdr:sp macro="" textlink="">
      <xdr:nvSpPr>
        <xdr:cNvPr id="254" name="フローチャート: 判断 253"/>
        <xdr:cNvSpPr/>
      </xdr:nvSpPr>
      <xdr:spPr>
        <a:xfrm>
          <a:off x="3746500" y="140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13426</xdr:rowOff>
    </xdr:from>
    <xdr:to>
      <xdr:col>15</xdr:col>
      <xdr:colOff>101600</xdr:colOff>
      <xdr:row>82</xdr:row>
      <xdr:rowOff>115026</xdr:rowOff>
    </xdr:to>
    <xdr:sp macro="" textlink="">
      <xdr:nvSpPr>
        <xdr:cNvPr id="255" name="フローチャート: 判断 254"/>
        <xdr:cNvSpPr/>
      </xdr:nvSpPr>
      <xdr:spPr>
        <a:xfrm>
          <a:off x="2857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95069</xdr:rowOff>
    </xdr:from>
    <xdr:to>
      <xdr:col>24</xdr:col>
      <xdr:colOff>114300</xdr:colOff>
      <xdr:row>81</xdr:row>
      <xdr:rowOff>25219</xdr:rowOff>
    </xdr:to>
    <xdr:sp macro="" textlink="">
      <xdr:nvSpPr>
        <xdr:cNvPr id="261" name="楕円 260"/>
        <xdr:cNvSpPr/>
      </xdr:nvSpPr>
      <xdr:spPr>
        <a:xfrm>
          <a:off x="4584700" y="138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117946</xdr:rowOff>
    </xdr:from>
    <xdr:ext cx="405111" cy="259045"/>
    <xdr:sp macro="" textlink="">
      <xdr:nvSpPr>
        <xdr:cNvPr id="262" name="【福祉施設】&#10;有形固定資産減価償却率該当値テキスト"/>
        <xdr:cNvSpPr txBox="1"/>
      </xdr:nvSpPr>
      <xdr:spPr>
        <a:xfrm>
          <a:off x="4673600" y="1366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139156</xdr:rowOff>
    </xdr:from>
    <xdr:to>
      <xdr:col>20</xdr:col>
      <xdr:colOff>38100</xdr:colOff>
      <xdr:row>81</xdr:row>
      <xdr:rowOff>69306</xdr:rowOff>
    </xdr:to>
    <xdr:sp macro="" textlink="">
      <xdr:nvSpPr>
        <xdr:cNvPr id="263" name="楕円 262"/>
        <xdr:cNvSpPr/>
      </xdr:nvSpPr>
      <xdr:spPr>
        <a:xfrm>
          <a:off x="3746500" y="138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145869</xdr:rowOff>
    </xdr:from>
    <xdr:to>
      <xdr:col>24</xdr:col>
      <xdr:colOff>63500</xdr:colOff>
      <xdr:row>81</xdr:row>
      <xdr:rowOff>18506</xdr:rowOff>
    </xdr:to>
    <xdr:cxnSp macro="">
      <xdr:nvCxnSpPr>
        <xdr:cNvPr id="264" name="直線コネクタ 263"/>
        <xdr:cNvCxnSpPr/>
      </xdr:nvCxnSpPr>
      <xdr:spPr>
        <a:xfrm flipV="1">
          <a:off x="3797300" y="1386186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13426</xdr:rowOff>
    </xdr:from>
    <xdr:to>
      <xdr:col>15</xdr:col>
      <xdr:colOff>101600</xdr:colOff>
      <xdr:row>78</xdr:row>
      <xdr:rowOff>115026</xdr:rowOff>
    </xdr:to>
    <xdr:sp macro="" textlink="">
      <xdr:nvSpPr>
        <xdr:cNvPr id="265" name="楕円 264"/>
        <xdr:cNvSpPr/>
      </xdr:nvSpPr>
      <xdr:spPr>
        <a:xfrm>
          <a:off x="2857500" y="133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64226</xdr:rowOff>
    </xdr:from>
    <xdr:to>
      <xdr:col>19</xdr:col>
      <xdr:colOff>177800</xdr:colOff>
      <xdr:row>81</xdr:row>
      <xdr:rowOff>18506</xdr:rowOff>
    </xdr:to>
    <xdr:cxnSp macro="">
      <xdr:nvCxnSpPr>
        <xdr:cNvPr id="266" name="直線コネクタ 265"/>
        <xdr:cNvCxnSpPr/>
      </xdr:nvCxnSpPr>
      <xdr:spPr>
        <a:xfrm>
          <a:off x="2908300" y="13437326"/>
          <a:ext cx="889000" cy="4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84926</xdr:rowOff>
    </xdr:from>
    <xdr:ext cx="405111" cy="259045"/>
    <xdr:sp macro="" textlink="">
      <xdr:nvSpPr>
        <xdr:cNvPr id="267" name="n_1aveValue【福祉施設】&#10;有形固定資産減価償却率"/>
        <xdr:cNvSpPr txBox="1"/>
      </xdr:nvSpPr>
      <xdr:spPr>
        <a:xfrm>
          <a:off x="3582044" y="1414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106153</xdr:rowOff>
    </xdr:from>
    <xdr:ext cx="405111" cy="259045"/>
    <xdr:sp macro="" textlink="">
      <xdr:nvSpPr>
        <xdr:cNvPr id="268" name="n_2aveValue【福祉施設】&#10;有形固定資産減価償却率"/>
        <xdr:cNvSpPr txBox="1"/>
      </xdr:nvSpPr>
      <xdr:spPr>
        <a:xfrm>
          <a:off x="2705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85833</xdr:rowOff>
    </xdr:from>
    <xdr:ext cx="405111" cy="259045"/>
    <xdr:sp macro="" textlink="">
      <xdr:nvSpPr>
        <xdr:cNvPr id="269" name="n_1mainValue【福祉施設】&#10;有形固定資産減価償却率"/>
        <xdr:cNvSpPr txBox="1"/>
      </xdr:nvSpPr>
      <xdr:spPr>
        <a:xfrm>
          <a:off x="3582044" y="1363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131553</xdr:rowOff>
    </xdr:from>
    <xdr:ext cx="405111" cy="259045"/>
    <xdr:sp macro="" textlink="">
      <xdr:nvSpPr>
        <xdr:cNvPr id="270" name="n_2mainValue【福祉施設】&#10;有形固定資産減価償却率"/>
        <xdr:cNvSpPr txBox="1"/>
      </xdr:nvSpPr>
      <xdr:spPr>
        <a:xfrm>
          <a:off x="2705744" y="1316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1" name="直線コネクタ 28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2" name="テキスト ボックス 28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3" name="直線コネクタ 28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4" name="テキスト ボックス 28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5" name="直線コネクタ 28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6" name="テキスト ボックス 28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7" name="直線コネクタ 28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8" name="テキスト ボックス 28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6096</xdr:rowOff>
    </xdr:from>
    <xdr:to>
      <xdr:col>54</xdr:col>
      <xdr:colOff>189865</xdr:colOff>
      <xdr:row>86</xdr:row>
      <xdr:rowOff>3811</xdr:rowOff>
    </xdr:to>
    <xdr:cxnSp macro="">
      <xdr:nvCxnSpPr>
        <xdr:cNvPr id="292" name="直線コネクタ 291"/>
        <xdr:cNvCxnSpPr/>
      </xdr:nvCxnSpPr>
      <xdr:spPr>
        <a:xfrm flipV="1">
          <a:off x="10476865" y="13550646"/>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293" name="【福祉施設】&#10;一人当たり面積最小値テキスト"/>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294" name="直線コネクタ 293"/>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124223</xdr:rowOff>
    </xdr:from>
    <xdr:ext cx="469744" cy="259045"/>
    <xdr:sp macro="" textlink="">
      <xdr:nvSpPr>
        <xdr:cNvPr id="295" name="【福祉施設】&#10;一人当たり面積最大値テキスト"/>
        <xdr:cNvSpPr txBox="1"/>
      </xdr:nvSpPr>
      <xdr:spPr>
        <a:xfrm>
          <a:off x="10515600" y="1332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6096</xdr:rowOff>
    </xdr:from>
    <xdr:to>
      <xdr:col>55</xdr:col>
      <xdr:colOff>88900</xdr:colOff>
      <xdr:row>79</xdr:row>
      <xdr:rowOff>6096</xdr:rowOff>
    </xdr:to>
    <xdr:cxnSp macro="">
      <xdr:nvCxnSpPr>
        <xdr:cNvPr id="296" name="直線コネクタ 295"/>
        <xdr:cNvCxnSpPr/>
      </xdr:nvCxnSpPr>
      <xdr:spPr>
        <a:xfrm>
          <a:off x="10388600" y="1355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19321</xdr:rowOff>
    </xdr:from>
    <xdr:ext cx="469744" cy="259045"/>
    <xdr:sp macro="" textlink="">
      <xdr:nvSpPr>
        <xdr:cNvPr id="297" name="【福祉施設】&#10;一人当たり面積平均値テキスト"/>
        <xdr:cNvSpPr txBox="1"/>
      </xdr:nvSpPr>
      <xdr:spPr>
        <a:xfrm>
          <a:off x="10515600" y="14249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167894</xdr:rowOff>
    </xdr:from>
    <xdr:to>
      <xdr:col>55</xdr:col>
      <xdr:colOff>50800</xdr:colOff>
      <xdr:row>84</xdr:row>
      <xdr:rowOff>98044</xdr:rowOff>
    </xdr:to>
    <xdr:sp macro="" textlink="">
      <xdr:nvSpPr>
        <xdr:cNvPr id="298" name="フローチャート: 判断 297"/>
        <xdr:cNvSpPr/>
      </xdr:nvSpPr>
      <xdr:spPr>
        <a:xfrm>
          <a:off x="104267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299" name="フローチャート: 判断 298"/>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35306</xdr:rowOff>
    </xdr:from>
    <xdr:to>
      <xdr:col>46</xdr:col>
      <xdr:colOff>38100</xdr:colOff>
      <xdr:row>84</xdr:row>
      <xdr:rowOff>136906</xdr:rowOff>
    </xdr:to>
    <xdr:sp macro="" textlink="">
      <xdr:nvSpPr>
        <xdr:cNvPr id="300" name="フローチャート: 判断 299"/>
        <xdr:cNvSpPr/>
      </xdr:nvSpPr>
      <xdr:spPr>
        <a:xfrm>
          <a:off x="86995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103887</xdr:rowOff>
    </xdr:from>
    <xdr:to>
      <xdr:col>55</xdr:col>
      <xdr:colOff>50800</xdr:colOff>
      <xdr:row>85</xdr:row>
      <xdr:rowOff>34037</xdr:rowOff>
    </xdr:to>
    <xdr:sp macro="" textlink="">
      <xdr:nvSpPr>
        <xdr:cNvPr id="306" name="楕円 305"/>
        <xdr:cNvSpPr/>
      </xdr:nvSpPr>
      <xdr:spPr>
        <a:xfrm>
          <a:off x="10426700" y="145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82314</xdr:rowOff>
    </xdr:from>
    <xdr:ext cx="469744" cy="259045"/>
    <xdr:sp macro="" textlink="">
      <xdr:nvSpPr>
        <xdr:cNvPr id="307" name="【福祉施設】&#10;一人当たり面積該当値テキスト"/>
        <xdr:cNvSpPr txBox="1"/>
      </xdr:nvSpPr>
      <xdr:spPr>
        <a:xfrm>
          <a:off x="10515600" y="1448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106172</xdr:rowOff>
    </xdr:from>
    <xdr:to>
      <xdr:col>50</xdr:col>
      <xdr:colOff>165100</xdr:colOff>
      <xdr:row>85</xdr:row>
      <xdr:rowOff>36322</xdr:rowOff>
    </xdr:to>
    <xdr:sp macro="" textlink="">
      <xdr:nvSpPr>
        <xdr:cNvPr id="308" name="楕円 307"/>
        <xdr:cNvSpPr/>
      </xdr:nvSpPr>
      <xdr:spPr>
        <a:xfrm>
          <a:off x="9588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154687</xdr:rowOff>
    </xdr:from>
    <xdr:to>
      <xdr:col>55</xdr:col>
      <xdr:colOff>0</xdr:colOff>
      <xdr:row>84</xdr:row>
      <xdr:rowOff>156972</xdr:rowOff>
    </xdr:to>
    <xdr:cxnSp macro="">
      <xdr:nvCxnSpPr>
        <xdr:cNvPr id="309" name="直線コネクタ 308"/>
        <xdr:cNvCxnSpPr/>
      </xdr:nvCxnSpPr>
      <xdr:spPr>
        <a:xfrm flipV="1">
          <a:off x="9639300" y="14556487"/>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161037</xdr:rowOff>
    </xdr:from>
    <xdr:to>
      <xdr:col>46</xdr:col>
      <xdr:colOff>38100</xdr:colOff>
      <xdr:row>85</xdr:row>
      <xdr:rowOff>91187</xdr:rowOff>
    </xdr:to>
    <xdr:sp macro="" textlink="">
      <xdr:nvSpPr>
        <xdr:cNvPr id="310" name="楕円 309"/>
        <xdr:cNvSpPr/>
      </xdr:nvSpPr>
      <xdr:spPr>
        <a:xfrm>
          <a:off x="8699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156972</xdr:rowOff>
    </xdr:from>
    <xdr:to>
      <xdr:col>50</xdr:col>
      <xdr:colOff>114300</xdr:colOff>
      <xdr:row>85</xdr:row>
      <xdr:rowOff>40387</xdr:rowOff>
    </xdr:to>
    <xdr:cxnSp macro="">
      <xdr:nvCxnSpPr>
        <xdr:cNvPr id="311" name="直線コネクタ 310"/>
        <xdr:cNvCxnSpPr/>
      </xdr:nvCxnSpPr>
      <xdr:spPr>
        <a:xfrm flipV="1">
          <a:off x="8750300" y="1455877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48277</xdr:rowOff>
    </xdr:from>
    <xdr:ext cx="469744" cy="259045"/>
    <xdr:sp macro="" textlink="">
      <xdr:nvSpPr>
        <xdr:cNvPr id="312" name="n_1aveValue【福祉施設】&#10;一人当たり面積"/>
        <xdr:cNvSpPr txBox="1"/>
      </xdr:nvSpPr>
      <xdr:spPr>
        <a:xfrm>
          <a:off x="9391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153433</xdr:rowOff>
    </xdr:from>
    <xdr:ext cx="469744" cy="259045"/>
    <xdr:sp macro="" textlink="">
      <xdr:nvSpPr>
        <xdr:cNvPr id="313" name="n_2aveValue【福祉施設】&#10;一人当たり面積"/>
        <xdr:cNvSpPr txBox="1"/>
      </xdr:nvSpPr>
      <xdr:spPr>
        <a:xfrm>
          <a:off x="8515427" y="1421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27449</xdr:rowOff>
    </xdr:from>
    <xdr:ext cx="469744" cy="259045"/>
    <xdr:sp macro="" textlink="">
      <xdr:nvSpPr>
        <xdr:cNvPr id="314" name="n_1mainValue【福祉施設】&#10;一人当たり面積"/>
        <xdr:cNvSpPr txBox="1"/>
      </xdr:nvSpPr>
      <xdr:spPr>
        <a:xfrm>
          <a:off x="93917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82314</xdr:rowOff>
    </xdr:from>
    <xdr:ext cx="469744" cy="259045"/>
    <xdr:sp macro="" textlink="">
      <xdr:nvSpPr>
        <xdr:cNvPr id="315" name="n_2mainValue【福祉施設】&#10;一人当たり面積"/>
        <xdr:cNvSpPr txBox="1"/>
      </xdr:nvSpPr>
      <xdr:spPr>
        <a:xfrm>
          <a:off x="8515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4" name="テキスト ボックス 32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5" name="直線コネクタ 32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6" name="テキスト ボックス 32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7" name="直線コネクタ 32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8" name="テキスト ボックス 32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9" name="直線コネクタ 32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0" name="テキスト ボックス 32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1" name="直線コネクタ 33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2" name="テキスト ボックス 33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3" name="直線コネクタ 33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4" name="テキスト ボックス 33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5" name="直線コネクタ 33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6" name="テキスト ボックス 33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7" name="直線コネクタ 33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8" name="テキスト ボックス 33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106680</xdr:rowOff>
    </xdr:to>
    <xdr:cxnSp macro="">
      <xdr:nvCxnSpPr>
        <xdr:cNvPr id="340" name="直線コネクタ 339"/>
        <xdr:cNvCxnSpPr/>
      </xdr:nvCxnSpPr>
      <xdr:spPr>
        <a:xfrm flipV="1">
          <a:off x="4634865" y="1714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110507</xdr:rowOff>
    </xdr:from>
    <xdr:ext cx="405111" cy="259045"/>
    <xdr:sp macro="" textlink="">
      <xdr:nvSpPr>
        <xdr:cNvPr id="341" name="【市民会館】&#10;有形固定資産減価償却率最小値テキスト"/>
        <xdr:cNvSpPr txBox="1"/>
      </xdr:nvSpPr>
      <xdr:spPr>
        <a:xfrm>
          <a:off x="4673600" y="184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106680</xdr:rowOff>
    </xdr:from>
    <xdr:to>
      <xdr:col>24</xdr:col>
      <xdr:colOff>152400</xdr:colOff>
      <xdr:row>107</xdr:row>
      <xdr:rowOff>106680</xdr:rowOff>
    </xdr:to>
    <xdr:cxnSp macro="">
      <xdr:nvCxnSpPr>
        <xdr:cNvPr id="342" name="直線コネクタ 341"/>
        <xdr:cNvCxnSpPr/>
      </xdr:nvCxnSpPr>
      <xdr:spPr>
        <a:xfrm>
          <a:off x="4546600" y="1845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43"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44" name="直線コネクタ 343"/>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137177</xdr:rowOff>
    </xdr:from>
    <xdr:ext cx="405111" cy="259045"/>
    <xdr:sp macro="" textlink="">
      <xdr:nvSpPr>
        <xdr:cNvPr id="345" name="【市民会館】&#10;有形固定資産減価償却率平均値テキスト"/>
        <xdr:cNvSpPr txBox="1"/>
      </xdr:nvSpPr>
      <xdr:spPr>
        <a:xfrm>
          <a:off x="4673600" y="1796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158750</xdr:rowOff>
    </xdr:from>
    <xdr:to>
      <xdr:col>24</xdr:col>
      <xdr:colOff>114300</xdr:colOff>
      <xdr:row>105</xdr:row>
      <xdr:rowOff>88900</xdr:rowOff>
    </xdr:to>
    <xdr:sp macro="" textlink="">
      <xdr:nvSpPr>
        <xdr:cNvPr id="346" name="フローチャート: 判断 345"/>
        <xdr:cNvSpPr/>
      </xdr:nvSpPr>
      <xdr:spPr>
        <a:xfrm>
          <a:off x="4584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10161</xdr:rowOff>
    </xdr:from>
    <xdr:to>
      <xdr:col>20</xdr:col>
      <xdr:colOff>38100</xdr:colOff>
      <xdr:row>105</xdr:row>
      <xdr:rowOff>111761</xdr:rowOff>
    </xdr:to>
    <xdr:sp macro="" textlink="">
      <xdr:nvSpPr>
        <xdr:cNvPr id="347" name="フローチャート: 判断 346"/>
        <xdr:cNvSpPr/>
      </xdr:nvSpPr>
      <xdr:spPr>
        <a:xfrm>
          <a:off x="3746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158750</xdr:rowOff>
    </xdr:from>
    <xdr:to>
      <xdr:col>15</xdr:col>
      <xdr:colOff>101600</xdr:colOff>
      <xdr:row>105</xdr:row>
      <xdr:rowOff>88900</xdr:rowOff>
    </xdr:to>
    <xdr:sp macro="" textlink="">
      <xdr:nvSpPr>
        <xdr:cNvPr id="348" name="フローチャート: 判断 347"/>
        <xdr:cNvSpPr/>
      </xdr:nvSpPr>
      <xdr:spPr>
        <a:xfrm>
          <a:off x="2857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9" name="テキスト ボックス 34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118745</xdr:rowOff>
    </xdr:from>
    <xdr:to>
      <xdr:col>24</xdr:col>
      <xdr:colOff>114300</xdr:colOff>
      <xdr:row>105</xdr:row>
      <xdr:rowOff>48895</xdr:rowOff>
    </xdr:to>
    <xdr:sp macro="" textlink="">
      <xdr:nvSpPr>
        <xdr:cNvPr id="354" name="楕円 353"/>
        <xdr:cNvSpPr/>
      </xdr:nvSpPr>
      <xdr:spPr>
        <a:xfrm>
          <a:off x="4584700" y="17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141622</xdr:rowOff>
    </xdr:from>
    <xdr:ext cx="405111" cy="259045"/>
    <xdr:sp macro="" textlink="">
      <xdr:nvSpPr>
        <xdr:cNvPr id="355" name="【市民会館】&#10;有形固定資産減価償却率該当値テキスト"/>
        <xdr:cNvSpPr txBox="1"/>
      </xdr:nvSpPr>
      <xdr:spPr>
        <a:xfrm>
          <a:off x="4673600" y="1780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113030</xdr:rowOff>
    </xdr:from>
    <xdr:to>
      <xdr:col>20</xdr:col>
      <xdr:colOff>38100</xdr:colOff>
      <xdr:row>105</xdr:row>
      <xdr:rowOff>43180</xdr:rowOff>
    </xdr:to>
    <xdr:sp macro="" textlink="">
      <xdr:nvSpPr>
        <xdr:cNvPr id="356" name="楕円 355"/>
        <xdr:cNvSpPr/>
      </xdr:nvSpPr>
      <xdr:spPr>
        <a:xfrm>
          <a:off x="3746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163830</xdr:rowOff>
    </xdr:from>
    <xdr:to>
      <xdr:col>24</xdr:col>
      <xdr:colOff>63500</xdr:colOff>
      <xdr:row>104</xdr:row>
      <xdr:rowOff>169545</xdr:rowOff>
    </xdr:to>
    <xdr:cxnSp macro="">
      <xdr:nvCxnSpPr>
        <xdr:cNvPr id="357" name="直線コネクタ 356"/>
        <xdr:cNvCxnSpPr/>
      </xdr:nvCxnSpPr>
      <xdr:spPr>
        <a:xfrm>
          <a:off x="3797300" y="179946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34925</xdr:rowOff>
    </xdr:from>
    <xdr:to>
      <xdr:col>15</xdr:col>
      <xdr:colOff>101600</xdr:colOff>
      <xdr:row>105</xdr:row>
      <xdr:rowOff>136525</xdr:rowOff>
    </xdr:to>
    <xdr:sp macro="" textlink="">
      <xdr:nvSpPr>
        <xdr:cNvPr id="358" name="楕円 357"/>
        <xdr:cNvSpPr/>
      </xdr:nvSpPr>
      <xdr:spPr>
        <a:xfrm>
          <a:off x="2857500" y="180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163830</xdr:rowOff>
    </xdr:from>
    <xdr:to>
      <xdr:col>19</xdr:col>
      <xdr:colOff>177800</xdr:colOff>
      <xdr:row>105</xdr:row>
      <xdr:rowOff>85725</xdr:rowOff>
    </xdr:to>
    <xdr:cxnSp macro="">
      <xdr:nvCxnSpPr>
        <xdr:cNvPr id="359" name="直線コネクタ 358"/>
        <xdr:cNvCxnSpPr/>
      </xdr:nvCxnSpPr>
      <xdr:spPr>
        <a:xfrm flipV="1">
          <a:off x="2908300" y="1799463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102888</xdr:rowOff>
    </xdr:from>
    <xdr:ext cx="405111" cy="259045"/>
    <xdr:sp macro="" textlink="">
      <xdr:nvSpPr>
        <xdr:cNvPr id="360" name="n_1aveValue【市民会館】&#10;有形固定資産減価償却率"/>
        <xdr:cNvSpPr txBox="1"/>
      </xdr:nvSpPr>
      <xdr:spPr>
        <a:xfrm>
          <a:off x="35820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105427</xdr:rowOff>
    </xdr:from>
    <xdr:ext cx="405111" cy="259045"/>
    <xdr:sp macro="" textlink="">
      <xdr:nvSpPr>
        <xdr:cNvPr id="361" name="n_2aveValue【市民会館】&#10;有形固定資産減価償却率"/>
        <xdr:cNvSpPr txBox="1"/>
      </xdr:nvSpPr>
      <xdr:spPr>
        <a:xfrm>
          <a:off x="2705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59707</xdr:rowOff>
    </xdr:from>
    <xdr:ext cx="405111" cy="259045"/>
    <xdr:sp macro="" textlink="">
      <xdr:nvSpPr>
        <xdr:cNvPr id="362" name="n_1mainValue【市民会館】&#10;有形固定資産減価償却率"/>
        <xdr:cNvSpPr txBox="1"/>
      </xdr:nvSpPr>
      <xdr:spPr>
        <a:xfrm>
          <a:off x="35820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127652</xdr:rowOff>
    </xdr:from>
    <xdr:ext cx="405111" cy="259045"/>
    <xdr:sp macro="" textlink="">
      <xdr:nvSpPr>
        <xdr:cNvPr id="363" name="n_2mainValue【市民会館】&#10;有形固定資産減価償却率"/>
        <xdr:cNvSpPr txBox="1"/>
      </xdr:nvSpPr>
      <xdr:spPr>
        <a:xfrm>
          <a:off x="2705744" y="1812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2" name="テキスト ボックス 37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3" name="直線コネクタ 37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4" name="直線コネクタ 37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5" name="テキスト ボックス 37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6" name="直線コネクタ 37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7" name="テキスト ボックス 37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8" name="直線コネクタ 37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9" name="テキスト ボックス 37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0" name="直線コネクタ 37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1" name="テキスト ボックス 38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2" name="直線コネクタ 38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3" name="テキスト ボックス 38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4" name="直線コネクタ 38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5" name="テキスト ボックス 38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161108</xdr:rowOff>
    </xdr:from>
    <xdr:to>
      <xdr:col>54</xdr:col>
      <xdr:colOff>189865</xdr:colOff>
      <xdr:row>108</xdr:row>
      <xdr:rowOff>79466</xdr:rowOff>
    </xdr:to>
    <xdr:cxnSp macro="">
      <xdr:nvCxnSpPr>
        <xdr:cNvPr id="389" name="直線コネクタ 388"/>
        <xdr:cNvCxnSpPr/>
      </xdr:nvCxnSpPr>
      <xdr:spPr>
        <a:xfrm flipV="1">
          <a:off x="10476865" y="17306108"/>
          <a:ext cx="0" cy="128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83293</xdr:rowOff>
    </xdr:from>
    <xdr:ext cx="469744" cy="259045"/>
    <xdr:sp macro="" textlink="">
      <xdr:nvSpPr>
        <xdr:cNvPr id="390" name="【市民会館】&#10;一人当たり面積最小値テキスト"/>
        <xdr:cNvSpPr txBox="1"/>
      </xdr:nvSpPr>
      <xdr:spPr>
        <a:xfrm>
          <a:off x="10515600"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79466</xdr:rowOff>
    </xdr:from>
    <xdr:to>
      <xdr:col>55</xdr:col>
      <xdr:colOff>88900</xdr:colOff>
      <xdr:row>108</xdr:row>
      <xdr:rowOff>79466</xdr:rowOff>
    </xdr:to>
    <xdr:cxnSp macro="">
      <xdr:nvCxnSpPr>
        <xdr:cNvPr id="391" name="直線コネクタ 390"/>
        <xdr:cNvCxnSpPr/>
      </xdr:nvCxnSpPr>
      <xdr:spPr>
        <a:xfrm>
          <a:off x="10388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107785</xdr:rowOff>
    </xdr:from>
    <xdr:ext cx="469744" cy="259045"/>
    <xdr:sp macro="" textlink="">
      <xdr:nvSpPr>
        <xdr:cNvPr id="392" name="【市民会館】&#10;一人当たり面積最大値テキスト"/>
        <xdr:cNvSpPr txBox="1"/>
      </xdr:nvSpPr>
      <xdr:spPr>
        <a:xfrm>
          <a:off x="10515600" y="1708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161108</xdr:rowOff>
    </xdr:from>
    <xdr:to>
      <xdr:col>55</xdr:col>
      <xdr:colOff>88900</xdr:colOff>
      <xdr:row>100</xdr:row>
      <xdr:rowOff>161108</xdr:rowOff>
    </xdr:to>
    <xdr:cxnSp macro="">
      <xdr:nvCxnSpPr>
        <xdr:cNvPr id="393" name="直線コネクタ 392"/>
        <xdr:cNvCxnSpPr/>
      </xdr:nvCxnSpPr>
      <xdr:spPr>
        <a:xfrm>
          <a:off x="10388600" y="1730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121393</xdr:rowOff>
    </xdr:from>
    <xdr:ext cx="469744" cy="259045"/>
    <xdr:sp macro="" textlink="">
      <xdr:nvSpPr>
        <xdr:cNvPr id="394" name="【市民会館】&#10;一人当たり面積平均値テキスト"/>
        <xdr:cNvSpPr txBox="1"/>
      </xdr:nvSpPr>
      <xdr:spPr>
        <a:xfrm>
          <a:off x="10515600" y="17952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142966</xdr:rowOff>
    </xdr:from>
    <xdr:to>
      <xdr:col>55</xdr:col>
      <xdr:colOff>50800</xdr:colOff>
      <xdr:row>105</xdr:row>
      <xdr:rowOff>73116</xdr:rowOff>
    </xdr:to>
    <xdr:sp macro="" textlink="">
      <xdr:nvSpPr>
        <xdr:cNvPr id="395" name="フローチャート: 判断 394"/>
        <xdr:cNvSpPr/>
      </xdr:nvSpPr>
      <xdr:spPr>
        <a:xfrm>
          <a:off x="104267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139700</xdr:rowOff>
    </xdr:from>
    <xdr:to>
      <xdr:col>50</xdr:col>
      <xdr:colOff>165100</xdr:colOff>
      <xdr:row>105</xdr:row>
      <xdr:rowOff>69850</xdr:rowOff>
    </xdr:to>
    <xdr:sp macro="" textlink="">
      <xdr:nvSpPr>
        <xdr:cNvPr id="396" name="フローチャート: 判断 395"/>
        <xdr:cNvSpPr/>
      </xdr:nvSpPr>
      <xdr:spPr>
        <a:xfrm>
          <a:off x="9588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139700</xdr:rowOff>
    </xdr:from>
    <xdr:to>
      <xdr:col>46</xdr:col>
      <xdr:colOff>38100</xdr:colOff>
      <xdr:row>105</xdr:row>
      <xdr:rowOff>69850</xdr:rowOff>
    </xdr:to>
    <xdr:sp macro="" textlink="">
      <xdr:nvSpPr>
        <xdr:cNvPr id="397" name="フローチャート: 判断 396"/>
        <xdr:cNvSpPr/>
      </xdr:nvSpPr>
      <xdr:spPr>
        <a:xfrm>
          <a:off x="8699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110308</xdr:rowOff>
    </xdr:from>
    <xdr:to>
      <xdr:col>55</xdr:col>
      <xdr:colOff>50800</xdr:colOff>
      <xdr:row>101</xdr:row>
      <xdr:rowOff>40458</xdr:rowOff>
    </xdr:to>
    <xdr:sp macro="" textlink="">
      <xdr:nvSpPr>
        <xdr:cNvPr id="403" name="楕円 402"/>
        <xdr:cNvSpPr/>
      </xdr:nvSpPr>
      <xdr:spPr>
        <a:xfrm>
          <a:off x="10426700" y="172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63335</xdr:rowOff>
    </xdr:from>
    <xdr:ext cx="469744" cy="259045"/>
    <xdr:sp macro="" textlink="">
      <xdr:nvSpPr>
        <xdr:cNvPr id="404" name="【市民会館】&#10;一人当たり面積該当値テキスト"/>
        <xdr:cNvSpPr txBox="1"/>
      </xdr:nvSpPr>
      <xdr:spPr>
        <a:xfrm>
          <a:off x="10515600" y="172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133169</xdr:rowOff>
    </xdr:from>
    <xdr:to>
      <xdr:col>50</xdr:col>
      <xdr:colOff>165100</xdr:colOff>
      <xdr:row>101</xdr:row>
      <xdr:rowOff>63319</xdr:rowOff>
    </xdr:to>
    <xdr:sp macro="" textlink="">
      <xdr:nvSpPr>
        <xdr:cNvPr id="405" name="楕円 404"/>
        <xdr:cNvSpPr/>
      </xdr:nvSpPr>
      <xdr:spPr>
        <a:xfrm>
          <a:off x="9588500" y="1727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161108</xdr:rowOff>
    </xdr:from>
    <xdr:to>
      <xdr:col>55</xdr:col>
      <xdr:colOff>0</xdr:colOff>
      <xdr:row>101</xdr:row>
      <xdr:rowOff>12519</xdr:rowOff>
    </xdr:to>
    <xdr:cxnSp macro="">
      <xdr:nvCxnSpPr>
        <xdr:cNvPr id="406" name="直線コネクタ 405"/>
        <xdr:cNvCxnSpPr/>
      </xdr:nvCxnSpPr>
      <xdr:spPr>
        <a:xfrm flipV="1">
          <a:off x="9639300" y="17306108"/>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10705</xdr:rowOff>
    </xdr:from>
    <xdr:to>
      <xdr:col>46</xdr:col>
      <xdr:colOff>38100</xdr:colOff>
      <xdr:row>99</xdr:row>
      <xdr:rowOff>112305</xdr:rowOff>
    </xdr:to>
    <xdr:sp macro="" textlink="">
      <xdr:nvSpPr>
        <xdr:cNvPr id="407" name="楕円 406"/>
        <xdr:cNvSpPr/>
      </xdr:nvSpPr>
      <xdr:spPr>
        <a:xfrm>
          <a:off x="8699500" y="1698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61505</xdr:rowOff>
    </xdr:from>
    <xdr:to>
      <xdr:col>50</xdr:col>
      <xdr:colOff>114300</xdr:colOff>
      <xdr:row>101</xdr:row>
      <xdr:rowOff>12519</xdr:rowOff>
    </xdr:to>
    <xdr:cxnSp macro="">
      <xdr:nvCxnSpPr>
        <xdr:cNvPr id="408" name="直線コネクタ 407"/>
        <xdr:cNvCxnSpPr/>
      </xdr:nvCxnSpPr>
      <xdr:spPr>
        <a:xfrm>
          <a:off x="8750300" y="17035055"/>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60977</xdr:rowOff>
    </xdr:from>
    <xdr:ext cx="469744" cy="259045"/>
    <xdr:sp macro="" textlink="">
      <xdr:nvSpPr>
        <xdr:cNvPr id="409" name="n_1aveValue【市民会館】&#10;一人当たり面積"/>
        <xdr:cNvSpPr txBox="1"/>
      </xdr:nvSpPr>
      <xdr:spPr>
        <a:xfrm>
          <a:off x="93917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60977</xdr:rowOff>
    </xdr:from>
    <xdr:ext cx="469744" cy="259045"/>
    <xdr:sp macro="" textlink="">
      <xdr:nvSpPr>
        <xdr:cNvPr id="410" name="n_2aveValue【市民会館】&#10;一人当たり面積"/>
        <xdr:cNvSpPr txBox="1"/>
      </xdr:nvSpPr>
      <xdr:spPr>
        <a:xfrm>
          <a:off x="85154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79846</xdr:rowOff>
    </xdr:from>
    <xdr:ext cx="469744" cy="259045"/>
    <xdr:sp macro="" textlink="">
      <xdr:nvSpPr>
        <xdr:cNvPr id="411" name="n_1mainValue【市民会館】&#10;一人当たり面積"/>
        <xdr:cNvSpPr txBox="1"/>
      </xdr:nvSpPr>
      <xdr:spPr>
        <a:xfrm>
          <a:off x="9391727" y="1705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97</xdr:row>
      <xdr:rowOff>128832</xdr:rowOff>
    </xdr:from>
    <xdr:ext cx="469744" cy="259045"/>
    <xdr:sp macro="" textlink="">
      <xdr:nvSpPr>
        <xdr:cNvPr id="412" name="n_2mainValue【市民会館】&#10;一人当たり面積"/>
        <xdr:cNvSpPr txBox="1"/>
      </xdr:nvSpPr>
      <xdr:spPr>
        <a:xfrm>
          <a:off x="8515427" y="167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29" name="正方形/長方形 4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0" name="正方形/長方形 4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1" name="正方形/長方形 4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2" name="正方形/長方形 4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3" name="正方形/長方形 4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4" name="正方形/長方形 4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5" name="正方形/長方形 4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正方形/長方形 4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7" name="テキスト ボックス 4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8" name="直線コネクタ 4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9" name="テキスト ボックス 43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40" name="直線コネクタ 43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41" name="テキスト ボックス 44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42" name="直線コネクタ 44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43" name="テキスト ボックス 44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44" name="直線コネクタ 44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45" name="テキスト ボックス 44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46" name="直線コネクタ 44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47" name="テキスト ボックス 44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8" name="直線コネクタ 4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9" name="テキスト ボックス 44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73152</xdr:rowOff>
    </xdr:to>
    <xdr:cxnSp macro="">
      <xdr:nvCxnSpPr>
        <xdr:cNvPr id="451" name="直線コネクタ 450"/>
        <xdr:cNvCxnSpPr/>
      </xdr:nvCxnSpPr>
      <xdr:spPr>
        <a:xfrm flipV="1">
          <a:off x="16318864" y="9621774"/>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76979</xdr:rowOff>
    </xdr:from>
    <xdr:ext cx="405111" cy="259045"/>
    <xdr:sp macro="" textlink="">
      <xdr:nvSpPr>
        <xdr:cNvPr id="452" name="【保健センター・保健所】&#10;有形固定資産減価償却率最小値テキスト"/>
        <xdr:cNvSpPr txBox="1"/>
      </xdr:nvSpPr>
      <xdr:spPr>
        <a:xfrm>
          <a:off x="16357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73152</xdr:rowOff>
    </xdr:from>
    <xdr:to>
      <xdr:col>86</xdr:col>
      <xdr:colOff>25400</xdr:colOff>
      <xdr:row>63</xdr:row>
      <xdr:rowOff>73152</xdr:rowOff>
    </xdr:to>
    <xdr:cxnSp macro="">
      <xdr:nvCxnSpPr>
        <xdr:cNvPr id="453" name="直線コネクタ 452"/>
        <xdr:cNvCxnSpPr/>
      </xdr:nvCxnSpPr>
      <xdr:spPr>
        <a:xfrm>
          <a:off x="16230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454" name="【保健センター・保健所】&#10;有形固定資産減価償却率最大値テキスト"/>
        <xdr:cNvSpPr txBox="1"/>
      </xdr:nvSpPr>
      <xdr:spPr>
        <a:xfrm>
          <a:off x="163576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455" name="直線コネクタ 454"/>
        <xdr:cNvCxnSpPr/>
      </xdr:nvCxnSpPr>
      <xdr:spPr>
        <a:xfrm>
          <a:off x="16230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112793</xdr:rowOff>
    </xdr:from>
    <xdr:ext cx="405111" cy="259045"/>
    <xdr:sp macro="" textlink="">
      <xdr:nvSpPr>
        <xdr:cNvPr id="456" name="【保健センター・保健所】&#10;有形固定資産減価償却率平均値テキスト"/>
        <xdr:cNvSpPr txBox="1"/>
      </xdr:nvSpPr>
      <xdr:spPr>
        <a:xfrm>
          <a:off x="163576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457" name="フローチャート: 判断 456"/>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20066</xdr:rowOff>
    </xdr:from>
    <xdr:to>
      <xdr:col>81</xdr:col>
      <xdr:colOff>101600</xdr:colOff>
      <xdr:row>60</xdr:row>
      <xdr:rowOff>121666</xdr:rowOff>
    </xdr:to>
    <xdr:sp macro="" textlink="">
      <xdr:nvSpPr>
        <xdr:cNvPr id="458" name="フローチャート: 判断 457"/>
        <xdr:cNvSpPr/>
      </xdr:nvSpPr>
      <xdr:spPr>
        <a:xfrm>
          <a:off x="15430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56642</xdr:rowOff>
    </xdr:from>
    <xdr:to>
      <xdr:col>76</xdr:col>
      <xdr:colOff>165100</xdr:colOff>
      <xdr:row>60</xdr:row>
      <xdr:rowOff>158242</xdr:rowOff>
    </xdr:to>
    <xdr:sp macro="" textlink="">
      <xdr:nvSpPr>
        <xdr:cNvPr id="459" name="フローチャート: 判断 458"/>
        <xdr:cNvSpPr/>
      </xdr:nvSpPr>
      <xdr:spPr>
        <a:xfrm>
          <a:off x="14541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0" name="テキスト ボックス 4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1" name="テキスト ボックス 4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2" name="テキスト ボックス 4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3" name="テキスト ボックス 4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4" name="テキスト ボックス 4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63500</xdr:rowOff>
    </xdr:from>
    <xdr:to>
      <xdr:col>85</xdr:col>
      <xdr:colOff>177800</xdr:colOff>
      <xdr:row>58</xdr:row>
      <xdr:rowOff>165100</xdr:rowOff>
    </xdr:to>
    <xdr:sp macro="" textlink="">
      <xdr:nvSpPr>
        <xdr:cNvPr id="465" name="楕円 464"/>
        <xdr:cNvSpPr/>
      </xdr:nvSpPr>
      <xdr:spPr>
        <a:xfrm>
          <a:off x="16268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86377</xdr:rowOff>
    </xdr:from>
    <xdr:ext cx="405111" cy="259045"/>
    <xdr:sp macro="" textlink="">
      <xdr:nvSpPr>
        <xdr:cNvPr id="466" name="【保健センター・保健所】&#10;有形固定資産減価償却率該当値テキスト"/>
        <xdr:cNvSpPr txBox="1"/>
      </xdr:nvSpPr>
      <xdr:spPr>
        <a:xfrm>
          <a:off x="163576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120650</xdr:rowOff>
    </xdr:from>
    <xdr:to>
      <xdr:col>81</xdr:col>
      <xdr:colOff>101600</xdr:colOff>
      <xdr:row>59</xdr:row>
      <xdr:rowOff>50800</xdr:rowOff>
    </xdr:to>
    <xdr:sp macro="" textlink="">
      <xdr:nvSpPr>
        <xdr:cNvPr id="467" name="楕円 466"/>
        <xdr:cNvSpPr/>
      </xdr:nvSpPr>
      <xdr:spPr>
        <a:xfrm>
          <a:off x="15430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114300</xdr:rowOff>
    </xdr:from>
    <xdr:to>
      <xdr:col>85</xdr:col>
      <xdr:colOff>127000</xdr:colOff>
      <xdr:row>59</xdr:row>
      <xdr:rowOff>0</xdr:rowOff>
    </xdr:to>
    <xdr:cxnSp macro="">
      <xdr:nvCxnSpPr>
        <xdr:cNvPr id="468" name="直線コネクタ 467"/>
        <xdr:cNvCxnSpPr/>
      </xdr:nvCxnSpPr>
      <xdr:spPr>
        <a:xfrm flipV="1">
          <a:off x="15481300" y="100584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68072</xdr:rowOff>
    </xdr:from>
    <xdr:to>
      <xdr:col>76</xdr:col>
      <xdr:colOff>165100</xdr:colOff>
      <xdr:row>59</xdr:row>
      <xdr:rowOff>169672</xdr:rowOff>
    </xdr:to>
    <xdr:sp macro="" textlink="">
      <xdr:nvSpPr>
        <xdr:cNvPr id="469" name="楕円 468"/>
        <xdr:cNvSpPr/>
      </xdr:nvSpPr>
      <xdr:spPr>
        <a:xfrm>
          <a:off x="14541500" y="1018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0</xdr:rowOff>
    </xdr:from>
    <xdr:to>
      <xdr:col>81</xdr:col>
      <xdr:colOff>50800</xdr:colOff>
      <xdr:row>59</xdr:row>
      <xdr:rowOff>118872</xdr:rowOff>
    </xdr:to>
    <xdr:cxnSp macro="">
      <xdr:nvCxnSpPr>
        <xdr:cNvPr id="470" name="直線コネクタ 469"/>
        <xdr:cNvCxnSpPr/>
      </xdr:nvCxnSpPr>
      <xdr:spPr>
        <a:xfrm flipV="1">
          <a:off x="14592300" y="1011555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112793</xdr:rowOff>
    </xdr:from>
    <xdr:ext cx="405111" cy="259045"/>
    <xdr:sp macro="" textlink="">
      <xdr:nvSpPr>
        <xdr:cNvPr id="471" name="n_1aveValue【保健センター・保健所】&#10;有形固定資産減価償却率"/>
        <xdr:cNvSpPr txBox="1"/>
      </xdr:nvSpPr>
      <xdr:spPr>
        <a:xfrm>
          <a:off x="152660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149369</xdr:rowOff>
    </xdr:from>
    <xdr:ext cx="405111" cy="259045"/>
    <xdr:sp macro="" textlink="">
      <xdr:nvSpPr>
        <xdr:cNvPr id="472" name="n_2aveValue【保健センター・保健所】&#10;有形固定資産減価償却率"/>
        <xdr:cNvSpPr txBox="1"/>
      </xdr:nvSpPr>
      <xdr:spPr>
        <a:xfrm>
          <a:off x="14389744" y="1043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67327</xdr:rowOff>
    </xdr:from>
    <xdr:ext cx="405111" cy="259045"/>
    <xdr:sp macro="" textlink="">
      <xdr:nvSpPr>
        <xdr:cNvPr id="473" name="n_1mainValue【保健センター・保健所】&#10;有形固定資産減価償却率"/>
        <xdr:cNvSpPr txBox="1"/>
      </xdr:nvSpPr>
      <xdr:spPr>
        <a:xfrm>
          <a:off x="15266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14749</xdr:rowOff>
    </xdr:from>
    <xdr:ext cx="405111" cy="259045"/>
    <xdr:sp macro="" textlink="">
      <xdr:nvSpPr>
        <xdr:cNvPr id="474" name="n_2mainValue【保健センター・保健所】&#10;有形固定資産減価償却率"/>
        <xdr:cNvSpPr txBox="1"/>
      </xdr:nvSpPr>
      <xdr:spPr>
        <a:xfrm>
          <a:off x="14389744" y="995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5" name="直線コネクタ 48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6" name="テキスト ボックス 48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7" name="直線コネクタ 48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8" name="テキスト ボックス 48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9" name="直線コネクタ 48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0" name="テキスト ボックス 48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1" name="直線コネクタ 49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2" name="テキスト ボックス 49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107442</xdr:rowOff>
    </xdr:from>
    <xdr:to>
      <xdr:col>116</xdr:col>
      <xdr:colOff>62864</xdr:colOff>
      <xdr:row>63</xdr:row>
      <xdr:rowOff>61722</xdr:rowOff>
    </xdr:to>
    <xdr:cxnSp macro="">
      <xdr:nvCxnSpPr>
        <xdr:cNvPr id="496" name="直線コネクタ 495"/>
        <xdr:cNvCxnSpPr/>
      </xdr:nvCxnSpPr>
      <xdr:spPr>
        <a:xfrm flipV="1">
          <a:off x="22160864" y="98800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65549</xdr:rowOff>
    </xdr:from>
    <xdr:ext cx="469744" cy="259045"/>
    <xdr:sp macro="" textlink="">
      <xdr:nvSpPr>
        <xdr:cNvPr id="497" name="【保健センター・保健所】&#10;一人当たり面積最小値テキスト"/>
        <xdr:cNvSpPr txBox="1"/>
      </xdr:nvSpPr>
      <xdr:spPr>
        <a:xfrm>
          <a:off x="22199600" y="1086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61722</xdr:rowOff>
    </xdr:from>
    <xdr:to>
      <xdr:col>116</xdr:col>
      <xdr:colOff>152400</xdr:colOff>
      <xdr:row>63</xdr:row>
      <xdr:rowOff>61722</xdr:rowOff>
    </xdr:to>
    <xdr:cxnSp macro="">
      <xdr:nvCxnSpPr>
        <xdr:cNvPr id="498" name="直線コネクタ 497"/>
        <xdr:cNvCxnSpPr/>
      </xdr:nvCxnSpPr>
      <xdr:spPr>
        <a:xfrm>
          <a:off x="22072600" y="1086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54119</xdr:rowOff>
    </xdr:from>
    <xdr:ext cx="469744" cy="259045"/>
    <xdr:sp macro="" textlink="">
      <xdr:nvSpPr>
        <xdr:cNvPr id="499" name="【保健センター・保健所】&#10;一人当たり面積最大値テキスト"/>
        <xdr:cNvSpPr txBox="1"/>
      </xdr:nvSpPr>
      <xdr:spPr>
        <a:xfrm>
          <a:off x="22199600" y="965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107442</xdr:rowOff>
    </xdr:from>
    <xdr:to>
      <xdr:col>116</xdr:col>
      <xdr:colOff>152400</xdr:colOff>
      <xdr:row>57</xdr:row>
      <xdr:rowOff>107442</xdr:rowOff>
    </xdr:to>
    <xdr:cxnSp macro="">
      <xdr:nvCxnSpPr>
        <xdr:cNvPr id="500" name="直線コネクタ 499"/>
        <xdr:cNvCxnSpPr/>
      </xdr:nvCxnSpPr>
      <xdr:spPr>
        <a:xfrm>
          <a:off x="22072600" y="988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108221</xdr:rowOff>
    </xdr:from>
    <xdr:ext cx="469744" cy="259045"/>
    <xdr:sp macro="" textlink="">
      <xdr:nvSpPr>
        <xdr:cNvPr id="501" name="【保健センター・保健所】&#10;一人当たり面積平均値テキスト"/>
        <xdr:cNvSpPr txBox="1"/>
      </xdr:nvSpPr>
      <xdr:spPr>
        <a:xfrm>
          <a:off x="22199600" y="105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129794</xdr:rowOff>
    </xdr:from>
    <xdr:to>
      <xdr:col>116</xdr:col>
      <xdr:colOff>114300</xdr:colOff>
      <xdr:row>62</xdr:row>
      <xdr:rowOff>59944</xdr:rowOff>
    </xdr:to>
    <xdr:sp macro="" textlink="">
      <xdr:nvSpPr>
        <xdr:cNvPr id="502" name="フローチャート: 判断 501"/>
        <xdr:cNvSpPr/>
      </xdr:nvSpPr>
      <xdr:spPr>
        <a:xfrm>
          <a:off x="221107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503" name="フローチャート: 判断 502"/>
        <xdr:cNvSpPr/>
      </xdr:nvSpPr>
      <xdr:spPr>
        <a:xfrm>
          <a:off x="21272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70358</xdr:rowOff>
    </xdr:from>
    <xdr:to>
      <xdr:col>107</xdr:col>
      <xdr:colOff>101600</xdr:colOff>
      <xdr:row>62</xdr:row>
      <xdr:rowOff>508</xdr:rowOff>
    </xdr:to>
    <xdr:sp macro="" textlink="">
      <xdr:nvSpPr>
        <xdr:cNvPr id="504" name="フローチャート: 判断 503"/>
        <xdr:cNvSpPr/>
      </xdr:nvSpPr>
      <xdr:spPr>
        <a:xfrm>
          <a:off x="20383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xdr:rowOff>
    </xdr:from>
    <xdr:to>
      <xdr:col>116</xdr:col>
      <xdr:colOff>114300</xdr:colOff>
      <xdr:row>61</xdr:row>
      <xdr:rowOff>117094</xdr:rowOff>
    </xdr:to>
    <xdr:sp macro="" textlink="">
      <xdr:nvSpPr>
        <xdr:cNvPr id="510" name="楕円 509"/>
        <xdr:cNvSpPr/>
      </xdr:nvSpPr>
      <xdr:spPr>
        <a:xfrm>
          <a:off x="221107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38371</xdr:rowOff>
    </xdr:from>
    <xdr:ext cx="469744" cy="259045"/>
    <xdr:sp macro="" textlink="">
      <xdr:nvSpPr>
        <xdr:cNvPr id="511" name="【保健センター・保健所】&#10;一人当たり面積該当値テキスト"/>
        <xdr:cNvSpPr txBox="1"/>
      </xdr:nvSpPr>
      <xdr:spPr>
        <a:xfrm>
          <a:off x="22199600" y="103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24638</xdr:rowOff>
    </xdr:from>
    <xdr:to>
      <xdr:col>112</xdr:col>
      <xdr:colOff>38100</xdr:colOff>
      <xdr:row>61</xdr:row>
      <xdr:rowOff>126238</xdr:rowOff>
    </xdr:to>
    <xdr:sp macro="" textlink="">
      <xdr:nvSpPr>
        <xdr:cNvPr id="512" name="楕円 511"/>
        <xdr:cNvSpPr/>
      </xdr:nvSpPr>
      <xdr:spPr>
        <a:xfrm>
          <a:off x="21272500" y="104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66294</xdr:rowOff>
    </xdr:from>
    <xdr:to>
      <xdr:col>116</xdr:col>
      <xdr:colOff>63500</xdr:colOff>
      <xdr:row>61</xdr:row>
      <xdr:rowOff>75438</xdr:rowOff>
    </xdr:to>
    <xdr:cxnSp macro="">
      <xdr:nvCxnSpPr>
        <xdr:cNvPr id="513" name="直線コネクタ 512"/>
        <xdr:cNvCxnSpPr/>
      </xdr:nvCxnSpPr>
      <xdr:spPr>
        <a:xfrm flipV="1">
          <a:off x="21323300" y="105247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20066</xdr:rowOff>
    </xdr:from>
    <xdr:to>
      <xdr:col>107</xdr:col>
      <xdr:colOff>101600</xdr:colOff>
      <xdr:row>61</xdr:row>
      <xdr:rowOff>121666</xdr:rowOff>
    </xdr:to>
    <xdr:sp macro="" textlink="">
      <xdr:nvSpPr>
        <xdr:cNvPr id="514" name="楕円 513"/>
        <xdr:cNvSpPr/>
      </xdr:nvSpPr>
      <xdr:spPr>
        <a:xfrm>
          <a:off x="203835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70866</xdr:rowOff>
    </xdr:from>
    <xdr:to>
      <xdr:col>111</xdr:col>
      <xdr:colOff>177800</xdr:colOff>
      <xdr:row>61</xdr:row>
      <xdr:rowOff>75438</xdr:rowOff>
    </xdr:to>
    <xdr:cxnSp macro="">
      <xdr:nvCxnSpPr>
        <xdr:cNvPr id="515" name="直線コネクタ 514"/>
        <xdr:cNvCxnSpPr/>
      </xdr:nvCxnSpPr>
      <xdr:spPr>
        <a:xfrm>
          <a:off x="20434300" y="105293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32783</xdr:rowOff>
    </xdr:from>
    <xdr:ext cx="469744" cy="259045"/>
    <xdr:sp macro="" textlink="">
      <xdr:nvSpPr>
        <xdr:cNvPr id="516" name="n_1aveValue【保健センター・保健所】&#10;一人当たり面積"/>
        <xdr:cNvSpPr txBox="1"/>
      </xdr:nvSpPr>
      <xdr:spPr>
        <a:xfrm>
          <a:off x="210757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163085</xdr:rowOff>
    </xdr:from>
    <xdr:ext cx="469744" cy="259045"/>
    <xdr:sp macro="" textlink="">
      <xdr:nvSpPr>
        <xdr:cNvPr id="517" name="n_2aveValue【保健センター・保健所】&#10;一人当たり面積"/>
        <xdr:cNvSpPr txBox="1"/>
      </xdr:nvSpPr>
      <xdr:spPr>
        <a:xfrm>
          <a:off x="20199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142765</xdr:rowOff>
    </xdr:from>
    <xdr:ext cx="469744" cy="259045"/>
    <xdr:sp macro="" textlink="">
      <xdr:nvSpPr>
        <xdr:cNvPr id="518" name="n_1mainValue【保健センター・保健所】&#10;一人当たり面積"/>
        <xdr:cNvSpPr txBox="1"/>
      </xdr:nvSpPr>
      <xdr:spPr>
        <a:xfrm>
          <a:off x="21075727" y="1025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138193</xdr:rowOff>
    </xdr:from>
    <xdr:ext cx="469744" cy="259045"/>
    <xdr:sp macro="" textlink="">
      <xdr:nvSpPr>
        <xdr:cNvPr id="519" name="n_2mainValue【保健センター・保健所】&#10;一人当たり面積"/>
        <xdr:cNvSpPr txBox="1"/>
      </xdr:nvSpPr>
      <xdr:spPr>
        <a:xfrm>
          <a:off x="201994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0" name="直線コネクタ 5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1" name="テキスト ボックス 53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2" name="直線コネクタ 5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3" name="テキスト ボックス 5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4" name="直線コネクタ 5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5" name="テキスト ボックス 5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6" name="直線コネクタ 5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7" name="テキスト ボックス 5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8" name="直線コネクタ 5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9" name="テキスト ボックス 5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0" name="直線コネクタ 5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1" name="テキスト ボックス 54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2" name="直線コネクタ 5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3" name="テキスト ボックス 54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142602</xdr:rowOff>
    </xdr:from>
    <xdr:to>
      <xdr:col>85</xdr:col>
      <xdr:colOff>126364</xdr:colOff>
      <xdr:row>85</xdr:row>
      <xdr:rowOff>165463</xdr:rowOff>
    </xdr:to>
    <xdr:cxnSp macro="">
      <xdr:nvCxnSpPr>
        <xdr:cNvPr id="545" name="直線コネクタ 544"/>
        <xdr:cNvCxnSpPr/>
      </xdr:nvCxnSpPr>
      <xdr:spPr>
        <a:xfrm flipV="1">
          <a:off x="16318864" y="13515702"/>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169290</xdr:rowOff>
    </xdr:from>
    <xdr:ext cx="405111" cy="259045"/>
    <xdr:sp macro="" textlink="">
      <xdr:nvSpPr>
        <xdr:cNvPr id="546" name="【消防施設】&#10;有形固定資産減価償却率最小値テキスト"/>
        <xdr:cNvSpPr txBox="1"/>
      </xdr:nvSpPr>
      <xdr:spPr>
        <a:xfrm>
          <a:off x="16357600" y="1474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165463</xdr:rowOff>
    </xdr:from>
    <xdr:to>
      <xdr:col>86</xdr:col>
      <xdr:colOff>25400</xdr:colOff>
      <xdr:row>85</xdr:row>
      <xdr:rowOff>165463</xdr:rowOff>
    </xdr:to>
    <xdr:cxnSp macro="">
      <xdr:nvCxnSpPr>
        <xdr:cNvPr id="547" name="直線コネクタ 546"/>
        <xdr:cNvCxnSpPr/>
      </xdr:nvCxnSpPr>
      <xdr:spPr>
        <a:xfrm>
          <a:off x="16230600" y="1473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89279</xdr:rowOff>
    </xdr:from>
    <xdr:ext cx="405111" cy="259045"/>
    <xdr:sp macro="" textlink="">
      <xdr:nvSpPr>
        <xdr:cNvPr id="548" name="【消防施設】&#10;有形固定資産減価償却率最大値テキスト"/>
        <xdr:cNvSpPr txBox="1"/>
      </xdr:nvSpPr>
      <xdr:spPr>
        <a:xfrm>
          <a:off x="16357600" y="13290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142602</xdr:rowOff>
    </xdr:from>
    <xdr:to>
      <xdr:col>86</xdr:col>
      <xdr:colOff>25400</xdr:colOff>
      <xdr:row>78</xdr:row>
      <xdr:rowOff>142602</xdr:rowOff>
    </xdr:to>
    <xdr:cxnSp macro="">
      <xdr:nvCxnSpPr>
        <xdr:cNvPr id="549" name="直線コネクタ 548"/>
        <xdr:cNvCxnSpPr/>
      </xdr:nvCxnSpPr>
      <xdr:spPr>
        <a:xfrm>
          <a:off x="16230600" y="1351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57166</xdr:rowOff>
    </xdr:from>
    <xdr:ext cx="405111" cy="259045"/>
    <xdr:sp macro="" textlink="">
      <xdr:nvSpPr>
        <xdr:cNvPr id="550" name="【消防施設】&#10;有形固定資産減価償却率平均値テキスト"/>
        <xdr:cNvSpPr txBox="1"/>
      </xdr:nvSpPr>
      <xdr:spPr>
        <a:xfrm>
          <a:off x="16357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551" name="フローチャート: 判断 550"/>
        <xdr:cNvSpPr/>
      </xdr:nvSpPr>
      <xdr:spPr>
        <a:xfrm>
          <a:off x="16268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552" name="フローチャート: 判断 551"/>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157118</xdr:rowOff>
    </xdr:from>
    <xdr:to>
      <xdr:col>76</xdr:col>
      <xdr:colOff>165100</xdr:colOff>
      <xdr:row>82</xdr:row>
      <xdr:rowOff>87268</xdr:rowOff>
    </xdr:to>
    <xdr:sp macro="" textlink="">
      <xdr:nvSpPr>
        <xdr:cNvPr id="553" name="フローチャート: 判断 552"/>
        <xdr:cNvSpPr/>
      </xdr:nvSpPr>
      <xdr:spPr>
        <a:xfrm>
          <a:off x="14541500" y="1404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4" name="テキスト ボックス 5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5" name="テキスト ボックス 5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6" name="テキスト ボックス 5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7" name="テキスト ボックス 5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8" name="テキスト ボックス 5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18324</xdr:rowOff>
    </xdr:from>
    <xdr:to>
      <xdr:col>76</xdr:col>
      <xdr:colOff>165100</xdr:colOff>
      <xdr:row>78</xdr:row>
      <xdr:rowOff>119924</xdr:rowOff>
    </xdr:to>
    <xdr:sp macro="" textlink="">
      <xdr:nvSpPr>
        <xdr:cNvPr id="559" name="楕円 558"/>
        <xdr:cNvSpPr/>
      </xdr:nvSpPr>
      <xdr:spPr>
        <a:xfrm>
          <a:off x="14541500" y="1339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89098</xdr:rowOff>
    </xdr:from>
    <xdr:ext cx="405111" cy="259045"/>
    <xdr:sp macro="" textlink="">
      <xdr:nvSpPr>
        <xdr:cNvPr id="560" name="n_1aveValue【消防施設】&#10;有形固定資産減価償却率"/>
        <xdr:cNvSpPr txBox="1"/>
      </xdr:nvSpPr>
      <xdr:spPr>
        <a:xfrm>
          <a:off x="152660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78395</xdr:rowOff>
    </xdr:from>
    <xdr:ext cx="405111" cy="259045"/>
    <xdr:sp macro="" textlink="">
      <xdr:nvSpPr>
        <xdr:cNvPr id="561" name="n_2aveValue【消防施設】&#10;有形固定資産減価償却率"/>
        <xdr:cNvSpPr txBox="1"/>
      </xdr:nvSpPr>
      <xdr:spPr>
        <a:xfrm>
          <a:off x="14389744" y="1413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136451</xdr:rowOff>
    </xdr:from>
    <xdr:ext cx="405111" cy="259045"/>
    <xdr:sp macro="" textlink="">
      <xdr:nvSpPr>
        <xdr:cNvPr id="562" name="n_2mainValue【消防施設】&#10;有形固定資産減価償却率"/>
        <xdr:cNvSpPr txBox="1"/>
      </xdr:nvSpPr>
      <xdr:spPr>
        <a:xfrm>
          <a:off x="14389744" y="1316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3" name="正方形/長方形 56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4" name="正方形/長方形 56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5" name="正方形/長方形 56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6" name="正方形/長方形 56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7" name="正方形/長方形 56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8" name="正方形/長方形 56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9" name="正方形/長方形 56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0" name="正方形/長方形 56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1" name="テキスト ボックス 57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2" name="直線コネクタ 57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3" name="直線コネクタ 57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4" name="テキスト ボックス 57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5" name="直線コネクタ 57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6" name="テキスト ボックス 57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7" name="直線コネクタ 57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8" name="テキスト ボックス 57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9" name="直線コネクタ 57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0" name="テキスト ボックス 57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1" name="直線コネクタ 58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2" name="テキスト ボックス 58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28956</xdr:rowOff>
    </xdr:to>
    <xdr:cxnSp macro="">
      <xdr:nvCxnSpPr>
        <xdr:cNvPr id="584" name="直線コネクタ 583"/>
        <xdr:cNvCxnSpPr/>
      </xdr:nvCxnSpPr>
      <xdr:spPr>
        <a:xfrm flipV="1">
          <a:off x="22160864" y="13626085"/>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585"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586" name="直線コネクタ 585"/>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587" name="【消防施設】&#10;一人当たり面積最大値テキスト"/>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588" name="直線コネクタ 587"/>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38879</xdr:rowOff>
    </xdr:from>
    <xdr:ext cx="469744" cy="259045"/>
    <xdr:sp macro="" textlink="">
      <xdr:nvSpPr>
        <xdr:cNvPr id="589" name="【消防施設】&#10;一人当たり面積平均値テキスト"/>
        <xdr:cNvSpPr txBox="1"/>
      </xdr:nvSpPr>
      <xdr:spPr>
        <a:xfrm>
          <a:off x="221996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590" name="フローチャート: 判断 589"/>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591" name="フローチャート: 判断 590"/>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110744</xdr:rowOff>
    </xdr:from>
    <xdr:to>
      <xdr:col>107</xdr:col>
      <xdr:colOff>101600</xdr:colOff>
      <xdr:row>85</xdr:row>
      <xdr:rowOff>40894</xdr:rowOff>
    </xdr:to>
    <xdr:sp macro="" textlink="">
      <xdr:nvSpPr>
        <xdr:cNvPr id="592" name="フローチャート: 判断 591"/>
        <xdr:cNvSpPr/>
      </xdr:nvSpPr>
      <xdr:spPr>
        <a:xfrm>
          <a:off x="20383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3" name="テキスト ボックス 59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4" name="テキスト ボックス 59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5" name="テキスト ボックス 59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6" name="テキスト ボックス 59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7" name="テキスト ボックス 59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3302</xdr:rowOff>
    </xdr:from>
    <xdr:to>
      <xdr:col>107</xdr:col>
      <xdr:colOff>101600</xdr:colOff>
      <xdr:row>85</xdr:row>
      <xdr:rowOff>104902</xdr:rowOff>
    </xdr:to>
    <xdr:sp macro="" textlink="">
      <xdr:nvSpPr>
        <xdr:cNvPr id="598" name="楕円 597"/>
        <xdr:cNvSpPr/>
      </xdr:nvSpPr>
      <xdr:spPr>
        <a:xfrm>
          <a:off x="20383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7129</xdr:rowOff>
    </xdr:from>
    <xdr:ext cx="469744" cy="259045"/>
    <xdr:sp macro="" textlink="">
      <xdr:nvSpPr>
        <xdr:cNvPr id="599"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57421</xdr:rowOff>
    </xdr:from>
    <xdr:ext cx="469744" cy="259045"/>
    <xdr:sp macro="" textlink="">
      <xdr:nvSpPr>
        <xdr:cNvPr id="600" name="n_2aveValue【消防施設】&#10;一人当たり面積"/>
        <xdr:cNvSpPr txBox="1"/>
      </xdr:nvSpPr>
      <xdr:spPr>
        <a:xfrm>
          <a:off x="20199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96029</xdr:rowOff>
    </xdr:from>
    <xdr:ext cx="469744" cy="259045"/>
    <xdr:sp macro="" textlink="">
      <xdr:nvSpPr>
        <xdr:cNvPr id="601" name="n_2mainValue【消防施設】&#10;一人当たり面積"/>
        <xdr:cNvSpPr txBox="1"/>
      </xdr:nvSpPr>
      <xdr:spPr>
        <a:xfrm>
          <a:off x="20199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2" name="正方形/長方形 6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3" name="正方形/長方形 6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4" name="正方形/長方形 6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5" name="正方形/長方形 6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6" name="正方形/長方形 6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7" name="正方形/長方形 6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8" name="正方形/長方形 6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9" name="正方形/長方形 60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0" name="テキスト ボックス 6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1" name="直線コネクタ 6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2" name="直線コネクタ 61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3" name="テキスト ボックス 61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4" name="直線コネクタ 61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5" name="テキスト ボックス 61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6" name="直線コネクタ 61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7" name="テキスト ボックス 61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8" name="直線コネクタ 61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9" name="テキスト ボックス 61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0" name="直線コネクタ 61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1" name="テキスト ボックス 62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2" name="直線コネクタ 62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3" name="テキスト ボックス 62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4" name="直線コネクタ 6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5" name="テキスト ボックス 62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2721</xdr:rowOff>
    </xdr:to>
    <xdr:cxnSp macro="">
      <xdr:nvCxnSpPr>
        <xdr:cNvPr id="627" name="直線コネクタ 626"/>
        <xdr:cNvCxnSpPr/>
      </xdr:nvCxnSpPr>
      <xdr:spPr>
        <a:xfrm flipV="1">
          <a:off x="16318864" y="17093837"/>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628" name="【庁舎】&#10;有形固定資産減価償却率最小値テキスト"/>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629" name="直線コネクタ 628"/>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30"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31" name="直線コネクタ 630"/>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158948</xdr:rowOff>
    </xdr:from>
    <xdr:ext cx="405111" cy="259045"/>
    <xdr:sp macro="" textlink="">
      <xdr:nvSpPr>
        <xdr:cNvPr id="632" name="【庁舎】&#10;有形固定資産減価償却率平均値テキスト"/>
        <xdr:cNvSpPr txBox="1"/>
      </xdr:nvSpPr>
      <xdr:spPr>
        <a:xfrm>
          <a:off x="16357600" y="1764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633" name="フローチャート: 判断 632"/>
        <xdr:cNvSpPr/>
      </xdr:nvSpPr>
      <xdr:spPr>
        <a:xfrm>
          <a:off x="162687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34" name="フローチャート: 判断 633"/>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635" name="フローチャート: 判断 634"/>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6" name="テキスト ボックス 6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7" name="テキスト ボックス 6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8" name="テキスト ボックス 6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9" name="テキスト ボックス 6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0" name="テキスト ボックス 6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107043</xdr:rowOff>
    </xdr:from>
    <xdr:to>
      <xdr:col>85</xdr:col>
      <xdr:colOff>177800</xdr:colOff>
      <xdr:row>102</xdr:row>
      <xdr:rowOff>37193</xdr:rowOff>
    </xdr:to>
    <xdr:sp macro="" textlink="">
      <xdr:nvSpPr>
        <xdr:cNvPr id="641" name="楕円 640"/>
        <xdr:cNvSpPr/>
      </xdr:nvSpPr>
      <xdr:spPr>
        <a:xfrm>
          <a:off x="16268700" y="174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129920</xdr:rowOff>
    </xdr:from>
    <xdr:ext cx="405111" cy="259045"/>
    <xdr:sp macro="" textlink="">
      <xdr:nvSpPr>
        <xdr:cNvPr id="642" name="【庁舎】&#10;有形固定資産減価償却率該当値テキスト"/>
        <xdr:cNvSpPr txBox="1"/>
      </xdr:nvSpPr>
      <xdr:spPr>
        <a:xfrm>
          <a:off x="16357600" y="1727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138068</xdr:rowOff>
    </xdr:from>
    <xdr:to>
      <xdr:col>81</xdr:col>
      <xdr:colOff>101600</xdr:colOff>
      <xdr:row>102</xdr:row>
      <xdr:rowOff>68218</xdr:rowOff>
    </xdr:to>
    <xdr:sp macro="" textlink="">
      <xdr:nvSpPr>
        <xdr:cNvPr id="643" name="楕円 642"/>
        <xdr:cNvSpPr/>
      </xdr:nvSpPr>
      <xdr:spPr>
        <a:xfrm>
          <a:off x="15430500" y="1745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157843</xdr:rowOff>
    </xdr:from>
    <xdr:to>
      <xdr:col>85</xdr:col>
      <xdr:colOff>127000</xdr:colOff>
      <xdr:row>102</xdr:row>
      <xdr:rowOff>17418</xdr:rowOff>
    </xdr:to>
    <xdr:cxnSp macro="">
      <xdr:nvCxnSpPr>
        <xdr:cNvPr id="644" name="直線コネクタ 643"/>
        <xdr:cNvCxnSpPr/>
      </xdr:nvCxnSpPr>
      <xdr:spPr>
        <a:xfrm flipV="1">
          <a:off x="15481300" y="1747429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103777</xdr:rowOff>
    </xdr:from>
    <xdr:to>
      <xdr:col>76</xdr:col>
      <xdr:colOff>165100</xdr:colOff>
      <xdr:row>102</xdr:row>
      <xdr:rowOff>33927</xdr:rowOff>
    </xdr:to>
    <xdr:sp macro="" textlink="">
      <xdr:nvSpPr>
        <xdr:cNvPr id="645" name="楕円 644"/>
        <xdr:cNvSpPr/>
      </xdr:nvSpPr>
      <xdr:spPr>
        <a:xfrm>
          <a:off x="14541500" y="1742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154577</xdr:rowOff>
    </xdr:from>
    <xdr:to>
      <xdr:col>81</xdr:col>
      <xdr:colOff>50800</xdr:colOff>
      <xdr:row>102</xdr:row>
      <xdr:rowOff>17418</xdr:rowOff>
    </xdr:to>
    <xdr:cxnSp macro="">
      <xdr:nvCxnSpPr>
        <xdr:cNvPr id="646" name="直線コネクタ 645"/>
        <xdr:cNvCxnSpPr/>
      </xdr:nvCxnSpPr>
      <xdr:spPr>
        <a:xfrm>
          <a:off x="14592300" y="1747102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647" name="n_1aveValue【庁舎】&#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149151</xdr:rowOff>
    </xdr:from>
    <xdr:ext cx="405111" cy="259045"/>
    <xdr:sp macro="" textlink="">
      <xdr:nvSpPr>
        <xdr:cNvPr id="648" name="n_2aveValue【庁舎】&#10;有形固定資産減価償却率"/>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84745</xdr:rowOff>
    </xdr:from>
    <xdr:ext cx="405111" cy="259045"/>
    <xdr:sp macro="" textlink="">
      <xdr:nvSpPr>
        <xdr:cNvPr id="649" name="n_1mainValue【庁舎】&#10;有形固定資産減価償却率"/>
        <xdr:cNvSpPr txBox="1"/>
      </xdr:nvSpPr>
      <xdr:spPr>
        <a:xfrm>
          <a:off x="15266044" y="1722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50454</xdr:rowOff>
    </xdr:from>
    <xdr:ext cx="405111" cy="259045"/>
    <xdr:sp macro="" textlink="">
      <xdr:nvSpPr>
        <xdr:cNvPr id="650" name="n_2mainValue【庁舎】&#10;有形固定資産減価償却率"/>
        <xdr:cNvSpPr txBox="1"/>
      </xdr:nvSpPr>
      <xdr:spPr>
        <a:xfrm>
          <a:off x="14389744" y="1719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1" name="正方形/長方形 6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2" name="正方形/長方形 6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3" name="正方形/長方形 6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4" name="正方形/長方形 6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5" name="正方形/長方形 6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6" name="正方形/長方形 6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7" name="正方形/長方形 6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8" name="正方形/長方形 6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9" name="テキスト ボックス 6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0" name="直線コネクタ 6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1" name="直線コネクタ 66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2" name="テキスト ボックス 66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3" name="直線コネクタ 66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4" name="テキスト ボックス 66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5" name="直線コネクタ 66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6" name="テキスト ボックス 66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7" name="直線コネクタ 66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8" name="テキスト ボックス 66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9" name="直線コネクタ 66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0" name="テキスト ボックス 66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1" name="直線コネクタ 6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2" name="テキスト ボックス 6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129539</xdr:rowOff>
    </xdr:to>
    <xdr:cxnSp macro="">
      <xdr:nvCxnSpPr>
        <xdr:cNvPr id="674" name="直線コネクタ 673"/>
        <xdr:cNvCxnSpPr/>
      </xdr:nvCxnSpPr>
      <xdr:spPr>
        <a:xfrm flipV="1">
          <a:off x="22160864" y="17040225"/>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133366</xdr:rowOff>
    </xdr:from>
    <xdr:ext cx="469744" cy="259045"/>
    <xdr:sp macro="" textlink="">
      <xdr:nvSpPr>
        <xdr:cNvPr id="675" name="【庁舎】&#10;一人当たり面積最小値テキスト"/>
        <xdr:cNvSpPr txBox="1"/>
      </xdr:nvSpPr>
      <xdr:spPr>
        <a:xfrm>
          <a:off x="221996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129539</xdr:rowOff>
    </xdr:from>
    <xdr:to>
      <xdr:col>116</xdr:col>
      <xdr:colOff>152400</xdr:colOff>
      <xdr:row>107</xdr:row>
      <xdr:rowOff>129539</xdr:rowOff>
    </xdr:to>
    <xdr:cxnSp macro="">
      <xdr:nvCxnSpPr>
        <xdr:cNvPr id="676" name="直線コネクタ 675"/>
        <xdr:cNvCxnSpPr/>
      </xdr:nvCxnSpPr>
      <xdr:spPr>
        <a:xfrm>
          <a:off x="22072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677" name="【庁舎】&#10;一人当たり面積最大値テキスト"/>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678" name="直線コネクタ 677"/>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23513</xdr:rowOff>
    </xdr:from>
    <xdr:ext cx="469744" cy="259045"/>
    <xdr:sp macro="" textlink="">
      <xdr:nvSpPr>
        <xdr:cNvPr id="679" name="【庁舎】&#10;一人当たり面積平均値テキスト"/>
        <xdr:cNvSpPr txBox="1"/>
      </xdr:nvSpPr>
      <xdr:spPr>
        <a:xfrm>
          <a:off x="22199600" y="17854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636</xdr:rowOff>
    </xdr:from>
    <xdr:to>
      <xdr:col>116</xdr:col>
      <xdr:colOff>114300</xdr:colOff>
      <xdr:row>105</xdr:row>
      <xdr:rowOff>102236</xdr:rowOff>
    </xdr:to>
    <xdr:sp macro="" textlink="">
      <xdr:nvSpPr>
        <xdr:cNvPr id="680" name="フローチャート: 判断 679"/>
        <xdr:cNvSpPr/>
      </xdr:nvSpPr>
      <xdr:spPr>
        <a:xfrm>
          <a:off x="22110700" y="1800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681" name="フローチャート: 判断 680"/>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69214</xdr:rowOff>
    </xdr:from>
    <xdr:to>
      <xdr:col>107</xdr:col>
      <xdr:colOff>101600</xdr:colOff>
      <xdr:row>105</xdr:row>
      <xdr:rowOff>170814</xdr:rowOff>
    </xdr:to>
    <xdr:sp macro="" textlink="">
      <xdr:nvSpPr>
        <xdr:cNvPr id="682" name="フローチャート: 判断 681"/>
        <xdr:cNvSpPr/>
      </xdr:nvSpPr>
      <xdr:spPr>
        <a:xfrm>
          <a:off x="20383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3" name="テキスト ボックス 6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4" name="テキスト ボックス 6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5" name="テキスト ボックス 6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6" name="テキスト ボックス 6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7" name="テキスト ボックス 6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82550</xdr:rowOff>
    </xdr:from>
    <xdr:to>
      <xdr:col>116</xdr:col>
      <xdr:colOff>114300</xdr:colOff>
      <xdr:row>107</xdr:row>
      <xdr:rowOff>12700</xdr:rowOff>
    </xdr:to>
    <xdr:sp macro="" textlink="">
      <xdr:nvSpPr>
        <xdr:cNvPr id="688" name="楕円 687"/>
        <xdr:cNvSpPr/>
      </xdr:nvSpPr>
      <xdr:spPr>
        <a:xfrm>
          <a:off x="22110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60977</xdr:rowOff>
    </xdr:from>
    <xdr:ext cx="469744" cy="259045"/>
    <xdr:sp macro="" textlink="">
      <xdr:nvSpPr>
        <xdr:cNvPr id="689" name="【庁舎】&#10;一人当たり面積該当値テキスト"/>
        <xdr:cNvSpPr txBox="1"/>
      </xdr:nvSpPr>
      <xdr:spPr>
        <a:xfrm>
          <a:off x="22199600"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88264</xdr:rowOff>
    </xdr:from>
    <xdr:to>
      <xdr:col>112</xdr:col>
      <xdr:colOff>38100</xdr:colOff>
      <xdr:row>107</xdr:row>
      <xdr:rowOff>18414</xdr:rowOff>
    </xdr:to>
    <xdr:sp macro="" textlink="">
      <xdr:nvSpPr>
        <xdr:cNvPr id="690" name="楕円 689"/>
        <xdr:cNvSpPr/>
      </xdr:nvSpPr>
      <xdr:spPr>
        <a:xfrm>
          <a:off x="212725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133350</xdr:rowOff>
    </xdr:from>
    <xdr:to>
      <xdr:col>116</xdr:col>
      <xdr:colOff>63500</xdr:colOff>
      <xdr:row>106</xdr:row>
      <xdr:rowOff>139064</xdr:rowOff>
    </xdr:to>
    <xdr:cxnSp macro="">
      <xdr:nvCxnSpPr>
        <xdr:cNvPr id="691" name="直線コネクタ 690"/>
        <xdr:cNvCxnSpPr/>
      </xdr:nvCxnSpPr>
      <xdr:spPr>
        <a:xfrm flipV="1">
          <a:off x="21323300" y="18307050"/>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48261</xdr:rowOff>
    </xdr:from>
    <xdr:to>
      <xdr:col>107</xdr:col>
      <xdr:colOff>101600</xdr:colOff>
      <xdr:row>104</xdr:row>
      <xdr:rowOff>149861</xdr:rowOff>
    </xdr:to>
    <xdr:sp macro="" textlink="">
      <xdr:nvSpPr>
        <xdr:cNvPr id="692" name="楕円 691"/>
        <xdr:cNvSpPr/>
      </xdr:nvSpPr>
      <xdr:spPr>
        <a:xfrm>
          <a:off x="20383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99061</xdr:rowOff>
    </xdr:from>
    <xdr:to>
      <xdr:col>111</xdr:col>
      <xdr:colOff>177800</xdr:colOff>
      <xdr:row>106</xdr:row>
      <xdr:rowOff>139064</xdr:rowOff>
    </xdr:to>
    <xdr:cxnSp macro="">
      <xdr:nvCxnSpPr>
        <xdr:cNvPr id="693" name="直線コネクタ 692"/>
        <xdr:cNvCxnSpPr/>
      </xdr:nvCxnSpPr>
      <xdr:spPr>
        <a:xfrm>
          <a:off x="20434300" y="17929861"/>
          <a:ext cx="889000" cy="38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116857</xdr:rowOff>
    </xdr:from>
    <xdr:ext cx="469744" cy="259045"/>
    <xdr:sp macro="" textlink="">
      <xdr:nvSpPr>
        <xdr:cNvPr id="694" name="n_1aveValue【庁舎】&#10;一人当たり面積"/>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161941</xdr:rowOff>
    </xdr:from>
    <xdr:ext cx="469744" cy="259045"/>
    <xdr:sp macro="" textlink="">
      <xdr:nvSpPr>
        <xdr:cNvPr id="695" name="n_2aveValue【庁舎】&#10;一人当たり面積"/>
        <xdr:cNvSpPr txBox="1"/>
      </xdr:nvSpPr>
      <xdr:spPr>
        <a:xfrm>
          <a:off x="20199427" y="1816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9541</xdr:rowOff>
    </xdr:from>
    <xdr:ext cx="469744" cy="259045"/>
    <xdr:sp macro="" textlink="">
      <xdr:nvSpPr>
        <xdr:cNvPr id="696" name="n_1mainValue【庁舎】&#10;一人当たり面積"/>
        <xdr:cNvSpPr txBox="1"/>
      </xdr:nvSpPr>
      <xdr:spPr>
        <a:xfrm>
          <a:off x="210757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166388</xdr:rowOff>
    </xdr:from>
    <xdr:ext cx="469744" cy="259045"/>
    <xdr:sp macro="" textlink="">
      <xdr:nvSpPr>
        <xdr:cNvPr id="697" name="n_2mainValue【庁舎】&#10;一人当たり面積"/>
        <xdr:cNvSpPr txBox="1"/>
      </xdr:nvSpPr>
      <xdr:spPr>
        <a:xfrm>
          <a:off x="20199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8" name="正方形/長方形 6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9" name="正方形/長方形 6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0" name="テキスト ボックス 6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それぞれの有形固定資産減価償却率は類似団体に比べて高くなっている。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施設や福祉施設も老朽化が進んでいるが、更新が難しいため、修繕しながら使用していく。役場庁舎についても建設から４０年が経過し、耐震化が必要となっているが、令和２年度に耐震化工事を行い、引き続き現在の庁舎を使用していく予定。</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群馬県中之条町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16,505
16,279
439.28
11,198,583
10,296,509
595,682
6,163,342
6,994,453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管内に大規模企業が少ないことや</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人口が年々減少傾向にあることから、町税については今後における堅実な増加は見込めない状況にある。このため、税等の徴収率の更なる向上により、自主財源の確保に努める。</a:t>
          </a:r>
          <a:endParaRPr lang="ja-JP" altLang="ja-JP" sz="13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cxnSp macro="">
      <xdr:nvCxnSpPr>
        <xdr:cNvPr id="65" name="直線コネクタ 64"/>
        <xdr:cNvCxnSpPr/>
      </xdr:nvCxnSpPr>
      <xdr:spPr>
        <a:xfrm flipV="1">
          <a:off x="4953000" y="6088743"/>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26307</xdr:rowOff>
    </xdr:to>
    <xdr:cxnSp macro="">
      <xdr:nvCxnSpPr>
        <xdr:cNvPr id="70" name="直線コネクタ 69"/>
        <xdr:cNvCxnSpPr/>
      </xdr:nvCxnSpPr>
      <xdr:spPr>
        <a:xfrm>
          <a:off x="4114800" y="739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26307</xdr:rowOff>
    </xdr:to>
    <xdr:cxnSp macro="">
      <xdr:nvCxnSpPr>
        <xdr:cNvPr id="73" name="直線コネクタ 72"/>
        <xdr:cNvCxnSpPr/>
      </xdr:nvCxnSpPr>
      <xdr:spPr>
        <a:xfrm>
          <a:off x="3225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26307</xdr:rowOff>
    </xdr:to>
    <xdr:cxnSp macro="">
      <xdr:nvCxnSpPr>
        <xdr:cNvPr id="76" name="直線コネクタ 75"/>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123069</xdr:rowOff>
    </xdr:from>
    <xdr:to>
      <xdr:col>15</xdr:col>
      <xdr:colOff>133350</xdr:colOff>
      <xdr:row>42</xdr:row>
      <xdr:rowOff>53219</xdr:rowOff>
    </xdr:to>
    <xdr:sp macro="" textlink="">
      <xdr:nvSpPr>
        <xdr:cNvPr id="77" name="フローチャート: 判断 76"/>
        <xdr:cNvSpPr/>
      </xdr:nvSpPr>
      <xdr:spPr>
        <a:xfrm>
          <a:off x="3175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63396</xdr:rowOff>
    </xdr:from>
    <xdr:ext cx="762000" cy="259045"/>
    <xdr:sp macro="" textlink="">
      <xdr:nvSpPr>
        <xdr:cNvPr id="78" name="テキスト ボックス 77"/>
        <xdr:cNvSpPr txBox="1"/>
      </xdr:nvSpPr>
      <xdr:spPr>
        <a:xfrm>
          <a:off x="2844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37798</xdr:rowOff>
    </xdr:to>
    <xdr:cxnSp macro="">
      <xdr:nvCxnSpPr>
        <xdr:cNvPr id="79" name="直線コネクタ 78"/>
        <xdr:cNvCxnSpPr/>
      </xdr:nvCxnSpPr>
      <xdr:spPr>
        <a:xfrm flipV="1">
          <a:off x="1447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89" name="楕円 88"/>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0"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1" name="楕円 90"/>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2" name="テキスト ボックス 91"/>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3" name="楕円 92"/>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4" name="テキスト ボックス 93"/>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5" name="楕円 94"/>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6" name="テキスト ボックス 95"/>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158448</xdr:rowOff>
    </xdr:from>
    <xdr:to>
      <xdr:col>7</xdr:col>
      <xdr:colOff>31750</xdr:colOff>
      <xdr:row>43</xdr:row>
      <xdr:rowOff>88598</xdr:rowOff>
    </xdr:to>
    <xdr:sp macro="" textlink="">
      <xdr:nvSpPr>
        <xdr:cNvPr id="97" name="楕円 96"/>
        <xdr:cNvSpPr/>
      </xdr:nvSpPr>
      <xdr:spPr>
        <a:xfrm>
          <a:off x="1397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73375</xdr:rowOff>
    </xdr:from>
    <xdr:ext cx="762000" cy="259045"/>
    <xdr:sp macro="" textlink="">
      <xdr:nvSpPr>
        <xdr:cNvPr id="98" name="テキスト ボックス 97"/>
        <xdr:cNvSpPr txBox="1"/>
      </xdr:nvSpPr>
      <xdr:spPr>
        <a:xfrm>
          <a:off x="1066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町税の収納率向上に努めているが、歳入の約３０％を地方交付税に依存しており、地方交付税、臨時財政対策債など経常一般財源の増減については、国の政策によるところが大きい。</a:t>
          </a:r>
          <a:endParaRPr lang="ja-JP" altLang="ja-JP" sz="1300">
            <a:effectLst/>
          </a:endParaRPr>
        </a:p>
        <a:p>
          <a:r>
            <a:rPr lang="ja-JP" altLang="ja-JP" sz="1300" b="0" i="0" baseline="0">
              <a:solidFill>
                <a:schemeClr val="dk1"/>
              </a:solidFill>
              <a:effectLst/>
              <a:latin typeface="+mn-lt"/>
              <a:ea typeface="+mn-ea"/>
              <a:cs typeface="+mn-cs"/>
            </a:rPr>
            <a:t>　歳出面では、福祉関係経費の増額などにより増加の傾向にあるが、公債費については抑制しながらも有利な起債を選択し、歳出の更なる抑制に努め、適正な水準の維持に努める。</a:t>
          </a:r>
          <a:endParaRPr lang="ja-JP" altLang="ja-JP" sz="13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75293</xdr:rowOff>
    </xdr:from>
    <xdr:to>
      <xdr:col>23</xdr:col>
      <xdr:colOff>133350</xdr:colOff>
      <xdr:row>67</xdr:row>
      <xdr:rowOff>148953</xdr:rowOff>
    </xdr:to>
    <xdr:cxnSp macro="">
      <xdr:nvCxnSpPr>
        <xdr:cNvPr id="130" name="直線コネクタ 129"/>
        <xdr:cNvCxnSpPr/>
      </xdr:nvCxnSpPr>
      <xdr:spPr>
        <a:xfrm flipV="1">
          <a:off x="4953000" y="10019393"/>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121030</xdr:rowOff>
    </xdr:from>
    <xdr:ext cx="762000" cy="259045"/>
    <xdr:sp macro="" textlink="">
      <xdr:nvSpPr>
        <xdr:cNvPr id="131" name="財政構造の弾力性最小値テキスト"/>
        <xdr:cNvSpPr txBox="1"/>
      </xdr:nvSpPr>
      <xdr:spPr>
        <a:xfrm>
          <a:off x="5041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148953</xdr:rowOff>
    </xdr:from>
    <xdr:to>
      <xdr:col>24</xdr:col>
      <xdr:colOff>12700</xdr:colOff>
      <xdr:row>67</xdr:row>
      <xdr:rowOff>148953</xdr:rowOff>
    </xdr:to>
    <xdr:cxnSp macro="">
      <xdr:nvCxnSpPr>
        <xdr:cNvPr id="132" name="直線コネクタ 131"/>
        <xdr:cNvCxnSpPr/>
      </xdr:nvCxnSpPr>
      <xdr:spPr>
        <a:xfrm>
          <a:off x="4864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161670</xdr:rowOff>
    </xdr:from>
    <xdr:ext cx="762000" cy="259045"/>
    <xdr:sp macro="" textlink="">
      <xdr:nvSpPr>
        <xdr:cNvPr id="133" name="財政構造の弾力性最大値テキスト"/>
        <xdr:cNvSpPr txBox="1"/>
      </xdr:nvSpPr>
      <xdr:spPr>
        <a:xfrm>
          <a:off x="5041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75293</xdr:rowOff>
    </xdr:from>
    <xdr:to>
      <xdr:col>24</xdr:col>
      <xdr:colOff>12700</xdr:colOff>
      <xdr:row>58</xdr:row>
      <xdr:rowOff>75293</xdr:rowOff>
    </xdr:to>
    <xdr:cxnSp macro="">
      <xdr:nvCxnSpPr>
        <xdr:cNvPr id="134" name="直線コネクタ 133"/>
        <xdr:cNvCxnSpPr/>
      </xdr:nvCxnSpPr>
      <xdr:spPr>
        <a:xfrm>
          <a:off x="4864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147865</xdr:rowOff>
    </xdr:from>
    <xdr:to>
      <xdr:col>23</xdr:col>
      <xdr:colOff>133350</xdr:colOff>
      <xdr:row>63</xdr:row>
      <xdr:rowOff>10885</xdr:rowOff>
    </xdr:to>
    <xdr:cxnSp macro="">
      <xdr:nvCxnSpPr>
        <xdr:cNvPr id="135" name="直線コネクタ 134"/>
        <xdr:cNvCxnSpPr/>
      </xdr:nvCxnSpPr>
      <xdr:spPr>
        <a:xfrm>
          <a:off x="4114800" y="1077776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73496</xdr:rowOff>
    </xdr:from>
    <xdr:ext cx="762000" cy="259045"/>
    <xdr:sp macro="" textlink="">
      <xdr:nvSpPr>
        <xdr:cNvPr id="136" name="財政構造の弾力性平均値テキスト"/>
        <xdr:cNvSpPr txBox="1"/>
      </xdr:nvSpPr>
      <xdr:spPr>
        <a:xfrm>
          <a:off x="5041900" y="1087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37" name="フローチャート: 判断 136"/>
        <xdr:cNvSpPr/>
      </xdr:nvSpPr>
      <xdr:spPr>
        <a:xfrm>
          <a:off x="4902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147865</xdr:rowOff>
    </xdr:from>
    <xdr:to>
      <xdr:col>19</xdr:col>
      <xdr:colOff>133350</xdr:colOff>
      <xdr:row>63</xdr:row>
      <xdr:rowOff>7438</xdr:rowOff>
    </xdr:to>
    <xdr:cxnSp macro="">
      <xdr:nvCxnSpPr>
        <xdr:cNvPr id="138" name="直線コネクタ 137"/>
        <xdr:cNvCxnSpPr/>
      </xdr:nvCxnSpPr>
      <xdr:spPr>
        <a:xfrm flipV="1">
          <a:off x="3225800" y="10777765"/>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84183</xdr:rowOff>
    </xdr:from>
    <xdr:to>
      <xdr:col>19</xdr:col>
      <xdr:colOff>184150</xdr:colOff>
      <xdr:row>64</xdr:row>
      <xdr:rowOff>14333</xdr:rowOff>
    </xdr:to>
    <xdr:sp macro="" textlink="">
      <xdr:nvSpPr>
        <xdr:cNvPr id="139" name="フローチャート: 判断 138"/>
        <xdr:cNvSpPr/>
      </xdr:nvSpPr>
      <xdr:spPr>
        <a:xfrm>
          <a:off x="4064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170560</xdr:rowOff>
    </xdr:from>
    <xdr:ext cx="736600" cy="259045"/>
    <xdr:sp macro="" textlink="">
      <xdr:nvSpPr>
        <xdr:cNvPr id="140" name="テキスト ボックス 139"/>
        <xdr:cNvSpPr txBox="1"/>
      </xdr:nvSpPr>
      <xdr:spPr>
        <a:xfrm>
          <a:off x="3733800" y="10971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158206</xdr:rowOff>
    </xdr:from>
    <xdr:to>
      <xdr:col>15</xdr:col>
      <xdr:colOff>82550</xdr:colOff>
      <xdr:row>63</xdr:row>
      <xdr:rowOff>7438</xdr:rowOff>
    </xdr:to>
    <xdr:cxnSp macro="">
      <xdr:nvCxnSpPr>
        <xdr:cNvPr id="141" name="直線コネクタ 140"/>
        <xdr:cNvCxnSpPr/>
      </xdr:nvCxnSpPr>
      <xdr:spPr>
        <a:xfrm>
          <a:off x="2336800" y="10788106"/>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4899</xdr:rowOff>
    </xdr:from>
    <xdr:to>
      <xdr:col>15</xdr:col>
      <xdr:colOff>133350</xdr:colOff>
      <xdr:row>63</xdr:row>
      <xdr:rowOff>106499</xdr:rowOff>
    </xdr:to>
    <xdr:sp macro="" textlink="">
      <xdr:nvSpPr>
        <xdr:cNvPr id="142" name="フローチャート: 判断 141"/>
        <xdr:cNvSpPr/>
      </xdr:nvSpPr>
      <xdr:spPr>
        <a:xfrm>
          <a:off x="3175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91276</xdr:rowOff>
    </xdr:from>
    <xdr:ext cx="762000" cy="259045"/>
    <xdr:sp macro="" textlink="">
      <xdr:nvSpPr>
        <xdr:cNvPr id="143" name="テキスト ボックス 142"/>
        <xdr:cNvSpPr txBox="1"/>
      </xdr:nvSpPr>
      <xdr:spPr>
        <a:xfrm>
          <a:off x="2844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158206</xdr:rowOff>
    </xdr:from>
    <xdr:to>
      <xdr:col>11</xdr:col>
      <xdr:colOff>31750</xdr:colOff>
      <xdr:row>63</xdr:row>
      <xdr:rowOff>7438</xdr:rowOff>
    </xdr:to>
    <xdr:cxnSp macro="">
      <xdr:nvCxnSpPr>
        <xdr:cNvPr id="144" name="直線コネクタ 143"/>
        <xdr:cNvCxnSpPr/>
      </xdr:nvCxnSpPr>
      <xdr:spPr>
        <a:xfrm flipV="1">
          <a:off x="1447800" y="10788106"/>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73841</xdr:rowOff>
    </xdr:from>
    <xdr:to>
      <xdr:col>11</xdr:col>
      <xdr:colOff>82550</xdr:colOff>
      <xdr:row>64</xdr:row>
      <xdr:rowOff>3991</xdr:rowOff>
    </xdr:to>
    <xdr:sp macro="" textlink="">
      <xdr:nvSpPr>
        <xdr:cNvPr id="145" name="フローチャート: 判断 144"/>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160218</xdr:rowOff>
    </xdr:from>
    <xdr:ext cx="762000" cy="259045"/>
    <xdr:sp macro="" textlink="">
      <xdr:nvSpPr>
        <xdr:cNvPr id="146" name="テキスト ボックス 145"/>
        <xdr:cNvSpPr txBox="1"/>
      </xdr:nvSpPr>
      <xdr:spPr>
        <a:xfrm>
          <a:off x="1955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7" name="フローチャート: 判断 146"/>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48" name="テキスト ボックス 147"/>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131535</xdr:rowOff>
    </xdr:from>
    <xdr:to>
      <xdr:col>23</xdr:col>
      <xdr:colOff>184150</xdr:colOff>
      <xdr:row>63</xdr:row>
      <xdr:rowOff>61685</xdr:rowOff>
    </xdr:to>
    <xdr:sp macro="" textlink="">
      <xdr:nvSpPr>
        <xdr:cNvPr id="154" name="楕円 153"/>
        <xdr:cNvSpPr/>
      </xdr:nvSpPr>
      <xdr:spPr>
        <a:xfrm>
          <a:off x="49022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148062</xdr:rowOff>
    </xdr:from>
    <xdr:ext cx="762000" cy="259045"/>
    <xdr:sp macro="" textlink="">
      <xdr:nvSpPr>
        <xdr:cNvPr id="155" name="財政構造の弾力性該当値テキスト"/>
        <xdr:cNvSpPr txBox="1"/>
      </xdr:nvSpPr>
      <xdr:spPr>
        <a:xfrm>
          <a:off x="5041900" y="1060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97065</xdr:rowOff>
    </xdr:from>
    <xdr:to>
      <xdr:col>19</xdr:col>
      <xdr:colOff>184150</xdr:colOff>
      <xdr:row>63</xdr:row>
      <xdr:rowOff>27215</xdr:rowOff>
    </xdr:to>
    <xdr:sp macro="" textlink="">
      <xdr:nvSpPr>
        <xdr:cNvPr id="156" name="楕円 155"/>
        <xdr:cNvSpPr/>
      </xdr:nvSpPr>
      <xdr:spPr>
        <a:xfrm>
          <a:off x="4064000" y="107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37392</xdr:rowOff>
    </xdr:from>
    <xdr:ext cx="736600" cy="259045"/>
    <xdr:sp macro="" textlink="">
      <xdr:nvSpPr>
        <xdr:cNvPr id="157" name="テキスト ボックス 156"/>
        <xdr:cNvSpPr txBox="1"/>
      </xdr:nvSpPr>
      <xdr:spPr>
        <a:xfrm>
          <a:off x="3733800" y="1049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128088</xdr:rowOff>
    </xdr:from>
    <xdr:to>
      <xdr:col>15</xdr:col>
      <xdr:colOff>133350</xdr:colOff>
      <xdr:row>63</xdr:row>
      <xdr:rowOff>58238</xdr:rowOff>
    </xdr:to>
    <xdr:sp macro="" textlink="">
      <xdr:nvSpPr>
        <xdr:cNvPr id="158" name="楕円 157"/>
        <xdr:cNvSpPr/>
      </xdr:nvSpPr>
      <xdr:spPr>
        <a:xfrm>
          <a:off x="3175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68415</xdr:rowOff>
    </xdr:from>
    <xdr:ext cx="762000" cy="259045"/>
    <xdr:sp macro="" textlink="">
      <xdr:nvSpPr>
        <xdr:cNvPr id="159" name="テキスト ボックス 158"/>
        <xdr:cNvSpPr txBox="1"/>
      </xdr:nvSpPr>
      <xdr:spPr>
        <a:xfrm>
          <a:off x="2844800" y="1052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107406</xdr:rowOff>
    </xdr:from>
    <xdr:to>
      <xdr:col>11</xdr:col>
      <xdr:colOff>82550</xdr:colOff>
      <xdr:row>63</xdr:row>
      <xdr:rowOff>37556</xdr:rowOff>
    </xdr:to>
    <xdr:sp macro="" textlink="">
      <xdr:nvSpPr>
        <xdr:cNvPr id="160" name="楕円 159"/>
        <xdr:cNvSpPr/>
      </xdr:nvSpPr>
      <xdr:spPr>
        <a:xfrm>
          <a:off x="2286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47733</xdr:rowOff>
    </xdr:from>
    <xdr:ext cx="762000" cy="259045"/>
    <xdr:sp macro="" textlink="">
      <xdr:nvSpPr>
        <xdr:cNvPr id="161" name="テキスト ボックス 160"/>
        <xdr:cNvSpPr txBox="1"/>
      </xdr:nvSpPr>
      <xdr:spPr>
        <a:xfrm>
          <a:off x="1955800" y="1050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128088</xdr:rowOff>
    </xdr:from>
    <xdr:to>
      <xdr:col>7</xdr:col>
      <xdr:colOff>31750</xdr:colOff>
      <xdr:row>63</xdr:row>
      <xdr:rowOff>58238</xdr:rowOff>
    </xdr:to>
    <xdr:sp macro="" textlink="">
      <xdr:nvSpPr>
        <xdr:cNvPr id="162" name="楕円 161"/>
        <xdr:cNvSpPr/>
      </xdr:nvSpPr>
      <xdr:spPr>
        <a:xfrm>
          <a:off x="1397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68415</xdr:rowOff>
    </xdr:from>
    <xdr:ext cx="762000" cy="259045"/>
    <xdr:sp macro="" textlink="">
      <xdr:nvSpPr>
        <xdr:cNvPr id="163" name="テキスト ボックス 162"/>
        <xdr:cNvSpPr txBox="1"/>
      </xdr:nvSpPr>
      <xdr:spPr>
        <a:xfrm>
          <a:off x="1066800" y="1052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[178,399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a:solidFill>
                <a:schemeClr val="dk1"/>
              </a:solidFill>
              <a:effectLst/>
              <a:latin typeface="+mn-lt"/>
              <a:ea typeface="+mn-ea"/>
              <a:cs typeface="+mn-cs"/>
            </a:rPr>
            <a:t>　民間における保育所や幼稚園の施設がないため、町で施設を運営していかなければならず、職員の確保や施設維持に係る経費が多額となり、類似団体と比較して多額となっていることが要因</a:t>
          </a:r>
          <a:r>
            <a:rPr lang="ja-JP" altLang="en-US" sz="1300">
              <a:solidFill>
                <a:schemeClr val="dk1"/>
              </a:solidFill>
              <a:effectLst/>
              <a:latin typeface="+mn-lt"/>
              <a:ea typeface="+mn-ea"/>
              <a:cs typeface="+mn-cs"/>
            </a:rPr>
            <a:t>となっている。</a:t>
          </a:r>
          <a:endParaRPr lang="ja-JP" altLang="ja-JP" sz="13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148721</xdr:rowOff>
    </xdr:from>
    <xdr:to>
      <xdr:col>23</xdr:col>
      <xdr:colOff>133350</xdr:colOff>
      <xdr:row>87</xdr:row>
      <xdr:rowOff>144743</xdr:rowOff>
    </xdr:to>
    <xdr:cxnSp macro="">
      <xdr:nvCxnSpPr>
        <xdr:cNvPr id="191" name="直線コネクタ 190"/>
        <xdr:cNvCxnSpPr/>
      </xdr:nvCxnSpPr>
      <xdr:spPr>
        <a:xfrm flipV="1">
          <a:off x="4953000" y="13864721"/>
          <a:ext cx="0" cy="1196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116820</xdr:rowOff>
    </xdr:from>
    <xdr:ext cx="762000" cy="259045"/>
    <xdr:sp macro="" textlink="">
      <xdr:nvSpPr>
        <xdr:cNvPr id="192" name="人件費・物件費等の状況最小値テキスト"/>
        <xdr:cNvSpPr txBox="1"/>
      </xdr:nvSpPr>
      <xdr:spPr>
        <a:xfrm>
          <a:off x="5041900" y="1503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144743</xdr:rowOff>
    </xdr:from>
    <xdr:to>
      <xdr:col>24</xdr:col>
      <xdr:colOff>12700</xdr:colOff>
      <xdr:row>87</xdr:row>
      <xdr:rowOff>144743</xdr:rowOff>
    </xdr:to>
    <xdr:cxnSp macro="">
      <xdr:nvCxnSpPr>
        <xdr:cNvPr id="193" name="直線コネクタ 192"/>
        <xdr:cNvCxnSpPr/>
      </xdr:nvCxnSpPr>
      <xdr:spPr>
        <a:xfrm>
          <a:off x="4864100" y="1506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63648</xdr:rowOff>
    </xdr:from>
    <xdr:ext cx="762000" cy="259045"/>
    <xdr:sp macro="" textlink="">
      <xdr:nvSpPr>
        <xdr:cNvPr id="194" name="人件費・物件費等の状況最大値テキスト"/>
        <xdr:cNvSpPr txBox="1"/>
      </xdr:nvSpPr>
      <xdr:spPr>
        <a:xfrm>
          <a:off x="5041900" y="1360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148721</xdr:rowOff>
    </xdr:from>
    <xdr:to>
      <xdr:col>24</xdr:col>
      <xdr:colOff>12700</xdr:colOff>
      <xdr:row>80</xdr:row>
      <xdr:rowOff>148721</xdr:rowOff>
    </xdr:to>
    <xdr:cxnSp macro="">
      <xdr:nvCxnSpPr>
        <xdr:cNvPr id="195" name="直線コネクタ 194"/>
        <xdr:cNvCxnSpPr/>
      </xdr:nvCxnSpPr>
      <xdr:spPr>
        <a:xfrm>
          <a:off x="4864100" y="1386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29104</xdr:rowOff>
    </xdr:from>
    <xdr:to>
      <xdr:col>23</xdr:col>
      <xdr:colOff>133350</xdr:colOff>
      <xdr:row>83</xdr:row>
      <xdr:rowOff>55907</xdr:rowOff>
    </xdr:to>
    <xdr:cxnSp macro="">
      <xdr:nvCxnSpPr>
        <xdr:cNvPr id="196" name="直線コネクタ 195"/>
        <xdr:cNvCxnSpPr/>
      </xdr:nvCxnSpPr>
      <xdr:spPr>
        <a:xfrm flipV="1">
          <a:off x="4114800" y="14259454"/>
          <a:ext cx="838200" cy="2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55616</xdr:rowOff>
    </xdr:from>
    <xdr:ext cx="762000" cy="259045"/>
    <xdr:sp macro="" textlink="">
      <xdr:nvSpPr>
        <xdr:cNvPr id="197" name="人件費・物件費等の状況平均値テキスト"/>
        <xdr:cNvSpPr txBox="1"/>
      </xdr:nvSpPr>
      <xdr:spPr>
        <a:xfrm>
          <a:off x="5041900" y="13943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39089</xdr:rowOff>
    </xdr:from>
    <xdr:to>
      <xdr:col>23</xdr:col>
      <xdr:colOff>184150</xdr:colOff>
      <xdr:row>82</xdr:row>
      <xdr:rowOff>140689</xdr:rowOff>
    </xdr:to>
    <xdr:sp macro="" textlink="">
      <xdr:nvSpPr>
        <xdr:cNvPr id="198" name="フローチャート: 判断 197"/>
        <xdr:cNvSpPr/>
      </xdr:nvSpPr>
      <xdr:spPr>
        <a:xfrm>
          <a:off x="4902200" y="1409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32500</xdr:rowOff>
    </xdr:from>
    <xdr:to>
      <xdr:col>19</xdr:col>
      <xdr:colOff>133350</xdr:colOff>
      <xdr:row>83</xdr:row>
      <xdr:rowOff>55907</xdr:rowOff>
    </xdr:to>
    <xdr:cxnSp macro="">
      <xdr:nvCxnSpPr>
        <xdr:cNvPr id="199" name="直線コネクタ 198"/>
        <xdr:cNvCxnSpPr/>
      </xdr:nvCxnSpPr>
      <xdr:spPr>
        <a:xfrm>
          <a:off x="3225800" y="14262850"/>
          <a:ext cx="889000" cy="2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39971</xdr:rowOff>
    </xdr:from>
    <xdr:to>
      <xdr:col>19</xdr:col>
      <xdr:colOff>184150</xdr:colOff>
      <xdr:row>82</xdr:row>
      <xdr:rowOff>141571</xdr:rowOff>
    </xdr:to>
    <xdr:sp macro="" textlink="">
      <xdr:nvSpPr>
        <xdr:cNvPr id="200" name="フローチャート: 判断 199"/>
        <xdr:cNvSpPr/>
      </xdr:nvSpPr>
      <xdr:spPr>
        <a:xfrm>
          <a:off x="40640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151748</xdr:rowOff>
    </xdr:from>
    <xdr:ext cx="736600" cy="259045"/>
    <xdr:sp macro="" textlink="">
      <xdr:nvSpPr>
        <xdr:cNvPr id="201" name="テキスト ボックス 200"/>
        <xdr:cNvSpPr txBox="1"/>
      </xdr:nvSpPr>
      <xdr:spPr>
        <a:xfrm>
          <a:off x="3733800" y="13867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32500</xdr:rowOff>
    </xdr:from>
    <xdr:to>
      <xdr:col>15</xdr:col>
      <xdr:colOff>82550</xdr:colOff>
      <xdr:row>83</xdr:row>
      <xdr:rowOff>80905</xdr:rowOff>
    </xdr:to>
    <xdr:cxnSp macro="">
      <xdr:nvCxnSpPr>
        <xdr:cNvPr id="202" name="直線コネクタ 201"/>
        <xdr:cNvCxnSpPr/>
      </xdr:nvCxnSpPr>
      <xdr:spPr>
        <a:xfrm flipV="1">
          <a:off x="2336800" y="14262850"/>
          <a:ext cx="889000" cy="4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8840</xdr:rowOff>
    </xdr:from>
    <xdr:to>
      <xdr:col>15</xdr:col>
      <xdr:colOff>133350</xdr:colOff>
      <xdr:row>82</xdr:row>
      <xdr:rowOff>110440</xdr:rowOff>
    </xdr:to>
    <xdr:sp macro="" textlink="">
      <xdr:nvSpPr>
        <xdr:cNvPr id="203" name="フローチャート: 判断 202"/>
        <xdr:cNvSpPr/>
      </xdr:nvSpPr>
      <xdr:spPr>
        <a:xfrm>
          <a:off x="3175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120617</xdr:rowOff>
    </xdr:from>
    <xdr:ext cx="762000" cy="259045"/>
    <xdr:sp macro="" textlink="">
      <xdr:nvSpPr>
        <xdr:cNvPr id="204" name="テキスト ボックス 203"/>
        <xdr:cNvSpPr txBox="1"/>
      </xdr:nvSpPr>
      <xdr:spPr>
        <a:xfrm>
          <a:off x="2844800" y="1383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62215</xdr:rowOff>
    </xdr:from>
    <xdr:to>
      <xdr:col>11</xdr:col>
      <xdr:colOff>31750</xdr:colOff>
      <xdr:row>83</xdr:row>
      <xdr:rowOff>80905</xdr:rowOff>
    </xdr:to>
    <xdr:cxnSp macro="">
      <xdr:nvCxnSpPr>
        <xdr:cNvPr id="205" name="直線コネクタ 204"/>
        <xdr:cNvCxnSpPr/>
      </xdr:nvCxnSpPr>
      <xdr:spPr>
        <a:xfrm>
          <a:off x="1447800" y="14292565"/>
          <a:ext cx="889000" cy="1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169126</xdr:rowOff>
    </xdr:from>
    <xdr:to>
      <xdr:col>11</xdr:col>
      <xdr:colOff>82550</xdr:colOff>
      <xdr:row>82</xdr:row>
      <xdr:rowOff>99276</xdr:rowOff>
    </xdr:to>
    <xdr:sp macro="" textlink="">
      <xdr:nvSpPr>
        <xdr:cNvPr id="206" name="フローチャート: 判断 205"/>
        <xdr:cNvSpPr/>
      </xdr:nvSpPr>
      <xdr:spPr>
        <a:xfrm>
          <a:off x="2286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109453</xdr:rowOff>
    </xdr:from>
    <xdr:ext cx="762000" cy="259045"/>
    <xdr:sp macro="" textlink="">
      <xdr:nvSpPr>
        <xdr:cNvPr id="207" name="テキスト ボックス 206"/>
        <xdr:cNvSpPr txBox="1"/>
      </xdr:nvSpPr>
      <xdr:spPr>
        <a:xfrm>
          <a:off x="1955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116287</xdr:rowOff>
    </xdr:from>
    <xdr:to>
      <xdr:col>7</xdr:col>
      <xdr:colOff>31750</xdr:colOff>
      <xdr:row>82</xdr:row>
      <xdr:rowOff>46437</xdr:rowOff>
    </xdr:to>
    <xdr:sp macro="" textlink="">
      <xdr:nvSpPr>
        <xdr:cNvPr id="208" name="フローチャート: 判断 207"/>
        <xdr:cNvSpPr/>
      </xdr:nvSpPr>
      <xdr:spPr>
        <a:xfrm>
          <a:off x="1397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56614</xdr:rowOff>
    </xdr:from>
    <xdr:ext cx="762000" cy="259045"/>
    <xdr:sp macro="" textlink="">
      <xdr:nvSpPr>
        <xdr:cNvPr id="209" name="テキスト ボックス 208"/>
        <xdr:cNvSpPr txBox="1"/>
      </xdr:nvSpPr>
      <xdr:spPr>
        <a:xfrm>
          <a:off x="1066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149754</xdr:rowOff>
    </xdr:from>
    <xdr:to>
      <xdr:col>23</xdr:col>
      <xdr:colOff>184150</xdr:colOff>
      <xdr:row>83</xdr:row>
      <xdr:rowOff>79904</xdr:rowOff>
    </xdr:to>
    <xdr:sp macro="" textlink="">
      <xdr:nvSpPr>
        <xdr:cNvPr id="215" name="楕円 214"/>
        <xdr:cNvSpPr/>
      </xdr:nvSpPr>
      <xdr:spPr>
        <a:xfrm>
          <a:off x="4902200" y="1420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121831</xdr:rowOff>
    </xdr:from>
    <xdr:ext cx="762000" cy="259045"/>
    <xdr:sp macro="" textlink="">
      <xdr:nvSpPr>
        <xdr:cNvPr id="216" name="人件費・物件費等の状況該当値テキスト"/>
        <xdr:cNvSpPr txBox="1"/>
      </xdr:nvSpPr>
      <xdr:spPr>
        <a:xfrm>
          <a:off x="5041900" y="14180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5107</xdr:rowOff>
    </xdr:from>
    <xdr:to>
      <xdr:col>19</xdr:col>
      <xdr:colOff>184150</xdr:colOff>
      <xdr:row>83</xdr:row>
      <xdr:rowOff>106707</xdr:rowOff>
    </xdr:to>
    <xdr:sp macro="" textlink="">
      <xdr:nvSpPr>
        <xdr:cNvPr id="217" name="楕円 216"/>
        <xdr:cNvSpPr/>
      </xdr:nvSpPr>
      <xdr:spPr>
        <a:xfrm>
          <a:off x="4064000" y="1423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91484</xdr:rowOff>
    </xdr:from>
    <xdr:ext cx="736600" cy="259045"/>
    <xdr:sp macro="" textlink="">
      <xdr:nvSpPr>
        <xdr:cNvPr id="218" name="テキスト ボックス 217"/>
        <xdr:cNvSpPr txBox="1"/>
      </xdr:nvSpPr>
      <xdr:spPr>
        <a:xfrm>
          <a:off x="3733800" y="1432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153150</xdr:rowOff>
    </xdr:from>
    <xdr:to>
      <xdr:col>15</xdr:col>
      <xdr:colOff>133350</xdr:colOff>
      <xdr:row>83</xdr:row>
      <xdr:rowOff>83300</xdr:rowOff>
    </xdr:to>
    <xdr:sp macro="" textlink="">
      <xdr:nvSpPr>
        <xdr:cNvPr id="219" name="楕円 218"/>
        <xdr:cNvSpPr/>
      </xdr:nvSpPr>
      <xdr:spPr>
        <a:xfrm>
          <a:off x="3175000" y="1421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68077</xdr:rowOff>
    </xdr:from>
    <xdr:ext cx="762000" cy="259045"/>
    <xdr:sp macro="" textlink="">
      <xdr:nvSpPr>
        <xdr:cNvPr id="220" name="テキスト ボックス 219"/>
        <xdr:cNvSpPr txBox="1"/>
      </xdr:nvSpPr>
      <xdr:spPr>
        <a:xfrm>
          <a:off x="2844800" y="1429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30105</xdr:rowOff>
    </xdr:from>
    <xdr:to>
      <xdr:col>11</xdr:col>
      <xdr:colOff>82550</xdr:colOff>
      <xdr:row>83</xdr:row>
      <xdr:rowOff>131705</xdr:rowOff>
    </xdr:to>
    <xdr:sp macro="" textlink="">
      <xdr:nvSpPr>
        <xdr:cNvPr id="221" name="楕円 220"/>
        <xdr:cNvSpPr/>
      </xdr:nvSpPr>
      <xdr:spPr>
        <a:xfrm>
          <a:off x="2286000" y="1426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116482</xdr:rowOff>
    </xdr:from>
    <xdr:ext cx="762000" cy="259045"/>
    <xdr:sp macro="" textlink="">
      <xdr:nvSpPr>
        <xdr:cNvPr id="222" name="テキスト ボックス 221"/>
        <xdr:cNvSpPr txBox="1"/>
      </xdr:nvSpPr>
      <xdr:spPr>
        <a:xfrm>
          <a:off x="1955800" y="1434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11415</xdr:rowOff>
    </xdr:from>
    <xdr:to>
      <xdr:col>7</xdr:col>
      <xdr:colOff>31750</xdr:colOff>
      <xdr:row>83</xdr:row>
      <xdr:rowOff>113015</xdr:rowOff>
    </xdr:to>
    <xdr:sp macro="" textlink="">
      <xdr:nvSpPr>
        <xdr:cNvPr id="223" name="楕円 222"/>
        <xdr:cNvSpPr/>
      </xdr:nvSpPr>
      <xdr:spPr>
        <a:xfrm>
          <a:off x="1397000" y="1424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97792</xdr:rowOff>
    </xdr:from>
    <xdr:ext cx="762000" cy="259045"/>
    <xdr:sp macro="" textlink="">
      <xdr:nvSpPr>
        <xdr:cNvPr id="224" name="テキスト ボックス 223"/>
        <xdr:cNvSpPr txBox="1"/>
      </xdr:nvSpPr>
      <xdr:spPr>
        <a:xfrm>
          <a:off x="1066800" y="14328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類似団体の平均を上回って</a:t>
          </a:r>
          <a:r>
            <a:rPr kumimoji="1" lang="ja-JP" altLang="en-US" sz="1300">
              <a:solidFill>
                <a:schemeClr val="dk1"/>
              </a:solidFill>
              <a:effectLst/>
              <a:latin typeface="+mn-lt"/>
              <a:ea typeface="+mn-ea"/>
              <a:cs typeface="+mn-cs"/>
            </a:rPr>
            <a:t>いるが、</a:t>
          </a:r>
          <a:r>
            <a:rPr kumimoji="1" lang="ja-JP" altLang="ja-JP" sz="1300">
              <a:solidFill>
                <a:schemeClr val="dk1"/>
              </a:solidFill>
              <a:effectLst/>
              <a:latin typeface="+mn-lt"/>
              <a:ea typeface="+mn-ea"/>
              <a:cs typeface="+mn-cs"/>
            </a:rPr>
            <a:t>今後は</a:t>
          </a:r>
          <a:r>
            <a:rPr kumimoji="1" lang="ja-JP" altLang="en-US" sz="1300">
              <a:solidFill>
                <a:schemeClr val="dk1"/>
              </a:solidFill>
              <a:effectLst/>
              <a:latin typeface="+mn-lt"/>
              <a:ea typeface="+mn-ea"/>
              <a:cs typeface="+mn-cs"/>
            </a:rPr>
            <a:t>現在の各種手当の見直しを行うなど、より</a:t>
          </a:r>
          <a:r>
            <a:rPr kumimoji="1" lang="ja-JP" altLang="ja-JP" sz="1300">
              <a:solidFill>
                <a:schemeClr val="dk1"/>
              </a:solidFill>
              <a:effectLst/>
              <a:latin typeface="+mn-lt"/>
              <a:ea typeface="+mn-ea"/>
              <a:cs typeface="+mn-cs"/>
            </a:rPr>
            <a:t>一層の給与の適正化に努める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なお、平成２９年度の数値については未公表のため、平成２８年度の数値を引用している。</a:t>
          </a:r>
          <a:endParaRPr lang="ja-JP" altLang="ja-JP" sz="13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107648</xdr:rowOff>
    </xdr:from>
    <xdr:to>
      <xdr:col>81</xdr:col>
      <xdr:colOff>44450</xdr:colOff>
      <xdr:row>90</xdr:row>
      <xdr:rowOff>105229</xdr:rowOff>
    </xdr:to>
    <xdr:cxnSp macro="">
      <xdr:nvCxnSpPr>
        <xdr:cNvPr id="255" name="直線コネクタ 254"/>
        <xdr:cNvCxnSpPr/>
      </xdr:nvCxnSpPr>
      <xdr:spPr>
        <a:xfrm flipV="1">
          <a:off x="17018000" y="13823648"/>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77306</xdr:rowOff>
    </xdr:from>
    <xdr:ext cx="762000" cy="259045"/>
    <xdr:sp macro="" textlink="">
      <xdr:nvSpPr>
        <xdr:cNvPr id="256" name="給与水準   （国との比較）最小値テキスト"/>
        <xdr:cNvSpPr txBox="1"/>
      </xdr:nvSpPr>
      <xdr:spPr>
        <a:xfrm>
          <a:off x="17106900" y="155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105229</xdr:rowOff>
    </xdr:from>
    <xdr:to>
      <xdr:col>81</xdr:col>
      <xdr:colOff>133350</xdr:colOff>
      <xdr:row>90</xdr:row>
      <xdr:rowOff>105229</xdr:rowOff>
    </xdr:to>
    <xdr:cxnSp macro="">
      <xdr:nvCxnSpPr>
        <xdr:cNvPr id="257" name="直線コネクタ 256"/>
        <xdr:cNvCxnSpPr/>
      </xdr:nvCxnSpPr>
      <xdr:spPr>
        <a:xfrm>
          <a:off x="16929100" y="1553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22575</xdr:rowOff>
    </xdr:from>
    <xdr:ext cx="762000" cy="259045"/>
    <xdr:sp macro="" textlink="">
      <xdr:nvSpPr>
        <xdr:cNvPr id="258" name="給与水準   （国との比較）最大値テキスト"/>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107648</xdr:rowOff>
    </xdr:from>
    <xdr:to>
      <xdr:col>81</xdr:col>
      <xdr:colOff>133350</xdr:colOff>
      <xdr:row>80</xdr:row>
      <xdr:rowOff>107648</xdr:rowOff>
    </xdr:to>
    <xdr:cxnSp macro="">
      <xdr:nvCxnSpPr>
        <xdr:cNvPr id="259" name="直線コネクタ 258"/>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79527</xdr:rowOff>
    </xdr:from>
    <xdr:to>
      <xdr:col>81</xdr:col>
      <xdr:colOff>44450</xdr:colOff>
      <xdr:row>87</xdr:row>
      <xdr:rowOff>79527</xdr:rowOff>
    </xdr:to>
    <xdr:cxnSp macro="">
      <xdr:nvCxnSpPr>
        <xdr:cNvPr id="260" name="直線コネクタ 259"/>
        <xdr:cNvCxnSpPr/>
      </xdr:nvCxnSpPr>
      <xdr:spPr>
        <a:xfrm>
          <a:off x="16179800" y="149956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147761</xdr:rowOff>
    </xdr:from>
    <xdr:ext cx="762000" cy="259045"/>
    <xdr:sp macro="" textlink="">
      <xdr:nvSpPr>
        <xdr:cNvPr id="261" name="給与水準   （国との比較）平均値テキスト"/>
        <xdr:cNvSpPr txBox="1"/>
      </xdr:nvSpPr>
      <xdr:spPr>
        <a:xfrm>
          <a:off x="17106900" y="14721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62" name="フローチャート: 判断 261"/>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79527</xdr:rowOff>
    </xdr:from>
    <xdr:to>
      <xdr:col>77</xdr:col>
      <xdr:colOff>44450</xdr:colOff>
      <xdr:row>87</xdr:row>
      <xdr:rowOff>148468</xdr:rowOff>
    </xdr:to>
    <xdr:cxnSp macro="">
      <xdr:nvCxnSpPr>
        <xdr:cNvPr id="263" name="直線コネクタ 262"/>
        <xdr:cNvCxnSpPr/>
      </xdr:nvCxnSpPr>
      <xdr:spPr>
        <a:xfrm flipV="1">
          <a:off x="15290800" y="14995677"/>
          <a:ext cx="8890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119743</xdr:rowOff>
    </xdr:from>
    <xdr:to>
      <xdr:col>77</xdr:col>
      <xdr:colOff>95250</xdr:colOff>
      <xdr:row>87</xdr:row>
      <xdr:rowOff>49893</xdr:rowOff>
    </xdr:to>
    <xdr:sp macro="" textlink="">
      <xdr:nvSpPr>
        <xdr:cNvPr id="264" name="フローチャート: 判断 263"/>
        <xdr:cNvSpPr/>
      </xdr:nvSpPr>
      <xdr:spPr>
        <a:xfrm>
          <a:off x="16129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60070</xdr:rowOff>
    </xdr:from>
    <xdr:ext cx="736600" cy="259045"/>
    <xdr:sp macro="" textlink="">
      <xdr:nvSpPr>
        <xdr:cNvPr id="265" name="テキスト ボックス 264"/>
        <xdr:cNvSpPr txBox="1"/>
      </xdr:nvSpPr>
      <xdr:spPr>
        <a:xfrm>
          <a:off x="15798800" y="1463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79527</xdr:rowOff>
    </xdr:from>
    <xdr:to>
      <xdr:col>72</xdr:col>
      <xdr:colOff>203200</xdr:colOff>
      <xdr:row>87</xdr:row>
      <xdr:rowOff>148468</xdr:rowOff>
    </xdr:to>
    <xdr:cxnSp macro="">
      <xdr:nvCxnSpPr>
        <xdr:cNvPr id="266" name="直線コネクタ 265"/>
        <xdr:cNvCxnSpPr/>
      </xdr:nvCxnSpPr>
      <xdr:spPr>
        <a:xfrm>
          <a:off x="14401800" y="14995677"/>
          <a:ext cx="8890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142723</xdr:rowOff>
    </xdr:from>
    <xdr:to>
      <xdr:col>73</xdr:col>
      <xdr:colOff>44450</xdr:colOff>
      <xdr:row>87</xdr:row>
      <xdr:rowOff>72873</xdr:rowOff>
    </xdr:to>
    <xdr:sp macro="" textlink="">
      <xdr:nvSpPr>
        <xdr:cNvPr id="267" name="フローチャート: 判断 266"/>
        <xdr:cNvSpPr/>
      </xdr:nvSpPr>
      <xdr:spPr>
        <a:xfrm>
          <a:off x="15240000" y="1488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83050</xdr:rowOff>
    </xdr:from>
    <xdr:ext cx="762000" cy="259045"/>
    <xdr:sp macro="" textlink="">
      <xdr:nvSpPr>
        <xdr:cNvPr id="268" name="テキスト ボックス 267"/>
        <xdr:cNvSpPr txBox="1"/>
      </xdr:nvSpPr>
      <xdr:spPr>
        <a:xfrm>
          <a:off x="14909800" y="146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147562</xdr:rowOff>
    </xdr:from>
    <xdr:to>
      <xdr:col>68</xdr:col>
      <xdr:colOff>152400</xdr:colOff>
      <xdr:row>87</xdr:row>
      <xdr:rowOff>79527</xdr:rowOff>
    </xdr:to>
    <xdr:cxnSp macro="">
      <xdr:nvCxnSpPr>
        <xdr:cNvPr id="269" name="直線コネクタ 268"/>
        <xdr:cNvCxnSpPr/>
      </xdr:nvCxnSpPr>
      <xdr:spPr>
        <a:xfrm>
          <a:off x="13512800" y="14892262"/>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71" name="テキスト ボックス 270"/>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3" name="テキスト ボックス 272"/>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79" name="楕円 278"/>
        <xdr:cNvSpPr/>
      </xdr:nvSpPr>
      <xdr:spPr>
        <a:xfrm>
          <a:off x="169672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804</xdr:rowOff>
    </xdr:from>
    <xdr:ext cx="762000" cy="259045"/>
    <xdr:sp macro="" textlink="">
      <xdr:nvSpPr>
        <xdr:cNvPr id="280" name="給与水準   （国との比較）該当値テキスト"/>
        <xdr:cNvSpPr txBox="1"/>
      </xdr:nvSpPr>
      <xdr:spPr>
        <a:xfrm>
          <a:off x="17106900" y="1491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28727</xdr:rowOff>
    </xdr:from>
    <xdr:to>
      <xdr:col>77</xdr:col>
      <xdr:colOff>95250</xdr:colOff>
      <xdr:row>87</xdr:row>
      <xdr:rowOff>130327</xdr:rowOff>
    </xdr:to>
    <xdr:sp macro="" textlink="">
      <xdr:nvSpPr>
        <xdr:cNvPr id="281" name="楕円 280"/>
        <xdr:cNvSpPr/>
      </xdr:nvSpPr>
      <xdr:spPr>
        <a:xfrm>
          <a:off x="16129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115104</xdr:rowOff>
    </xdr:from>
    <xdr:ext cx="736600" cy="259045"/>
    <xdr:sp macro="" textlink="">
      <xdr:nvSpPr>
        <xdr:cNvPr id="282" name="テキスト ボックス 281"/>
        <xdr:cNvSpPr txBox="1"/>
      </xdr:nvSpPr>
      <xdr:spPr>
        <a:xfrm>
          <a:off x="15798800" y="1503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97668</xdr:rowOff>
    </xdr:from>
    <xdr:to>
      <xdr:col>73</xdr:col>
      <xdr:colOff>44450</xdr:colOff>
      <xdr:row>88</xdr:row>
      <xdr:rowOff>27818</xdr:rowOff>
    </xdr:to>
    <xdr:sp macro="" textlink="">
      <xdr:nvSpPr>
        <xdr:cNvPr id="283" name="楕円 282"/>
        <xdr:cNvSpPr/>
      </xdr:nvSpPr>
      <xdr:spPr>
        <a:xfrm>
          <a:off x="15240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12595</xdr:rowOff>
    </xdr:from>
    <xdr:ext cx="762000" cy="259045"/>
    <xdr:sp macro="" textlink="">
      <xdr:nvSpPr>
        <xdr:cNvPr id="284" name="テキスト ボックス 283"/>
        <xdr:cNvSpPr txBox="1"/>
      </xdr:nvSpPr>
      <xdr:spPr>
        <a:xfrm>
          <a:off x="14909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28727</xdr:rowOff>
    </xdr:from>
    <xdr:to>
      <xdr:col>68</xdr:col>
      <xdr:colOff>203200</xdr:colOff>
      <xdr:row>87</xdr:row>
      <xdr:rowOff>130327</xdr:rowOff>
    </xdr:to>
    <xdr:sp macro="" textlink="">
      <xdr:nvSpPr>
        <xdr:cNvPr id="285" name="楕円 284"/>
        <xdr:cNvSpPr/>
      </xdr:nvSpPr>
      <xdr:spPr>
        <a:xfrm>
          <a:off x="14351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115104</xdr:rowOff>
    </xdr:from>
    <xdr:ext cx="762000" cy="259045"/>
    <xdr:sp macro="" textlink="">
      <xdr:nvSpPr>
        <xdr:cNvPr id="286" name="テキスト ボックス 285"/>
        <xdr:cNvSpPr txBox="1"/>
      </xdr:nvSpPr>
      <xdr:spPr>
        <a:xfrm>
          <a:off x="14020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87" name="楕円 286"/>
        <xdr:cNvSpPr/>
      </xdr:nvSpPr>
      <xdr:spPr>
        <a:xfrm>
          <a:off x="13462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88" name="テキスト ボックス 287"/>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類似団体の平均を上回っている</a:t>
          </a:r>
          <a:r>
            <a:rPr lang="ja-JP" altLang="en-US" sz="1100" b="0" i="0" baseline="0">
              <a:solidFill>
                <a:schemeClr val="dk1"/>
              </a:solidFill>
              <a:effectLst/>
              <a:latin typeface="+mn-lt"/>
              <a:ea typeface="+mn-ea"/>
              <a:cs typeface="+mn-cs"/>
            </a:rPr>
            <a:t>理由として、</a:t>
          </a:r>
          <a:r>
            <a:rPr lang="ja-JP" altLang="ja-JP" sz="1100">
              <a:solidFill>
                <a:schemeClr val="dk1"/>
              </a:solidFill>
              <a:effectLst/>
              <a:latin typeface="+mn-lt"/>
              <a:ea typeface="+mn-ea"/>
              <a:cs typeface="+mn-cs"/>
            </a:rPr>
            <a:t>民間における保育所や幼稚園の施設がないため、町で施設を運営していかなければならず、職員の確保が必要となる</a:t>
          </a:r>
          <a:r>
            <a:rPr lang="ja-JP" altLang="ja-JP" sz="1100" b="0" i="0" baseline="0">
              <a:solidFill>
                <a:schemeClr val="dk1"/>
              </a:solidFill>
              <a:effectLst/>
              <a:latin typeface="+mn-lt"/>
              <a:ea typeface="+mn-ea"/>
              <a:cs typeface="+mn-cs"/>
            </a:rPr>
            <a:t>ことと、平成２１年度の町村合併により増加したことが主因である。</a:t>
          </a:r>
          <a:endParaRPr lang="ja-JP" altLang="ja-JP" sz="1100">
            <a:effectLst/>
          </a:endParaRPr>
        </a:p>
        <a:p>
          <a:pPr rtl="0" eaLnBrk="1" fontAlgn="auto" latinLnBrk="0" hangingPunct="1"/>
          <a:r>
            <a:rPr lang="ja-JP" altLang="ja-JP" sz="1100" b="0" i="0" baseline="0">
              <a:solidFill>
                <a:schemeClr val="dk1"/>
              </a:solidFill>
              <a:effectLst/>
              <a:latin typeface="+mn-lt"/>
              <a:ea typeface="+mn-ea"/>
              <a:cs typeface="+mn-cs"/>
            </a:rPr>
            <a:t>　計画的な人員の削減と効率的な定員管理により、類似団体の平均の水準を目標に職員数の引き下げに努める。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なお、平成２９年度の数値については未公表のため、平成２８年度の数値を引用している。</a:t>
          </a:r>
          <a:endParaRPr lang="ja-JP" altLang="ja-JP" sz="11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cxnSp macro="">
      <xdr:nvCxnSpPr>
        <xdr:cNvPr id="320" name="直線コネクタ 319"/>
        <xdr:cNvCxnSpPr/>
      </xdr:nvCxnSpPr>
      <xdr:spPr>
        <a:xfrm flipV="1">
          <a:off x="17018000" y="10088335"/>
          <a:ext cx="0" cy="1446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19914</xdr:rowOff>
    </xdr:from>
    <xdr:ext cx="762000" cy="259045"/>
    <xdr:sp macro="" textlink="">
      <xdr:nvSpPr>
        <xdr:cNvPr id="321"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47837</xdr:rowOff>
    </xdr:from>
    <xdr:to>
      <xdr:col>81</xdr:col>
      <xdr:colOff>133350</xdr:colOff>
      <xdr:row>67</xdr:row>
      <xdr:rowOff>47837</xdr:rowOff>
    </xdr:to>
    <xdr:cxnSp macro="">
      <xdr:nvCxnSpPr>
        <xdr:cNvPr id="322" name="直線コネクタ 321"/>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3"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4" name="直線コネクタ 323"/>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26972</xdr:rowOff>
    </xdr:from>
    <xdr:to>
      <xdr:col>81</xdr:col>
      <xdr:colOff>44450</xdr:colOff>
      <xdr:row>63</xdr:row>
      <xdr:rowOff>47655</xdr:rowOff>
    </xdr:to>
    <xdr:cxnSp macro="">
      <xdr:nvCxnSpPr>
        <xdr:cNvPr id="325" name="直線コネクタ 324"/>
        <xdr:cNvCxnSpPr/>
      </xdr:nvCxnSpPr>
      <xdr:spPr>
        <a:xfrm>
          <a:off x="16179800" y="10828322"/>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139113</xdr:rowOff>
    </xdr:from>
    <xdr:ext cx="762000" cy="259045"/>
    <xdr:sp macro="" textlink="">
      <xdr:nvSpPr>
        <xdr:cNvPr id="326" name="定員管理の状況平均値テキスト"/>
        <xdr:cNvSpPr txBox="1"/>
      </xdr:nvSpPr>
      <xdr:spPr>
        <a:xfrm>
          <a:off x="17106900" y="1042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27" name="フローチャート: 判断 326"/>
        <xdr:cNvSpPr/>
      </xdr:nvSpPr>
      <xdr:spPr>
        <a:xfrm>
          <a:off x="16967200" y="1058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5141</xdr:rowOff>
    </xdr:from>
    <xdr:to>
      <xdr:col>77</xdr:col>
      <xdr:colOff>44450</xdr:colOff>
      <xdr:row>63</xdr:row>
      <xdr:rowOff>26972</xdr:rowOff>
    </xdr:to>
    <xdr:cxnSp macro="">
      <xdr:nvCxnSpPr>
        <xdr:cNvPr id="328" name="直線コネクタ 327"/>
        <xdr:cNvCxnSpPr/>
      </xdr:nvCxnSpPr>
      <xdr:spPr>
        <a:xfrm>
          <a:off x="15290800" y="10806491"/>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121436</xdr:rowOff>
    </xdr:from>
    <xdr:to>
      <xdr:col>77</xdr:col>
      <xdr:colOff>95250</xdr:colOff>
      <xdr:row>62</xdr:row>
      <xdr:rowOff>51586</xdr:rowOff>
    </xdr:to>
    <xdr:sp macro="" textlink="">
      <xdr:nvSpPr>
        <xdr:cNvPr id="329" name="フローチャート: 判断 328"/>
        <xdr:cNvSpPr/>
      </xdr:nvSpPr>
      <xdr:spPr>
        <a:xfrm>
          <a:off x="16129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61763</xdr:rowOff>
    </xdr:from>
    <xdr:ext cx="736600" cy="259045"/>
    <xdr:sp macro="" textlink="">
      <xdr:nvSpPr>
        <xdr:cNvPr id="330" name="テキスト ボックス 329"/>
        <xdr:cNvSpPr txBox="1"/>
      </xdr:nvSpPr>
      <xdr:spPr>
        <a:xfrm>
          <a:off x="15798800" y="10348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5141</xdr:rowOff>
    </xdr:from>
    <xdr:to>
      <xdr:col>72</xdr:col>
      <xdr:colOff>203200</xdr:colOff>
      <xdr:row>63</xdr:row>
      <xdr:rowOff>14333</xdr:rowOff>
    </xdr:to>
    <xdr:cxnSp macro="">
      <xdr:nvCxnSpPr>
        <xdr:cNvPr id="331" name="直線コネクタ 330"/>
        <xdr:cNvCxnSpPr/>
      </xdr:nvCxnSpPr>
      <xdr:spPr>
        <a:xfrm flipV="1">
          <a:off x="14401800" y="10806491"/>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101902</xdr:rowOff>
    </xdr:from>
    <xdr:to>
      <xdr:col>73</xdr:col>
      <xdr:colOff>44450</xdr:colOff>
      <xdr:row>62</xdr:row>
      <xdr:rowOff>32052</xdr:rowOff>
    </xdr:to>
    <xdr:sp macro="" textlink="">
      <xdr:nvSpPr>
        <xdr:cNvPr id="332" name="フローチャート: 判断 331"/>
        <xdr:cNvSpPr/>
      </xdr:nvSpPr>
      <xdr:spPr>
        <a:xfrm>
          <a:off x="15240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42229</xdr:rowOff>
    </xdr:from>
    <xdr:ext cx="762000" cy="259045"/>
    <xdr:sp macro="" textlink="">
      <xdr:nvSpPr>
        <xdr:cNvPr id="333" name="テキスト ボックス 332"/>
        <xdr:cNvSpPr txBox="1"/>
      </xdr:nvSpPr>
      <xdr:spPr>
        <a:xfrm>
          <a:off x="14909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14333</xdr:rowOff>
    </xdr:from>
    <xdr:to>
      <xdr:col>68</xdr:col>
      <xdr:colOff>152400</xdr:colOff>
      <xdr:row>63</xdr:row>
      <xdr:rowOff>32717</xdr:rowOff>
    </xdr:to>
    <xdr:cxnSp macro="">
      <xdr:nvCxnSpPr>
        <xdr:cNvPr id="334" name="直線コネクタ 333"/>
        <xdr:cNvCxnSpPr/>
      </xdr:nvCxnSpPr>
      <xdr:spPr>
        <a:xfrm flipV="1">
          <a:off x="13512800" y="10815683"/>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88114</xdr:rowOff>
    </xdr:from>
    <xdr:to>
      <xdr:col>68</xdr:col>
      <xdr:colOff>203200</xdr:colOff>
      <xdr:row>62</xdr:row>
      <xdr:rowOff>18264</xdr:rowOff>
    </xdr:to>
    <xdr:sp macro="" textlink="">
      <xdr:nvSpPr>
        <xdr:cNvPr id="335" name="フローチャート: 判断 334"/>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28441</xdr:rowOff>
    </xdr:from>
    <xdr:ext cx="762000" cy="259045"/>
    <xdr:sp macro="" textlink="">
      <xdr:nvSpPr>
        <xdr:cNvPr id="336" name="テキスト ボックス 335"/>
        <xdr:cNvSpPr txBox="1"/>
      </xdr:nvSpPr>
      <xdr:spPr>
        <a:xfrm>
          <a:off x="14020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7" name="フローチャート: 判断 336"/>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28441</xdr:rowOff>
    </xdr:from>
    <xdr:ext cx="762000" cy="259045"/>
    <xdr:sp macro="" textlink="">
      <xdr:nvSpPr>
        <xdr:cNvPr id="338" name="テキスト ボックス 337"/>
        <xdr:cNvSpPr txBox="1"/>
      </xdr:nvSpPr>
      <xdr:spPr>
        <a:xfrm>
          <a:off x="13131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168305</xdr:rowOff>
    </xdr:from>
    <xdr:to>
      <xdr:col>81</xdr:col>
      <xdr:colOff>95250</xdr:colOff>
      <xdr:row>63</xdr:row>
      <xdr:rowOff>98455</xdr:rowOff>
    </xdr:to>
    <xdr:sp macro="" textlink="">
      <xdr:nvSpPr>
        <xdr:cNvPr id="344" name="楕円 343"/>
        <xdr:cNvSpPr/>
      </xdr:nvSpPr>
      <xdr:spPr>
        <a:xfrm>
          <a:off x="16967200" y="1079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140382</xdr:rowOff>
    </xdr:from>
    <xdr:ext cx="762000" cy="259045"/>
    <xdr:sp macro="" textlink="">
      <xdr:nvSpPr>
        <xdr:cNvPr id="345" name="定員管理の状況該当値テキスト"/>
        <xdr:cNvSpPr txBox="1"/>
      </xdr:nvSpPr>
      <xdr:spPr>
        <a:xfrm>
          <a:off x="17106900" y="10770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147622</xdr:rowOff>
    </xdr:from>
    <xdr:to>
      <xdr:col>77</xdr:col>
      <xdr:colOff>95250</xdr:colOff>
      <xdr:row>63</xdr:row>
      <xdr:rowOff>77772</xdr:rowOff>
    </xdr:to>
    <xdr:sp macro="" textlink="">
      <xdr:nvSpPr>
        <xdr:cNvPr id="346" name="楕円 345"/>
        <xdr:cNvSpPr/>
      </xdr:nvSpPr>
      <xdr:spPr>
        <a:xfrm>
          <a:off x="16129000" y="1077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62549</xdr:rowOff>
    </xdr:from>
    <xdr:ext cx="736600" cy="259045"/>
    <xdr:sp macro="" textlink="">
      <xdr:nvSpPr>
        <xdr:cNvPr id="347" name="テキスト ボックス 346"/>
        <xdr:cNvSpPr txBox="1"/>
      </xdr:nvSpPr>
      <xdr:spPr>
        <a:xfrm>
          <a:off x="15798800" y="10863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125791</xdr:rowOff>
    </xdr:from>
    <xdr:to>
      <xdr:col>73</xdr:col>
      <xdr:colOff>44450</xdr:colOff>
      <xdr:row>63</xdr:row>
      <xdr:rowOff>55941</xdr:rowOff>
    </xdr:to>
    <xdr:sp macro="" textlink="">
      <xdr:nvSpPr>
        <xdr:cNvPr id="348" name="楕円 347"/>
        <xdr:cNvSpPr/>
      </xdr:nvSpPr>
      <xdr:spPr>
        <a:xfrm>
          <a:off x="15240000" y="1075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40718</xdr:rowOff>
    </xdr:from>
    <xdr:ext cx="762000" cy="259045"/>
    <xdr:sp macro="" textlink="">
      <xdr:nvSpPr>
        <xdr:cNvPr id="349" name="テキスト ボックス 348"/>
        <xdr:cNvSpPr txBox="1"/>
      </xdr:nvSpPr>
      <xdr:spPr>
        <a:xfrm>
          <a:off x="14909800" y="1084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134983</xdr:rowOff>
    </xdr:from>
    <xdr:to>
      <xdr:col>68</xdr:col>
      <xdr:colOff>203200</xdr:colOff>
      <xdr:row>63</xdr:row>
      <xdr:rowOff>65133</xdr:rowOff>
    </xdr:to>
    <xdr:sp macro="" textlink="">
      <xdr:nvSpPr>
        <xdr:cNvPr id="350" name="楕円 349"/>
        <xdr:cNvSpPr/>
      </xdr:nvSpPr>
      <xdr:spPr>
        <a:xfrm>
          <a:off x="143510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49910</xdr:rowOff>
    </xdr:from>
    <xdr:ext cx="762000" cy="259045"/>
    <xdr:sp macro="" textlink="">
      <xdr:nvSpPr>
        <xdr:cNvPr id="351" name="テキスト ボックス 350"/>
        <xdr:cNvSpPr txBox="1"/>
      </xdr:nvSpPr>
      <xdr:spPr>
        <a:xfrm>
          <a:off x="14020800" y="1085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153367</xdr:rowOff>
    </xdr:from>
    <xdr:to>
      <xdr:col>64</xdr:col>
      <xdr:colOff>152400</xdr:colOff>
      <xdr:row>63</xdr:row>
      <xdr:rowOff>83517</xdr:rowOff>
    </xdr:to>
    <xdr:sp macro="" textlink="">
      <xdr:nvSpPr>
        <xdr:cNvPr id="352" name="楕円 351"/>
        <xdr:cNvSpPr/>
      </xdr:nvSpPr>
      <xdr:spPr>
        <a:xfrm>
          <a:off x="13462000" y="107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68294</xdr:rowOff>
    </xdr:from>
    <xdr:ext cx="762000" cy="259045"/>
    <xdr:sp macro="" textlink="">
      <xdr:nvSpPr>
        <xdr:cNvPr id="353" name="テキスト ボックス 352"/>
        <xdr:cNvSpPr txBox="1"/>
      </xdr:nvSpPr>
      <xdr:spPr>
        <a:xfrm>
          <a:off x="13131800" y="1086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300" baseline="0">
              <a:solidFill>
                <a:schemeClr val="dk1"/>
              </a:solidFill>
              <a:effectLst/>
              <a:latin typeface="+mn-lt"/>
              <a:ea typeface="+mn-ea"/>
              <a:cs typeface="+mn-cs"/>
            </a:rPr>
            <a:t>　</a:t>
          </a:r>
          <a:r>
            <a:rPr lang="ja-JP" altLang="ja-JP" sz="1300">
              <a:solidFill>
                <a:schemeClr val="dk1"/>
              </a:solidFill>
              <a:effectLst/>
              <a:latin typeface="+mn-lt"/>
              <a:ea typeface="+mn-ea"/>
              <a:cs typeface="+mn-cs"/>
            </a:rPr>
            <a:t>過去からの起債抑制策により類似団体を下回っているが、今後とも、緊急度・住民ニーズを的確に把握した事業の選択により、起債に大きく頼ることのない財政運営に努める。</a:t>
          </a:r>
          <a:endParaRPr lang="ja-JP" altLang="ja-JP" sz="1300">
            <a:effectLst/>
          </a:endParaRP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0" name="直線コネクタ 36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1" name="テキスト ボックス 37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4" name="直線コネクタ 37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5" name="テキスト ボックス 37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cxnSp macro="">
      <xdr:nvCxnSpPr>
        <xdr:cNvPr id="378" name="直線コネクタ 377"/>
        <xdr:cNvCxnSpPr/>
      </xdr:nvCxnSpPr>
      <xdr:spPr>
        <a:xfrm flipV="1">
          <a:off x="17018000" y="6230938"/>
          <a:ext cx="0" cy="139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79"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0" name="直線コネクタ 379"/>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81"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82" name="直線コネクタ 381"/>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105410</xdr:rowOff>
    </xdr:from>
    <xdr:to>
      <xdr:col>81</xdr:col>
      <xdr:colOff>44450</xdr:colOff>
      <xdr:row>39</xdr:row>
      <xdr:rowOff>117475</xdr:rowOff>
    </xdr:to>
    <xdr:cxnSp macro="">
      <xdr:nvCxnSpPr>
        <xdr:cNvPr id="383" name="直線コネクタ 382"/>
        <xdr:cNvCxnSpPr/>
      </xdr:nvCxnSpPr>
      <xdr:spPr>
        <a:xfrm>
          <a:off x="16179800" y="679196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4"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5" name="フローチャート: 判断 38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39</xdr:row>
      <xdr:rowOff>153670</xdr:rowOff>
    </xdr:to>
    <xdr:cxnSp macro="">
      <xdr:nvCxnSpPr>
        <xdr:cNvPr id="386" name="直線コネクタ 385"/>
        <xdr:cNvCxnSpPr/>
      </xdr:nvCxnSpPr>
      <xdr:spPr>
        <a:xfrm flipV="1">
          <a:off x="15290800" y="67919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7" name="フローチャート: 判断 386"/>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53992</xdr:rowOff>
    </xdr:from>
    <xdr:ext cx="736600" cy="259045"/>
    <xdr:sp macro="" textlink="">
      <xdr:nvSpPr>
        <xdr:cNvPr id="388" name="テキスト ボックス 387"/>
        <xdr:cNvSpPr txBox="1"/>
      </xdr:nvSpPr>
      <xdr:spPr>
        <a:xfrm>
          <a:off x="15798800" y="691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40</xdr:row>
      <xdr:rowOff>30480</xdr:rowOff>
    </xdr:to>
    <xdr:cxnSp macro="">
      <xdr:nvCxnSpPr>
        <xdr:cNvPr id="389" name="直線コネクタ 388"/>
        <xdr:cNvCxnSpPr/>
      </xdr:nvCxnSpPr>
      <xdr:spPr>
        <a:xfrm flipV="1">
          <a:off x="14401800" y="68402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90" name="フローチャート: 判断 389"/>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102252</xdr:rowOff>
    </xdr:from>
    <xdr:ext cx="762000" cy="259045"/>
    <xdr:sp macro="" textlink="">
      <xdr:nvSpPr>
        <xdr:cNvPr id="391" name="テキスト ボックス 390"/>
        <xdr:cNvSpPr txBox="1"/>
      </xdr:nvSpPr>
      <xdr:spPr>
        <a:xfrm>
          <a:off x="14909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54610</xdr:rowOff>
    </xdr:to>
    <xdr:cxnSp macro="">
      <xdr:nvCxnSpPr>
        <xdr:cNvPr id="392" name="直線コネクタ 391"/>
        <xdr:cNvCxnSpPr/>
      </xdr:nvCxnSpPr>
      <xdr:spPr>
        <a:xfrm flipV="1">
          <a:off x="13512800" y="68884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3" name="フローチャート: 判断 392"/>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4" name="テキスト ボックス 393"/>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5" name="フローチャート: 判断 394"/>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63517</xdr:rowOff>
    </xdr:from>
    <xdr:ext cx="762000" cy="259045"/>
    <xdr:sp macro="" textlink="">
      <xdr:nvSpPr>
        <xdr:cNvPr id="396" name="テキスト ボックス 395"/>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66675</xdr:rowOff>
    </xdr:from>
    <xdr:to>
      <xdr:col>81</xdr:col>
      <xdr:colOff>95250</xdr:colOff>
      <xdr:row>39</xdr:row>
      <xdr:rowOff>168275</xdr:rowOff>
    </xdr:to>
    <xdr:sp macro="" textlink="">
      <xdr:nvSpPr>
        <xdr:cNvPr id="402" name="楕円 401"/>
        <xdr:cNvSpPr/>
      </xdr:nvSpPr>
      <xdr:spPr>
        <a:xfrm>
          <a:off x="16967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83202</xdr:rowOff>
    </xdr:from>
    <xdr:ext cx="762000" cy="259045"/>
    <xdr:sp macro="" textlink="">
      <xdr:nvSpPr>
        <xdr:cNvPr id="403" name="公債費負担の状況該当値テキスト"/>
        <xdr:cNvSpPr txBox="1"/>
      </xdr:nvSpPr>
      <xdr:spPr>
        <a:xfrm>
          <a:off x="17106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404" name="楕円 403"/>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405" name="テキスト ボックス 404"/>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102870</xdr:rowOff>
    </xdr:from>
    <xdr:to>
      <xdr:col>73</xdr:col>
      <xdr:colOff>44450</xdr:colOff>
      <xdr:row>40</xdr:row>
      <xdr:rowOff>33020</xdr:rowOff>
    </xdr:to>
    <xdr:sp macro="" textlink="">
      <xdr:nvSpPr>
        <xdr:cNvPr id="406" name="楕円 405"/>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407" name="テキスト ボックス 406"/>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08" name="楕円 407"/>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409" name="テキスト ボックス 408"/>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410" name="楕円 409"/>
        <xdr:cNvSpPr/>
      </xdr:nvSpPr>
      <xdr:spPr>
        <a:xfrm>
          <a:off x="13462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411" name="テキスト ボックス 410"/>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将来負担比率は算定されていないが、これは地方債の抑制に努めており、加えて財政調整基金や減債基金の積立てによる充当可能基金の増額が挙げられる。今後も公債費等の義務的経費の削減を中心とする行財政改革を進め、財政の健全化に努める。</a:t>
          </a:r>
          <a:endParaRPr lang="ja-JP" altLang="ja-JP" sz="13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8" name="直線コネクタ 42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9" name="テキスト ボックス 42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2" name="直線コネクタ 43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3" name="テキスト ボックス 43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cxnSp macro="">
      <xdr:nvCxnSpPr>
        <xdr:cNvPr id="436" name="直線コネクタ 435"/>
        <xdr:cNvCxnSpPr/>
      </xdr:nvCxnSpPr>
      <xdr:spPr>
        <a:xfrm flipV="1">
          <a:off x="17018000" y="2571750"/>
          <a:ext cx="0" cy="132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93648</xdr:rowOff>
    </xdr:from>
    <xdr:ext cx="762000" cy="259045"/>
    <xdr:sp macro="" textlink="">
      <xdr:nvSpPr>
        <xdr:cNvPr id="437" name="将来負担の状況最小値テキスト"/>
        <xdr:cNvSpPr txBox="1"/>
      </xdr:nvSpPr>
      <xdr:spPr>
        <a:xfrm>
          <a:off x="17106900" y="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121571</xdr:rowOff>
    </xdr:from>
    <xdr:to>
      <xdr:col>81</xdr:col>
      <xdr:colOff>133350</xdr:colOff>
      <xdr:row>22</xdr:row>
      <xdr:rowOff>121571</xdr:rowOff>
    </xdr:to>
    <xdr:cxnSp macro="">
      <xdr:nvCxnSpPr>
        <xdr:cNvPr id="438" name="直線コネクタ 437"/>
        <xdr:cNvCxnSpPr/>
      </xdr:nvCxnSpPr>
      <xdr:spPr>
        <a:xfrm>
          <a:off x="16929100" y="389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0" name="直線コネクタ 43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93203</xdr:rowOff>
    </xdr:from>
    <xdr:ext cx="762000" cy="259045"/>
    <xdr:sp macro="" textlink="">
      <xdr:nvSpPr>
        <xdr:cNvPr id="441" name="将来負担の状況平均値テキスト"/>
        <xdr:cNvSpPr txBox="1"/>
      </xdr:nvSpPr>
      <xdr:spPr>
        <a:xfrm>
          <a:off x="17106900" y="2664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42" name="フローチャート: 判断 441"/>
        <xdr:cNvSpPr/>
      </xdr:nvSpPr>
      <xdr:spPr>
        <a:xfrm>
          <a:off x="169672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147669</xdr:rowOff>
    </xdr:from>
    <xdr:to>
      <xdr:col>77</xdr:col>
      <xdr:colOff>95250</xdr:colOff>
      <xdr:row>16</xdr:row>
      <xdr:rowOff>77819</xdr:rowOff>
    </xdr:to>
    <xdr:sp macro="" textlink="">
      <xdr:nvSpPr>
        <xdr:cNvPr id="443" name="フローチャート: 判断 442"/>
        <xdr:cNvSpPr/>
      </xdr:nvSpPr>
      <xdr:spPr>
        <a:xfrm>
          <a:off x="16129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87996</xdr:rowOff>
    </xdr:from>
    <xdr:ext cx="736600" cy="259045"/>
    <xdr:sp macro="" textlink="">
      <xdr:nvSpPr>
        <xdr:cNvPr id="444" name="テキスト ボックス 443"/>
        <xdr:cNvSpPr txBox="1"/>
      </xdr:nvSpPr>
      <xdr:spPr>
        <a:xfrm>
          <a:off x="15798800" y="248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169386</xdr:rowOff>
    </xdr:from>
    <xdr:to>
      <xdr:col>73</xdr:col>
      <xdr:colOff>44450</xdr:colOff>
      <xdr:row>16</xdr:row>
      <xdr:rowOff>99536</xdr:rowOff>
    </xdr:to>
    <xdr:sp macro="" textlink="">
      <xdr:nvSpPr>
        <xdr:cNvPr id="445" name="フローチャート: 判断 444"/>
        <xdr:cNvSpPr/>
      </xdr:nvSpPr>
      <xdr:spPr>
        <a:xfrm>
          <a:off x="15240000" y="27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109713</xdr:rowOff>
    </xdr:from>
    <xdr:ext cx="762000" cy="259045"/>
    <xdr:sp macro="" textlink="">
      <xdr:nvSpPr>
        <xdr:cNvPr id="446" name="テキスト ボックス 445"/>
        <xdr:cNvSpPr txBox="1"/>
      </xdr:nvSpPr>
      <xdr:spPr>
        <a:xfrm>
          <a:off x="14909800" y="25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71533</xdr:rowOff>
    </xdr:from>
    <xdr:to>
      <xdr:col>68</xdr:col>
      <xdr:colOff>203200</xdr:colOff>
      <xdr:row>17</xdr:row>
      <xdr:rowOff>1683</xdr:rowOff>
    </xdr:to>
    <xdr:sp macro="" textlink="">
      <xdr:nvSpPr>
        <xdr:cNvPr id="447" name="フローチャート: 判断 446"/>
        <xdr:cNvSpPr/>
      </xdr:nvSpPr>
      <xdr:spPr>
        <a:xfrm>
          <a:off x="14351000" y="281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11860</xdr:rowOff>
    </xdr:from>
    <xdr:ext cx="762000" cy="259045"/>
    <xdr:sp macro="" textlink="">
      <xdr:nvSpPr>
        <xdr:cNvPr id="448" name="テキスト ボックス 447"/>
        <xdr:cNvSpPr txBox="1"/>
      </xdr:nvSpPr>
      <xdr:spPr>
        <a:xfrm>
          <a:off x="14020800" y="2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107124</xdr:rowOff>
    </xdr:from>
    <xdr:to>
      <xdr:col>64</xdr:col>
      <xdr:colOff>152400</xdr:colOff>
      <xdr:row>17</xdr:row>
      <xdr:rowOff>37274</xdr:rowOff>
    </xdr:to>
    <xdr:sp macro="" textlink="">
      <xdr:nvSpPr>
        <xdr:cNvPr id="449" name="フローチャート: 判断 448"/>
        <xdr:cNvSpPr/>
      </xdr:nvSpPr>
      <xdr:spPr>
        <a:xfrm>
          <a:off x="13462000" y="285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47451</xdr:rowOff>
    </xdr:from>
    <xdr:ext cx="762000" cy="259045"/>
    <xdr:sp macro="" textlink="">
      <xdr:nvSpPr>
        <xdr:cNvPr id="450" name="テキスト ボックス 449"/>
        <xdr:cNvSpPr txBox="1"/>
      </xdr:nvSpPr>
      <xdr:spPr>
        <a:xfrm>
          <a:off x="13131800" y="261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群馬県中之条町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16,505
16,279
439.28
11,198,583
10,296,509
595,682
6,163,342
6,994,453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類似団体に比べるとほぼ同じ水準にある</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今後も職員の定員・給与等の見直し、計画的な人員の削減と効率的な定員管理により、適正水準を維持する。</a:t>
          </a:r>
          <a:endParaRPr lang="ja-JP" altLang="ja-JP" sz="13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xdr:cNvCxnSpPr/>
      </xdr:nvCxnSpPr>
      <xdr:spPr>
        <a:xfrm flipV="1">
          <a:off x="4826000" y="55676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142240</xdr:rowOff>
    </xdr:from>
    <xdr:to>
      <xdr:col>24</xdr:col>
      <xdr:colOff>25400</xdr:colOff>
      <xdr:row>36</xdr:row>
      <xdr:rowOff>142240</xdr:rowOff>
    </xdr:to>
    <xdr:cxnSp macro="">
      <xdr:nvCxnSpPr>
        <xdr:cNvPr id="66" name="直線コネクタ 65"/>
        <xdr:cNvCxnSpPr/>
      </xdr:nvCxnSpPr>
      <xdr:spPr>
        <a:xfrm>
          <a:off x="3987800" y="6314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142240</xdr:rowOff>
    </xdr:from>
    <xdr:to>
      <xdr:col>19</xdr:col>
      <xdr:colOff>187325</xdr:colOff>
      <xdr:row>36</xdr:row>
      <xdr:rowOff>157480</xdr:rowOff>
    </xdr:to>
    <xdr:cxnSp macro="">
      <xdr:nvCxnSpPr>
        <xdr:cNvPr id="69" name="直線コネクタ 68"/>
        <xdr:cNvCxnSpPr/>
      </xdr:nvCxnSpPr>
      <xdr:spPr>
        <a:xfrm flipV="1">
          <a:off x="3098800" y="6314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157480</xdr:rowOff>
    </xdr:from>
    <xdr:to>
      <xdr:col>15</xdr:col>
      <xdr:colOff>98425</xdr:colOff>
      <xdr:row>37</xdr:row>
      <xdr:rowOff>31750</xdr:rowOff>
    </xdr:to>
    <xdr:cxnSp macro="">
      <xdr:nvCxnSpPr>
        <xdr:cNvPr id="72" name="直線コネクタ 71"/>
        <xdr:cNvCxnSpPr/>
      </xdr:nvCxnSpPr>
      <xdr:spPr>
        <a:xfrm flipV="1">
          <a:off x="2209800" y="6329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16510</xdr:rowOff>
    </xdr:from>
    <xdr:to>
      <xdr:col>11</xdr:col>
      <xdr:colOff>9525</xdr:colOff>
      <xdr:row>37</xdr:row>
      <xdr:rowOff>31750</xdr:rowOff>
    </xdr:to>
    <xdr:cxnSp macro="">
      <xdr:nvCxnSpPr>
        <xdr:cNvPr id="75" name="直線コネクタ 74"/>
        <xdr:cNvCxnSpPr/>
      </xdr:nvCxnSpPr>
      <xdr:spPr>
        <a:xfrm>
          <a:off x="1320800" y="6360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85" name="楕円 84"/>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107967</xdr:rowOff>
    </xdr:from>
    <xdr:ext cx="762000" cy="259045"/>
    <xdr:sp macro="" textlink="">
      <xdr:nvSpPr>
        <xdr:cNvPr id="86" name="人件費該当値テキスト"/>
        <xdr:cNvSpPr txBox="1"/>
      </xdr:nvSpPr>
      <xdr:spPr>
        <a:xfrm>
          <a:off x="49149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91440</xdr:rowOff>
    </xdr:from>
    <xdr:to>
      <xdr:col>20</xdr:col>
      <xdr:colOff>38100</xdr:colOff>
      <xdr:row>37</xdr:row>
      <xdr:rowOff>21590</xdr:rowOff>
    </xdr:to>
    <xdr:sp macro="" textlink="">
      <xdr:nvSpPr>
        <xdr:cNvPr id="87" name="楕円 86"/>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88" name="テキスト ボックス 87"/>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106680</xdr:rowOff>
    </xdr:from>
    <xdr:to>
      <xdr:col>15</xdr:col>
      <xdr:colOff>149225</xdr:colOff>
      <xdr:row>37</xdr:row>
      <xdr:rowOff>36830</xdr:rowOff>
    </xdr:to>
    <xdr:sp macro="" textlink="">
      <xdr:nvSpPr>
        <xdr:cNvPr id="89" name="楕円 88"/>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47007</xdr:rowOff>
    </xdr:from>
    <xdr:ext cx="762000" cy="259045"/>
    <xdr:sp macro="" textlink="">
      <xdr:nvSpPr>
        <xdr:cNvPr id="90" name="テキスト ボックス 89"/>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1" name="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67327</xdr:rowOff>
    </xdr:from>
    <xdr:ext cx="762000" cy="259045"/>
    <xdr:sp macro="" textlink="">
      <xdr:nvSpPr>
        <xdr:cNvPr id="92" name="テキスト ボックス 91"/>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93" name="楕円 92"/>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94" name="テキスト ボックス 93"/>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類似団体に比べると低い水準にあるが、今後も、経費削減に努めるとともに、民間でも実施可能な業務については、委託化を進めるなどコストの低減を図っていく。</a:t>
          </a:r>
          <a:endParaRPr lang="ja-JP" altLang="ja-JP" sz="13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100330</xdr:rowOff>
    </xdr:from>
    <xdr:to>
      <xdr:col>82</xdr:col>
      <xdr:colOff>107950</xdr:colOff>
      <xdr:row>16</xdr:row>
      <xdr:rowOff>5080</xdr:rowOff>
    </xdr:to>
    <xdr:cxnSp macro="">
      <xdr:nvCxnSpPr>
        <xdr:cNvPr id="127" name="直線コネクタ 126"/>
        <xdr:cNvCxnSpPr/>
      </xdr:nvCxnSpPr>
      <xdr:spPr>
        <a:xfrm flipV="1">
          <a:off x="15671800" y="26720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147337</xdr:rowOff>
    </xdr:from>
    <xdr:ext cx="762000" cy="259045"/>
    <xdr:sp macro="" textlink="">
      <xdr:nvSpPr>
        <xdr:cNvPr id="128" name="物件費平均値テキスト"/>
        <xdr:cNvSpPr txBox="1"/>
      </xdr:nvSpPr>
      <xdr:spPr>
        <a:xfrm>
          <a:off x="16598900" y="2890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165100</xdr:rowOff>
    </xdr:from>
    <xdr:to>
      <xdr:col>78</xdr:col>
      <xdr:colOff>69850</xdr:colOff>
      <xdr:row>16</xdr:row>
      <xdr:rowOff>5080</xdr:rowOff>
    </xdr:to>
    <xdr:cxnSp macro="">
      <xdr:nvCxnSpPr>
        <xdr:cNvPr id="130" name="直線コネクタ 129"/>
        <xdr:cNvCxnSpPr/>
      </xdr:nvCxnSpPr>
      <xdr:spPr>
        <a:xfrm>
          <a:off x="14782800" y="25654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31" name="フローチャート: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74947</xdr:rowOff>
    </xdr:from>
    <xdr:ext cx="736600" cy="259045"/>
    <xdr:sp macro="" textlink="">
      <xdr:nvSpPr>
        <xdr:cNvPr id="132" name="テキスト ボックス 131"/>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165100</xdr:rowOff>
    </xdr:from>
    <xdr:to>
      <xdr:col>73</xdr:col>
      <xdr:colOff>180975</xdr:colOff>
      <xdr:row>16</xdr:row>
      <xdr:rowOff>134620</xdr:rowOff>
    </xdr:to>
    <xdr:cxnSp macro="">
      <xdr:nvCxnSpPr>
        <xdr:cNvPr id="133" name="直線コネクタ 132"/>
        <xdr:cNvCxnSpPr/>
      </xdr:nvCxnSpPr>
      <xdr:spPr>
        <a:xfrm flipV="1">
          <a:off x="13893800" y="256540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4" name="フローチャート: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35" name="テキスト ボックス 134"/>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134620</xdr:rowOff>
    </xdr:to>
    <xdr:cxnSp macro="">
      <xdr:nvCxnSpPr>
        <xdr:cNvPr id="136" name="直線コネクタ 135"/>
        <xdr:cNvCxnSpPr/>
      </xdr:nvCxnSpPr>
      <xdr:spPr>
        <a:xfrm>
          <a:off x="13004800" y="28016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7" name="フローチャート: 判断 136"/>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6367</xdr:rowOff>
    </xdr:from>
    <xdr:ext cx="762000" cy="259045"/>
    <xdr:sp macro="" textlink="">
      <xdr:nvSpPr>
        <xdr:cNvPr id="138" name="テキスト ボックス 137"/>
        <xdr:cNvSpPr txBox="1"/>
      </xdr:nvSpPr>
      <xdr:spPr>
        <a:xfrm>
          <a:off x="13512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9" name="フローチャート: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132097</xdr:rowOff>
    </xdr:from>
    <xdr:ext cx="762000" cy="259045"/>
    <xdr:sp macro="" textlink="">
      <xdr:nvSpPr>
        <xdr:cNvPr id="140" name="テキスト ボックス 139"/>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49530</xdr:rowOff>
    </xdr:from>
    <xdr:to>
      <xdr:col>82</xdr:col>
      <xdr:colOff>158750</xdr:colOff>
      <xdr:row>15</xdr:row>
      <xdr:rowOff>151130</xdr:rowOff>
    </xdr:to>
    <xdr:sp macro="" textlink="">
      <xdr:nvSpPr>
        <xdr:cNvPr id="146" name="楕円 145"/>
        <xdr:cNvSpPr/>
      </xdr:nvSpPr>
      <xdr:spPr>
        <a:xfrm>
          <a:off x="164592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66057</xdr:rowOff>
    </xdr:from>
    <xdr:ext cx="762000" cy="259045"/>
    <xdr:sp macro="" textlink="">
      <xdr:nvSpPr>
        <xdr:cNvPr id="147" name="物件費該当値テキスト"/>
        <xdr:cNvSpPr txBox="1"/>
      </xdr:nvSpPr>
      <xdr:spPr>
        <a:xfrm>
          <a:off x="165989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125730</xdr:rowOff>
    </xdr:from>
    <xdr:to>
      <xdr:col>78</xdr:col>
      <xdr:colOff>120650</xdr:colOff>
      <xdr:row>16</xdr:row>
      <xdr:rowOff>55880</xdr:rowOff>
    </xdr:to>
    <xdr:sp macro="" textlink="">
      <xdr:nvSpPr>
        <xdr:cNvPr id="148" name="楕円 147"/>
        <xdr:cNvSpPr/>
      </xdr:nvSpPr>
      <xdr:spPr>
        <a:xfrm>
          <a:off x="15621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49" name="テキスト ボックス 148"/>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114300</xdr:rowOff>
    </xdr:from>
    <xdr:to>
      <xdr:col>74</xdr:col>
      <xdr:colOff>31750</xdr:colOff>
      <xdr:row>15</xdr:row>
      <xdr:rowOff>44450</xdr:rowOff>
    </xdr:to>
    <xdr:sp macro="" textlink="">
      <xdr:nvSpPr>
        <xdr:cNvPr id="150" name="楕円 149"/>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54627</xdr:rowOff>
    </xdr:from>
    <xdr:ext cx="762000" cy="259045"/>
    <xdr:sp macro="" textlink="">
      <xdr:nvSpPr>
        <xdr:cNvPr id="151" name="テキスト ボックス 150"/>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83820</xdr:rowOff>
    </xdr:from>
    <xdr:to>
      <xdr:col>69</xdr:col>
      <xdr:colOff>142875</xdr:colOff>
      <xdr:row>17</xdr:row>
      <xdr:rowOff>13970</xdr:rowOff>
    </xdr:to>
    <xdr:sp macro="" textlink="">
      <xdr:nvSpPr>
        <xdr:cNvPr id="152" name="楕円 151"/>
        <xdr:cNvSpPr/>
      </xdr:nvSpPr>
      <xdr:spPr>
        <a:xfrm>
          <a:off x="13843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24147</xdr:rowOff>
    </xdr:from>
    <xdr:ext cx="762000" cy="259045"/>
    <xdr:sp macro="" textlink="">
      <xdr:nvSpPr>
        <xdr:cNvPr id="153" name="テキスト ボックス 152"/>
        <xdr:cNvSpPr txBox="1"/>
      </xdr:nvSpPr>
      <xdr:spPr>
        <a:xfrm>
          <a:off x="13512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4" name="楕円 153"/>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55" name="テキスト ボックス 154"/>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類似団体に比べると低い水準にあるが</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福祉医療費の充実、少子高齢化、子育て支援対策を加味した上で、適正な水準を維持</a:t>
          </a:r>
          <a:r>
            <a:rPr lang="ja-JP" altLang="en-US" sz="1300" b="0" i="0" baseline="0">
              <a:solidFill>
                <a:schemeClr val="dk1"/>
              </a:solidFill>
              <a:effectLst/>
              <a:latin typeface="+mn-lt"/>
              <a:ea typeface="+mn-ea"/>
              <a:cs typeface="+mn-cs"/>
            </a:rPr>
            <a:t>できる</a:t>
          </a:r>
          <a:r>
            <a:rPr lang="ja-JP" altLang="ja-JP" sz="1300" b="0" i="0" baseline="0">
              <a:solidFill>
                <a:schemeClr val="dk1"/>
              </a:solidFill>
              <a:effectLst/>
              <a:latin typeface="+mn-lt"/>
              <a:ea typeface="+mn-ea"/>
              <a:cs typeface="+mn-cs"/>
            </a:rPr>
            <a:t>よう努める。</a:t>
          </a:r>
          <a:endParaRPr lang="ja-JP" altLang="ja-JP" sz="13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26988</xdr:rowOff>
    </xdr:from>
    <xdr:to>
      <xdr:col>24</xdr:col>
      <xdr:colOff>25400</xdr:colOff>
      <xdr:row>61</xdr:row>
      <xdr:rowOff>55563</xdr:rowOff>
    </xdr:to>
    <xdr:cxnSp macro="">
      <xdr:nvCxnSpPr>
        <xdr:cNvPr id="187" name="直線コネクタ 186"/>
        <xdr:cNvCxnSpPr/>
      </xdr:nvCxnSpPr>
      <xdr:spPr>
        <a:xfrm flipV="1">
          <a:off x="4826000" y="9113838"/>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27640</xdr:rowOff>
    </xdr:from>
    <xdr:ext cx="762000" cy="259045"/>
    <xdr:sp macro="" textlink="">
      <xdr:nvSpPr>
        <xdr:cNvPr id="188" name="扶助費最小値テキスト"/>
        <xdr:cNvSpPr txBox="1"/>
      </xdr:nvSpPr>
      <xdr:spPr>
        <a:xfrm>
          <a:off x="4914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55563</xdr:rowOff>
    </xdr:from>
    <xdr:to>
      <xdr:col>24</xdr:col>
      <xdr:colOff>114300</xdr:colOff>
      <xdr:row>61</xdr:row>
      <xdr:rowOff>55563</xdr:rowOff>
    </xdr:to>
    <xdr:cxnSp macro="">
      <xdr:nvCxnSpPr>
        <xdr:cNvPr id="189" name="直線コネクタ 188"/>
        <xdr:cNvCxnSpPr/>
      </xdr:nvCxnSpPr>
      <xdr:spPr>
        <a:xfrm>
          <a:off x="4737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113365</xdr:rowOff>
    </xdr:from>
    <xdr:ext cx="762000" cy="259045"/>
    <xdr:sp macro="" textlink="">
      <xdr:nvSpPr>
        <xdr:cNvPr id="190" name="扶助費最大値テキスト"/>
        <xdr:cNvSpPr txBox="1"/>
      </xdr:nvSpPr>
      <xdr:spPr>
        <a:xfrm>
          <a:off x="4914900" y="8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26988</xdr:rowOff>
    </xdr:from>
    <xdr:to>
      <xdr:col>24</xdr:col>
      <xdr:colOff>114300</xdr:colOff>
      <xdr:row>53</xdr:row>
      <xdr:rowOff>26988</xdr:rowOff>
    </xdr:to>
    <xdr:cxnSp macro="">
      <xdr:nvCxnSpPr>
        <xdr:cNvPr id="191" name="直線コネクタ 190"/>
        <xdr:cNvCxnSpPr/>
      </xdr:nvCxnSpPr>
      <xdr:spPr>
        <a:xfrm>
          <a:off x="4737100" y="911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41275</xdr:rowOff>
    </xdr:from>
    <xdr:to>
      <xdr:col>24</xdr:col>
      <xdr:colOff>25400</xdr:colOff>
      <xdr:row>54</xdr:row>
      <xdr:rowOff>12700</xdr:rowOff>
    </xdr:to>
    <xdr:cxnSp macro="">
      <xdr:nvCxnSpPr>
        <xdr:cNvPr id="192" name="直線コネクタ 191"/>
        <xdr:cNvCxnSpPr/>
      </xdr:nvCxnSpPr>
      <xdr:spPr>
        <a:xfrm flipV="1">
          <a:off x="3987800" y="9128125"/>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148290</xdr:rowOff>
    </xdr:from>
    <xdr:ext cx="762000" cy="259045"/>
    <xdr:sp macro="" textlink="">
      <xdr:nvSpPr>
        <xdr:cNvPr id="193" name="扶助費平均値テキスト"/>
        <xdr:cNvSpPr txBox="1"/>
      </xdr:nvSpPr>
      <xdr:spPr>
        <a:xfrm>
          <a:off x="4914900" y="9578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4763</xdr:rowOff>
    </xdr:from>
    <xdr:to>
      <xdr:col>24</xdr:col>
      <xdr:colOff>76200</xdr:colOff>
      <xdr:row>56</xdr:row>
      <xdr:rowOff>106363</xdr:rowOff>
    </xdr:to>
    <xdr:sp macro="" textlink="">
      <xdr:nvSpPr>
        <xdr:cNvPr id="194" name="フローチャート: 判断 193"/>
        <xdr:cNvSpPr/>
      </xdr:nvSpPr>
      <xdr:spPr>
        <a:xfrm>
          <a:off x="47752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26988</xdr:rowOff>
    </xdr:to>
    <xdr:cxnSp macro="">
      <xdr:nvCxnSpPr>
        <xdr:cNvPr id="195" name="直線コネクタ 194"/>
        <xdr:cNvCxnSpPr/>
      </xdr:nvCxnSpPr>
      <xdr:spPr>
        <a:xfrm flipV="1">
          <a:off x="3098800" y="927100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141288</xdr:rowOff>
    </xdr:from>
    <xdr:to>
      <xdr:col>15</xdr:col>
      <xdr:colOff>98425</xdr:colOff>
      <xdr:row>54</xdr:row>
      <xdr:rowOff>26988</xdr:rowOff>
    </xdr:to>
    <xdr:cxnSp macro="">
      <xdr:nvCxnSpPr>
        <xdr:cNvPr id="198" name="直線コネクタ 197"/>
        <xdr:cNvCxnSpPr/>
      </xdr:nvCxnSpPr>
      <xdr:spPr>
        <a:xfrm>
          <a:off x="2209800" y="922813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47625</xdr:rowOff>
    </xdr:from>
    <xdr:to>
      <xdr:col>15</xdr:col>
      <xdr:colOff>149225</xdr:colOff>
      <xdr:row>55</xdr:row>
      <xdr:rowOff>149225</xdr:rowOff>
    </xdr:to>
    <xdr:sp macro="" textlink="">
      <xdr:nvSpPr>
        <xdr:cNvPr id="199" name="フローチャート: 判断 198"/>
        <xdr:cNvSpPr/>
      </xdr:nvSpPr>
      <xdr:spPr>
        <a:xfrm>
          <a:off x="3048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134002</xdr:rowOff>
    </xdr:from>
    <xdr:ext cx="762000" cy="259045"/>
    <xdr:sp macro="" textlink="">
      <xdr:nvSpPr>
        <xdr:cNvPr id="200" name="テキスト ボックス 199"/>
        <xdr:cNvSpPr txBox="1"/>
      </xdr:nvSpPr>
      <xdr:spPr>
        <a:xfrm>
          <a:off x="2717800" y="95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141288</xdr:rowOff>
    </xdr:from>
    <xdr:to>
      <xdr:col>11</xdr:col>
      <xdr:colOff>9525</xdr:colOff>
      <xdr:row>53</xdr:row>
      <xdr:rowOff>141288</xdr:rowOff>
    </xdr:to>
    <xdr:cxnSp macro="">
      <xdr:nvCxnSpPr>
        <xdr:cNvPr id="201" name="直線コネクタ 200"/>
        <xdr:cNvCxnSpPr/>
      </xdr:nvCxnSpPr>
      <xdr:spPr>
        <a:xfrm>
          <a:off x="1320800" y="92281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2" name="フローチャート: 判断 20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203" name="テキスト ボックス 202"/>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04" name="フローチャート: 判断 203"/>
        <xdr:cNvSpPr/>
      </xdr:nvSpPr>
      <xdr:spPr>
        <a:xfrm>
          <a:off x="1270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134002</xdr:rowOff>
    </xdr:from>
    <xdr:ext cx="762000" cy="259045"/>
    <xdr:sp macro="" textlink="">
      <xdr:nvSpPr>
        <xdr:cNvPr id="205" name="テキスト ボックス 204"/>
        <xdr:cNvSpPr txBox="1"/>
      </xdr:nvSpPr>
      <xdr:spPr>
        <a:xfrm>
          <a:off x="939800" y="95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161925</xdr:rowOff>
    </xdr:from>
    <xdr:to>
      <xdr:col>24</xdr:col>
      <xdr:colOff>76200</xdr:colOff>
      <xdr:row>53</xdr:row>
      <xdr:rowOff>92075</xdr:rowOff>
    </xdr:to>
    <xdr:sp macro="" textlink="">
      <xdr:nvSpPr>
        <xdr:cNvPr id="211" name="楕円 210"/>
        <xdr:cNvSpPr/>
      </xdr:nvSpPr>
      <xdr:spPr>
        <a:xfrm>
          <a:off x="4775200" y="907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70502</xdr:rowOff>
    </xdr:from>
    <xdr:ext cx="762000" cy="259045"/>
    <xdr:sp macro="" textlink="">
      <xdr:nvSpPr>
        <xdr:cNvPr id="212" name="扶助費該当値テキスト"/>
        <xdr:cNvSpPr txBox="1"/>
      </xdr:nvSpPr>
      <xdr:spPr>
        <a:xfrm>
          <a:off x="4914900" y="898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13" name="楕円 212"/>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14" name="テキスト ボックス 213"/>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147638</xdr:rowOff>
    </xdr:from>
    <xdr:to>
      <xdr:col>15</xdr:col>
      <xdr:colOff>149225</xdr:colOff>
      <xdr:row>54</xdr:row>
      <xdr:rowOff>77788</xdr:rowOff>
    </xdr:to>
    <xdr:sp macro="" textlink="">
      <xdr:nvSpPr>
        <xdr:cNvPr id="215" name="楕円 214"/>
        <xdr:cNvSpPr/>
      </xdr:nvSpPr>
      <xdr:spPr>
        <a:xfrm>
          <a:off x="3048000" y="923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87965</xdr:rowOff>
    </xdr:from>
    <xdr:ext cx="762000" cy="259045"/>
    <xdr:sp macro="" textlink="">
      <xdr:nvSpPr>
        <xdr:cNvPr id="216" name="テキスト ボックス 215"/>
        <xdr:cNvSpPr txBox="1"/>
      </xdr:nvSpPr>
      <xdr:spPr>
        <a:xfrm>
          <a:off x="2717800" y="9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90488</xdr:rowOff>
    </xdr:from>
    <xdr:to>
      <xdr:col>11</xdr:col>
      <xdr:colOff>60325</xdr:colOff>
      <xdr:row>54</xdr:row>
      <xdr:rowOff>20638</xdr:rowOff>
    </xdr:to>
    <xdr:sp macro="" textlink="">
      <xdr:nvSpPr>
        <xdr:cNvPr id="217" name="楕円 216"/>
        <xdr:cNvSpPr/>
      </xdr:nvSpPr>
      <xdr:spPr>
        <a:xfrm>
          <a:off x="2159000" y="917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30815</xdr:rowOff>
    </xdr:from>
    <xdr:ext cx="762000" cy="259045"/>
    <xdr:sp macro="" textlink="">
      <xdr:nvSpPr>
        <xdr:cNvPr id="218" name="テキスト ボックス 217"/>
        <xdr:cNvSpPr txBox="1"/>
      </xdr:nvSpPr>
      <xdr:spPr>
        <a:xfrm>
          <a:off x="1828800" y="894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90488</xdr:rowOff>
    </xdr:from>
    <xdr:to>
      <xdr:col>6</xdr:col>
      <xdr:colOff>171450</xdr:colOff>
      <xdr:row>54</xdr:row>
      <xdr:rowOff>20638</xdr:rowOff>
    </xdr:to>
    <xdr:sp macro="" textlink="">
      <xdr:nvSpPr>
        <xdr:cNvPr id="219" name="楕円 218"/>
        <xdr:cNvSpPr/>
      </xdr:nvSpPr>
      <xdr:spPr>
        <a:xfrm>
          <a:off x="1270000" y="917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30815</xdr:rowOff>
    </xdr:from>
    <xdr:ext cx="762000" cy="259045"/>
    <xdr:sp macro="" textlink="">
      <xdr:nvSpPr>
        <xdr:cNvPr id="220" name="テキスト ボックス 219"/>
        <xdr:cNvSpPr txBox="1"/>
      </xdr:nvSpPr>
      <xdr:spPr>
        <a:xfrm>
          <a:off x="939800" y="894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その他に係る経常収支比率は、下水道事業や介護老人施設などに対する繰出金が増加傾向にあり、類似団体平均を</a:t>
          </a:r>
          <a:r>
            <a:rPr lang="ja-JP" altLang="en-US" sz="1300" b="0" i="0" baseline="0">
              <a:solidFill>
                <a:schemeClr val="dk1"/>
              </a:solidFill>
              <a:effectLst/>
              <a:latin typeface="+mn-lt"/>
              <a:ea typeface="+mn-ea"/>
              <a:cs typeface="+mn-cs"/>
            </a:rPr>
            <a:t>大きく</a:t>
          </a:r>
          <a:r>
            <a:rPr lang="ja-JP" altLang="ja-JP" sz="1300" b="0" i="0" baseline="0">
              <a:solidFill>
                <a:schemeClr val="dk1"/>
              </a:solidFill>
              <a:effectLst/>
              <a:latin typeface="+mn-lt"/>
              <a:ea typeface="+mn-ea"/>
              <a:cs typeface="+mn-cs"/>
            </a:rPr>
            <a:t>上回っている。今後も普通会計の負担額を減らしていくよう努める。</a:t>
          </a:r>
          <a:endParaRPr lang="ja-JP" altLang="ja-JP" sz="13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cxnSp macro="">
      <xdr:nvCxnSpPr>
        <xdr:cNvPr id="245" name="直線コネクタ 244"/>
        <xdr:cNvCxnSpPr/>
      </xdr:nvCxnSpPr>
      <xdr:spPr>
        <a:xfrm flipV="1">
          <a:off x="16510000" y="939901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39641</xdr:rowOff>
    </xdr:from>
    <xdr:ext cx="762000" cy="259045"/>
    <xdr:sp macro="" textlink="">
      <xdr:nvSpPr>
        <xdr:cNvPr id="246" name="その他最小値テキスト"/>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67564</xdr:rowOff>
    </xdr:from>
    <xdr:to>
      <xdr:col>82</xdr:col>
      <xdr:colOff>196850</xdr:colOff>
      <xdr:row>60</xdr:row>
      <xdr:rowOff>67564</xdr:rowOff>
    </xdr:to>
    <xdr:cxnSp macro="">
      <xdr:nvCxnSpPr>
        <xdr:cNvPr id="247" name="直線コネクタ 246"/>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55643</xdr:rowOff>
    </xdr:from>
    <xdr:ext cx="762000" cy="259045"/>
    <xdr:sp macro="" textlink="">
      <xdr:nvSpPr>
        <xdr:cNvPr id="248" name="その他最大値テキスト"/>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140716</xdr:rowOff>
    </xdr:from>
    <xdr:to>
      <xdr:col>82</xdr:col>
      <xdr:colOff>196850</xdr:colOff>
      <xdr:row>54</xdr:row>
      <xdr:rowOff>140716</xdr:rowOff>
    </xdr:to>
    <xdr:cxnSp macro="">
      <xdr:nvCxnSpPr>
        <xdr:cNvPr id="249" name="直線コネクタ 248"/>
        <xdr:cNvCxnSpPr/>
      </xdr:nvCxnSpPr>
      <xdr:spPr>
        <a:xfrm>
          <a:off x="16421100" y="93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104140</xdr:rowOff>
    </xdr:from>
    <xdr:to>
      <xdr:col>82</xdr:col>
      <xdr:colOff>107950</xdr:colOff>
      <xdr:row>58</xdr:row>
      <xdr:rowOff>154432</xdr:rowOff>
    </xdr:to>
    <xdr:cxnSp macro="">
      <xdr:nvCxnSpPr>
        <xdr:cNvPr id="250" name="直線コネクタ 249"/>
        <xdr:cNvCxnSpPr/>
      </xdr:nvCxnSpPr>
      <xdr:spPr>
        <a:xfrm>
          <a:off x="15671800" y="1004824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51" name="その他平均値テキスト"/>
        <xdr:cNvSpPr txBox="1"/>
      </xdr:nvSpPr>
      <xdr:spPr>
        <a:xfrm>
          <a:off x="16598900" y="963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52" name="フローチャート: 判断 25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49276</xdr:rowOff>
    </xdr:from>
    <xdr:to>
      <xdr:col>78</xdr:col>
      <xdr:colOff>69850</xdr:colOff>
      <xdr:row>58</xdr:row>
      <xdr:rowOff>104140</xdr:rowOff>
    </xdr:to>
    <xdr:cxnSp macro="">
      <xdr:nvCxnSpPr>
        <xdr:cNvPr id="253" name="直線コネクタ 252"/>
        <xdr:cNvCxnSpPr/>
      </xdr:nvCxnSpPr>
      <xdr:spPr>
        <a:xfrm>
          <a:off x="14782800" y="99933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9906</xdr:rowOff>
    </xdr:from>
    <xdr:to>
      <xdr:col>78</xdr:col>
      <xdr:colOff>120650</xdr:colOff>
      <xdr:row>57</xdr:row>
      <xdr:rowOff>111506</xdr:rowOff>
    </xdr:to>
    <xdr:sp macro="" textlink="">
      <xdr:nvSpPr>
        <xdr:cNvPr id="254" name="フローチャート: 判断 253"/>
        <xdr:cNvSpPr/>
      </xdr:nvSpPr>
      <xdr:spPr>
        <a:xfrm>
          <a:off x="15621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121683</xdr:rowOff>
    </xdr:from>
    <xdr:ext cx="736600" cy="259045"/>
    <xdr:sp macro="" textlink="">
      <xdr:nvSpPr>
        <xdr:cNvPr id="255" name="テキスト ボックス 254"/>
        <xdr:cNvSpPr txBox="1"/>
      </xdr:nvSpPr>
      <xdr:spPr>
        <a:xfrm>
          <a:off x="15290800" y="9551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51562</xdr:rowOff>
    </xdr:from>
    <xdr:to>
      <xdr:col>73</xdr:col>
      <xdr:colOff>180975</xdr:colOff>
      <xdr:row>58</xdr:row>
      <xdr:rowOff>49276</xdr:rowOff>
    </xdr:to>
    <xdr:cxnSp macro="">
      <xdr:nvCxnSpPr>
        <xdr:cNvPr id="256" name="直線コネクタ 255"/>
        <xdr:cNvCxnSpPr/>
      </xdr:nvCxnSpPr>
      <xdr:spPr>
        <a:xfrm>
          <a:off x="13893800" y="982421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158496</xdr:rowOff>
    </xdr:from>
    <xdr:to>
      <xdr:col>74</xdr:col>
      <xdr:colOff>31750</xdr:colOff>
      <xdr:row>57</xdr:row>
      <xdr:rowOff>88646</xdr:rowOff>
    </xdr:to>
    <xdr:sp macro="" textlink="">
      <xdr:nvSpPr>
        <xdr:cNvPr id="257" name="フローチャート: 判断 256"/>
        <xdr:cNvSpPr/>
      </xdr:nvSpPr>
      <xdr:spPr>
        <a:xfrm>
          <a:off x="14732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98823</xdr:rowOff>
    </xdr:from>
    <xdr:ext cx="762000" cy="259045"/>
    <xdr:sp macro="" textlink="">
      <xdr:nvSpPr>
        <xdr:cNvPr id="258" name="テキスト ボックス 257"/>
        <xdr:cNvSpPr txBox="1"/>
      </xdr:nvSpPr>
      <xdr:spPr>
        <a:xfrm>
          <a:off x="14401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51562</xdr:rowOff>
    </xdr:from>
    <xdr:to>
      <xdr:col>69</xdr:col>
      <xdr:colOff>92075</xdr:colOff>
      <xdr:row>57</xdr:row>
      <xdr:rowOff>124714</xdr:rowOff>
    </xdr:to>
    <xdr:cxnSp macro="">
      <xdr:nvCxnSpPr>
        <xdr:cNvPr id="259" name="直線コネクタ 258"/>
        <xdr:cNvCxnSpPr/>
      </xdr:nvCxnSpPr>
      <xdr:spPr>
        <a:xfrm flipV="1">
          <a:off x="13004800" y="98242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5334</xdr:rowOff>
    </xdr:from>
    <xdr:to>
      <xdr:col>69</xdr:col>
      <xdr:colOff>142875</xdr:colOff>
      <xdr:row>57</xdr:row>
      <xdr:rowOff>106934</xdr:rowOff>
    </xdr:to>
    <xdr:sp macro="" textlink="">
      <xdr:nvSpPr>
        <xdr:cNvPr id="260" name="フローチャート: 判断 259"/>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91711</xdr:rowOff>
    </xdr:from>
    <xdr:ext cx="762000" cy="259045"/>
    <xdr:sp macro="" textlink="">
      <xdr:nvSpPr>
        <xdr:cNvPr id="261" name="テキスト ボックス 260"/>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2" name="フローチャート: 判断 261"/>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94251</xdr:rowOff>
    </xdr:from>
    <xdr:ext cx="762000" cy="259045"/>
    <xdr:sp macro="" textlink="">
      <xdr:nvSpPr>
        <xdr:cNvPr id="263" name="テキスト ボックス 262"/>
        <xdr:cNvSpPr txBox="1"/>
      </xdr:nvSpPr>
      <xdr:spPr>
        <a:xfrm>
          <a:off x="12623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103632</xdr:rowOff>
    </xdr:from>
    <xdr:to>
      <xdr:col>82</xdr:col>
      <xdr:colOff>158750</xdr:colOff>
      <xdr:row>59</xdr:row>
      <xdr:rowOff>33782</xdr:rowOff>
    </xdr:to>
    <xdr:sp macro="" textlink="">
      <xdr:nvSpPr>
        <xdr:cNvPr id="269" name="楕円 268"/>
        <xdr:cNvSpPr/>
      </xdr:nvSpPr>
      <xdr:spPr>
        <a:xfrm>
          <a:off x="16459200" y="100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75709</xdr:rowOff>
    </xdr:from>
    <xdr:ext cx="762000" cy="259045"/>
    <xdr:sp macro="" textlink="">
      <xdr:nvSpPr>
        <xdr:cNvPr id="270" name="その他該当値テキスト"/>
        <xdr:cNvSpPr txBox="1"/>
      </xdr:nvSpPr>
      <xdr:spPr>
        <a:xfrm>
          <a:off x="16598900" y="1001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53340</xdr:rowOff>
    </xdr:from>
    <xdr:to>
      <xdr:col>78</xdr:col>
      <xdr:colOff>120650</xdr:colOff>
      <xdr:row>58</xdr:row>
      <xdr:rowOff>154940</xdr:rowOff>
    </xdr:to>
    <xdr:sp macro="" textlink="">
      <xdr:nvSpPr>
        <xdr:cNvPr id="271" name="楕円 270"/>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139717</xdr:rowOff>
    </xdr:from>
    <xdr:ext cx="736600" cy="259045"/>
    <xdr:sp macro="" textlink="">
      <xdr:nvSpPr>
        <xdr:cNvPr id="272" name="テキスト ボックス 271"/>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169926</xdr:rowOff>
    </xdr:from>
    <xdr:to>
      <xdr:col>74</xdr:col>
      <xdr:colOff>31750</xdr:colOff>
      <xdr:row>58</xdr:row>
      <xdr:rowOff>100076</xdr:rowOff>
    </xdr:to>
    <xdr:sp macro="" textlink="">
      <xdr:nvSpPr>
        <xdr:cNvPr id="273" name="楕円 272"/>
        <xdr:cNvSpPr/>
      </xdr:nvSpPr>
      <xdr:spPr>
        <a:xfrm>
          <a:off x="14732000" y="99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84853</xdr:rowOff>
    </xdr:from>
    <xdr:ext cx="762000" cy="259045"/>
    <xdr:sp macro="" textlink="">
      <xdr:nvSpPr>
        <xdr:cNvPr id="274" name="テキスト ボックス 273"/>
        <xdr:cNvSpPr txBox="1"/>
      </xdr:nvSpPr>
      <xdr:spPr>
        <a:xfrm>
          <a:off x="14401800" y="1002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762</xdr:rowOff>
    </xdr:from>
    <xdr:to>
      <xdr:col>69</xdr:col>
      <xdr:colOff>142875</xdr:colOff>
      <xdr:row>57</xdr:row>
      <xdr:rowOff>102362</xdr:rowOff>
    </xdr:to>
    <xdr:sp macro="" textlink="">
      <xdr:nvSpPr>
        <xdr:cNvPr id="275" name="楕円 274"/>
        <xdr:cNvSpPr/>
      </xdr:nvSpPr>
      <xdr:spPr>
        <a:xfrm>
          <a:off x="13843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112539</xdr:rowOff>
    </xdr:from>
    <xdr:ext cx="762000" cy="259045"/>
    <xdr:sp macro="" textlink="">
      <xdr:nvSpPr>
        <xdr:cNvPr id="276" name="テキスト ボックス 275"/>
        <xdr:cNvSpPr txBox="1"/>
      </xdr:nvSpPr>
      <xdr:spPr>
        <a:xfrm>
          <a:off x="13512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73914</xdr:rowOff>
    </xdr:from>
    <xdr:to>
      <xdr:col>65</xdr:col>
      <xdr:colOff>53975</xdr:colOff>
      <xdr:row>58</xdr:row>
      <xdr:rowOff>4064</xdr:rowOff>
    </xdr:to>
    <xdr:sp macro="" textlink="">
      <xdr:nvSpPr>
        <xdr:cNvPr id="277" name="楕円 276"/>
        <xdr:cNvSpPr/>
      </xdr:nvSpPr>
      <xdr:spPr>
        <a:xfrm>
          <a:off x="12954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160291</xdr:rowOff>
    </xdr:from>
    <xdr:ext cx="762000" cy="259045"/>
    <xdr:sp macro="" textlink="">
      <xdr:nvSpPr>
        <xdr:cNvPr id="278" name="テキスト ボックス 277"/>
        <xdr:cNvSpPr txBox="1"/>
      </xdr:nvSpPr>
      <xdr:spPr>
        <a:xfrm>
          <a:off x="126238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類似団体に比べると高い水準にあるのは、一部事務組合に対する負担金が多いことが要因となっている。一部事務組合が起こした地方債に対する交付税算入分が一括算入されている一部事務組合もあり、負担金として支出しているため割合が高くなっているが、今後も抑制に努めていく。</a:t>
          </a:r>
          <a:endParaRPr lang="ja-JP" altLang="ja-JP" sz="1300">
            <a:effectLst/>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cxnSp macro="">
      <xdr:nvCxnSpPr>
        <xdr:cNvPr id="303" name="直線コネクタ 302"/>
        <xdr:cNvCxnSpPr/>
      </xdr:nvCxnSpPr>
      <xdr:spPr>
        <a:xfrm flipV="1">
          <a:off x="16510000" y="589229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28211</xdr:rowOff>
    </xdr:from>
    <xdr:ext cx="762000" cy="259045"/>
    <xdr:sp macro="" textlink="">
      <xdr:nvSpPr>
        <xdr:cNvPr id="304"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56134</xdr:rowOff>
    </xdr:from>
    <xdr:to>
      <xdr:col>82</xdr:col>
      <xdr:colOff>196850</xdr:colOff>
      <xdr:row>41</xdr:row>
      <xdr:rowOff>56134</xdr:rowOff>
    </xdr:to>
    <xdr:cxnSp macro="">
      <xdr:nvCxnSpPr>
        <xdr:cNvPr id="305" name="直線コネクタ 304"/>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6"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7" name="直線コネクタ 306"/>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65278</xdr:rowOff>
    </xdr:to>
    <xdr:cxnSp macro="">
      <xdr:nvCxnSpPr>
        <xdr:cNvPr id="308" name="直線コネクタ 307"/>
        <xdr:cNvCxnSpPr/>
      </xdr:nvCxnSpPr>
      <xdr:spPr>
        <a:xfrm flipV="1">
          <a:off x="15671800" y="63906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9"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0" name="フローチャート: 判断 30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65278</xdr:rowOff>
    </xdr:from>
    <xdr:to>
      <xdr:col>78</xdr:col>
      <xdr:colOff>69850</xdr:colOff>
      <xdr:row>38</xdr:row>
      <xdr:rowOff>53848</xdr:rowOff>
    </xdr:to>
    <xdr:cxnSp macro="">
      <xdr:nvCxnSpPr>
        <xdr:cNvPr id="311" name="直線コネクタ 310"/>
        <xdr:cNvCxnSpPr/>
      </xdr:nvCxnSpPr>
      <xdr:spPr>
        <a:xfrm flipV="1">
          <a:off x="14782800" y="640892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2" name="フローチャート: 判断 311"/>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3" name="テキスト ボックス 312"/>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65278</xdr:rowOff>
    </xdr:from>
    <xdr:to>
      <xdr:col>73</xdr:col>
      <xdr:colOff>180975</xdr:colOff>
      <xdr:row>38</xdr:row>
      <xdr:rowOff>53848</xdr:rowOff>
    </xdr:to>
    <xdr:cxnSp macro="">
      <xdr:nvCxnSpPr>
        <xdr:cNvPr id="314" name="直線コネクタ 313"/>
        <xdr:cNvCxnSpPr/>
      </xdr:nvCxnSpPr>
      <xdr:spPr>
        <a:xfrm>
          <a:off x="13893800" y="640892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15" name="フローチャート: 判断 314"/>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16" name="テキスト ボックス 315"/>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51562</xdr:rowOff>
    </xdr:from>
    <xdr:to>
      <xdr:col>69</xdr:col>
      <xdr:colOff>92075</xdr:colOff>
      <xdr:row>37</xdr:row>
      <xdr:rowOff>65278</xdr:rowOff>
    </xdr:to>
    <xdr:cxnSp macro="">
      <xdr:nvCxnSpPr>
        <xdr:cNvPr id="317" name="直線コネクタ 316"/>
        <xdr:cNvCxnSpPr/>
      </xdr:nvCxnSpPr>
      <xdr:spPr>
        <a:xfrm>
          <a:off x="13004800" y="63952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8" name="フローチャート: 判断 317"/>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9" name="テキスト ボックス 318"/>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0" name="フローチャート: 判断 31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21" name="テキスト ボックス 320"/>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27" name="楕円 326"/>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28"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14478</xdr:rowOff>
    </xdr:from>
    <xdr:to>
      <xdr:col>78</xdr:col>
      <xdr:colOff>120650</xdr:colOff>
      <xdr:row>37</xdr:row>
      <xdr:rowOff>116078</xdr:rowOff>
    </xdr:to>
    <xdr:sp macro="" textlink="">
      <xdr:nvSpPr>
        <xdr:cNvPr id="329" name="楕円 328"/>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30" name="テキスト ボックス 329"/>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xdr:rowOff>
    </xdr:from>
    <xdr:to>
      <xdr:col>74</xdr:col>
      <xdr:colOff>31750</xdr:colOff>
      <xdr:row>38</xdr:row>
      <xdr:rowOff>104648</xdr:rowOff>
    </xdr:to>
    <xdr:sp macro="" textlink="">
      <xdr:nvSpPr>
        <xdr:cNvPr id="331" name="楕円 330"/>
        <xdr:cNvSpPr/>
      </xdr:nvSpPr>
      <xdr:spPr>
        <a:xfrm>
          <a:off x="14732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89425</xdr:rowOff>
    </xdr:from>
    <xdr:ext cx="762000" cy="259045"/>
    <xdr:sp macro="" textlink="">
      <xdr:nvSpPr>
        <xdr:cNvPr id="332" name="テキスト ボックス 331"/>
        <xdr:cNvSpPr txBox="1"/>
      </xdr:nvSpPr>
      <xdr:spPr>
        <a:xfrm>
          <a:off x="14401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14478</xdr:rowOff>
    </xdr:from>
    <xdr:to>
      <xdr:col>69</xdr:col>
      <xdr:colOff>142875</xdr:colOff>
      <xdr:row>37</xdr:row>
      <xdr:rowOff>116078</xdr:rowOff>
    </xdr:to>
    <xdr:sp macro="" textlink="">
      <xdr:nvSpPr>
        <xdr:cNvPr id="333" name="楕円 332"/>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34" name="テキスト ボックス 333"/>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35" name="楕円 334"/>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36" name="テキスト ボックス 335"/>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近年は大規模な事業の減少に伴い起債を抑制してきた結果として、類似団体の平均を下回る結果となっている。</a:t>
          </a:r>
          <a:r>
            <a:rPr lang="ja-JP" altLang="en-US" sz="1300" b="0" i="0" baseline="0">
              <a:solidFill>
                <a:schemeClr val="dk1"/>
              </a:solidFill>
              <a:effectLst/>
              <a:latin typeface="+mn-lt"/>
              <a:ea typeface="+mn-ea"/>
              <a:cs typeface="+mn-cs"/>
            </a:rPr>
            <a:t>しかし、老朽化による施設の改修等で起債を活用した大規模な事業が見込まれ、上昇することが予想される。</a:t>
          </a:r>
          <a:endParaRPr lang="en-US" altLang="ja-JP" sz="1300" b="0" i="0" baseline="0">
            <a:solidFill>
              <a:schemeClr val="dk1"/>
            </a:solidFill>
            <a:effectLst/>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cxnSp macro="">
      <xdr:nvCxnSpPr>
        <xdr:cNvPr id="361" name="直線コネクタ 360"/>
        <xdr:cNvCxnSpPr/>
      </xdr:nvCxnSpPr>
      <xdr:spPr>
        <a:xfrm flipV="1">
          <a:off x="4826000" y="126588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3064</xdr:rowOff>
    </xdr:from>
    <xdr:ext cx="762000" cy="259045"/>
    <xdr:sp macro="" textlink="">
      <xdr:nvSpPr>
        <xdr:cNvPr id="362" name="公債費最小値テキスト"/>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30987</xdr:rowOff>
    </xdr:from>
    <xdr:to>
      <xdr:col>24</xdr:col>
      <xdr:colOff>114300</xdr:colOff>
      <xdr:row>80</xdr:row>
      <xdr:rowOff>30987</xdr:rowOff>
    </xdr:to>
    <xdr:cxnSp macro="">
      <xdr:nvCxnSpPr>
        <xdr:cNvPr id="363" name="直線コネクタ 362"/>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57929</xdr:rowOff>
    </xdr:from>
    <xdr:ext cx="762000" cy="259045"/>
    <xdr:sp macro="" textlink="">
      <xdr:nvSpPr>
        <xdr:cNvPr id="364" name="公債費最大値テキスト"/>
        <xdr:cNvSpPr txBox="1"/>
      </xdr:nvSpPr>
      <xdr:spPr>
        <a:xfrm>
          <a:off x="4914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143002</xdr:rowOff>
    </xdr:from>
    <xdr:to>
      <xdr:col>24</xdr:col>
      <xdr:colOff>114300</xdr:colOff>
      <xdr:row>73</xdr:row>
      <xdr:rowOff>143002</xdr:rowOff>
    </xdr:to>
    <xdr:cxnSp macro="">
      <xdr:nvCxnSpPr>
        <xdr:cNvPr id="365" name="直線コネクタ 364"/>
        <xdr:cNvCxnSpPr/>
      </xdr:nvCxnSpPr>
      <xdr:spPr>
        <a:xfrm>
          <a:off x="4737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140715</xdr:rowOff>
    </xdr:to>
    <xdr:cxnSp macro="">
      <xdr:nvCxnSpPr>
        <xdr:cNvPr id="366" name="直線コネクタ 365"/>
        <xdr:cNvCxnSpPr/>
      </xdr:nvCxnSpPr>
      <xdr:spPr>
        <a:xfrm>
          <a:off x="3987800" y="13065761"/>
          <a:ext cx="838200" cy="10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8" name="フローチャート: 判断 36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67563</xdr:rowOff>
    </xdr:to>
    <xdr:cxnSp macro="">
      <xdr:nvCxnSpPr>
        <xdr:cNvPr id="369" name="直線コネクタ 368"/>
        <xdr:cNvCxnSpPr/>
      </xdr:nvCxnSpPr>
      <xdr:spPr>
        <a:xfrm flipV="1">
          <a:off x="3098800" y="130657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0" name="フローチャート: 判断 369"/>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1" name="テキスト ボックス 370"/>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67563</xdr:rowOff>
    </xdr:from>
    <xdr:to>
      <xdr:col>15</xdr:col>
      <xdr:colOff>98425</xdr:colOff>
      <xdr:row>77</xdr:row>
      <xdr:rowOff>1270</xdr:rowOff>
    </xdr:to>
    <xdr:cxnSp macro="">
      <xdr:nvCxnSpPr>
        <xdr:cNvPr id="372" name="直線コネクタ 371"/>
        <xdr:cNvCxnSpPr/>
      </xdr:nvCxnSpPr>
      <xdr:spPr>
        <a:xfrm flipV="1">
          <a:off x="2209800" y="13097763"/>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4" name="テキスト ボックス 373"/>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77</xdr:row>
      <xdr:rowOff>24130</xdr:rowOff>
    </xdr:to>
    <xdr:cxnSp macro="">
      <xdr:nvCxnSpPr>
        <xdr:cNvPr id="375" name="直線コネクタ 374"/>
        <xdr:cNvCxnSpPr/>
      </xdr:nvCxnSpPr>
      <xdr:spPr>
        <a:xfrm flipV="1">
          <a:off x="1320800" y="13202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6" name="フローチャート: 判断 375"/>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77" name="テキスト ボックス 376"/>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8" name="フローチャート: 判断 377"/>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9" name="テキスト ボックス 378"/>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89915</xdr:rowOff>
    </xdr:from>
    <xdr:to>
      <xdr:col>24</xdr:col>
      <xdr:colOff>76200</xdr:colOff>
      <xdr:row>77</xdr:row>
      <xdr:rowOff>20065</xdr:rowOff>
    </xdr:to>
    <xdr:sp macro="" textlink="">
      <xdr:nvSpPr>
        <xdr:cNvPr id="385" name="楕円 384"/>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106442</xdr:rowOff>
    </xdr:from>
    <xdr:ext cx="762000" cy="259045"/>
    <xdr:sp macro="" textlink="">
      <xdr:nvSpPr>
        <xdr:cNvPr id="386" name="公債費該当値テキスト"/>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87" name="楕円 386"/>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88" name="テキスト ボックス 387"/>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xdr:rowOff>
    </xdr:from>
    <xdr:to>
      <xdr:col>15</xdr:col>
      <xdr:colOff>149225</xdr:colOff>
      <xdr:row>76</xdr:row>
      <xdr:rowOff>118363</xdr:rowOff>
    </xdr:to>
    <xdr:sp macro="" textlink="">
      <xdr:nvSpPr>
        <xdr:cNvPr id="389" name="楕円 388"/>
        <xdr:cNvSpPr/>
      </xdr:nvSpPr>
      <xdr:spPr>
        <a:xfrm>
          <a:off x="3048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128541</xdr:rowOff>
    </xdr:from>
    <xdr:ext cx="762000" cy="259045"/>
    <xdr:sp macro="" textlink="">
      <xdr:nvSpPr>
        <xdr:cNvPr id="390" name="テキスト ボックス 389"/>
        <xdr:cNvSpPr txBox="1"/>
      </xdr:nvSpPr>
      <xdr:spPr>
        <a:xfrm>
          <a:off x="2717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391" name="楕円 390"/>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92" name="テキスト ボックス 391"/>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93" name="楕円 392"/>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94" name="テキスト ボックス 393"/>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一部事務組合への負担金や特別会計繰出金が増加傾向にあ</a:t>
          </a:r>
          <a:r>
            <a:rPr lang="ja-JP" altLang="en-US" sz="1300" b="0" i="0" baseline="0">
              <a:solidFill>
                <a:schemeClr val="dk1"/>
              </a:solidFill>
              <a:effectLst/>
              <a:latin typeface="+mn-lt"/>
              <a:ea typeface="+mn-ea"/>
              <a:cs typeface="+mn-cs"/>
            </a:rPr>
            <a:t>った</a:t>
          </a:r>
          <a:r>
            <a:rPr lang="ja-JP" altLang="ja-JP" sz="1300" b="0" i="0" baseline="0">
              <a:solidFill>
                <a:schemeClr val="dk1"/>
              </a:solidFill>
              <a:effectLst/>
              <a:latin typeface="+mn-lt"/>
              <a:ea typeface="+mn-ea"/>
              <a:cs typeface="+mn-cs"/>
            </a:rPr>
            <a:t>が、</a:t>
          </a:r>
          <a:r>
            <a:rPr lang="ja-JP" altLang="en-US" sz="1300" b="0" i="0" baseline="0">
              <a:solidFill>
                <a:schemeClr val="dk1"/>
              </a:solidFill>
              <a:effectLst/>
              <a:latin typeface="+mn-lt"/>
              <a:ea typeface="+mn-ea"/>
              <a:cs typeface="+mn-cs"/>
            </a:rPr>
            <a:t>少しずつ減少している。今後も、</a:t>
          </a:r>
          <a:r>
            <a:rPr lang="ja-JP" altLang="ja-JP" sz="1300" b="0" i="0" baseline="0">
              <a:solidFill>
                <a:schemeClr val="dk1"/>
              </a:solidFill>
              <a:effectLst/>
              <a:latin typeface="+mn-lt"/>
              <a:ea typeface="+mn-ea"/>
              <a:cs typeface="+mn-cs"/>
            </a:rPr>
            <a:t>人件費や物件費等の義務的経費の削減を中心とする行財政改革を進め、財政の健全化に努める。</a:t>
          </a:r>
          <a:endParaRPr lang="ja-JP" altLang="ja-JP" sz="13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cxnSp macro="">
      <xdr:nvCxnSpPr>
        <xdr:cNvPr id="422" name="直線コネクタ 421"/>
        <xdr:cNvCxnSpPr/>
      </xdr:nvCxnSpPr>
      <xdr:spPr>
        <a:xfrm flipV="1">
          <a:off x="16510000" y="124180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3"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4" name="直線コネクタ 423"/>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160037</xdr:rowOff>
    </xdr:from>
    <xdr:ext cx="762000" cy="259045"/>
    <xdr:sp macro="" textlink="">
      <xdr:nvSpPr>
        <xdr:cNvPr id="425" name="公債費以外最大値テキスト"/>
        <xdr:cNvSpPr txBox="1"/>
      </xdr:nvSpPr>
      <xdr:spPr>
        <a:xfrm>
          <a:off x="16598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26" name="直線コネクタ 425"/>
        <xdr:cNvCxnSpPr/>
      </xdr:nvCxnSpPr>
      <xdr:spPr>
        <a:xfrm>
          <a:off x="16421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134620</xdr:rowOff>
    </xdr:from>
    <xdr:to>
      <xdr:col>82</xdr:col>
      <xdr:colOff>107950</xdr:colOff>
      <xdr:row>76</xdr:row>
      <xdr:rowOff>12700</xdr:rowOff>
    </xdr:to>
    <xdr:cxnSp macro="">
      <xdr:nvCxnSpPr>
        <xdr:cNvPr id="427" name="直線コネクタ 426"/>
        <xdr:cNvCxnSpPr/>
      </xdr:nvCxnSpPr>
      <xdr:spPr>
        <a:xfrm flipV="1">
          <a:off x="15671800" y="129933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116857</xdr:rowOff>
    </xdr:from>
    <xdr:ext cx="762000" cy="259045"/>
    <xdr:sp macro="" textlink="">
      <xdr:nvSpPr>
        <xdr:cNvPr id="428" name="公債費以外平均値テキスト"/>
        <xdr:cNvSpPr txBox="1"/>
      </xdr:nvSpPr>
      <xdr:spPr>
        <a:xfrm>
          <a:off x="16598900" y="12975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29" name="フローチャート: 判断 428"/>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20320</xdr:rowOff>
    </xdr:to>
    <xdr:cxnSp macro="">
      <xdr:nvCxnSpPr>
        <xdr:cNvPr id="430" name="直線コネクタ 429"/>
        <xdr:cNvCxnSpPr/>
      </xdr:nvCxnSpPr>
      <xdr:spPr>
        <a:xfrm flipV="1">
          <a:off x="14782800" y="13042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31" name="フローチャート: 判断 430"/>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62247</xdr:rowOff>
    </xdr:from>
    <xdr:ext cx="736600" cy="259045"/>
    <xdr:sp macro="" textlink="">
      <xdr:nvSpPr>
        <xdr:cNvPr id="432" name="テキスト ボックス 431"/>
        <xdr:cNvSpPr txBox="1"/>
      </xdr:nvSpPr>
      <xdr:spPr>
        <a:xfrm>
          <a:off x="15290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81280</xdr:rowOff>
    </xdr:from>
    <xdr:to>
      <xdr:col>73</xdr:col>
      <xdr:colOff>180975</xdr:colOff>
      <xdr:row>76</xdr:row>
      <xdr:rowOff>20320</xdr:rowOff>
    </xdr:to>
    <xdr:cxnSp macro="">
      <xdr:nvCxnSpPr>
        <xdr:cNvPr id="433" name="直線コネクタ 432"/>
        <xdr:cNvCxnSpPr/>
      </xdr:nvCxnSpPr>
      <xdr:spPr>
        <a:xfrm>
          <a:off x="13893800" y="1294003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45720</xdr:rowOff>
    </xdr:from>
    <xdr:to>
      <xdr:col>74</xdr:col>
      <xdr:colOff>31750</xdr:colOff>
      <xdr:row>75</xdr:row>
      <xdr:rowOff>147320</xdr:rowOff>
    </xdr:to>
    <xdr:sp macro="" textlink="">
      <xdr:nvSpPr>
        <xdr:cNvPr id="434" name="フローチャート: 判断 433"/>
        <xdr:cNvSpPr/>
      </xdr:nvSpPr>
      <xdr:spPr>
        <a:xfrm>
          <a:off x="14732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157497</xdr:rowOff>
    </xdr:from>
    <xdr:ext cx="762000" cy="259045"/>
    <xdr:sp macro="" textlink="">
      <xdr:nvSpPr>
        <xdr:cNvPr id="435" name="テキスト ボックス 434"/>
        <xdr:cNvSpPr txBox="1"/>
      </xdr:nvSpPr>
      <xdr:spPr>
        <a:xfrm>
          <a:off x="14401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81280</xdr:rowOff>
    </xdr:from>
    <xdr:to>
      <xdr:col>69</xdr:col>
      <xdr:colOff>92075</xdr:colOff>
      <xdr:row>75</xdr:row>
      <xdr:rowOff>85090</xdr:rowOff>
    </xdr:to>
    <xdr:cxnSp macro="">
      <xdr:nvCxnSpPr>
        <xdr:cNvPr id="436" name="直線コネクタ 435"/>
        <xdr:cNvCxnSpPr/>
      </xdr:nvCxnSpPr>
      <xdr:spPr>
        <a:xfrm flipV="1">
          <a:off x="13004800" y="129400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38100</xdr:rowOff>
    </xdr:from>
    <xdr:to>
      <xdr:col>69</xdr:col>
      <xdr:colOff>142875</xdr:colOff>
      <xdr:row>75</xdr:row>
      <xdr:rowOff>139700</xdr:rowOff>
    </xdr:to>
    <xdr:sp macro="" textlink="">
      <xdr:nvSpPr>
        <xdr:cNvPr id="437" name="フローチャート: 判断 436"/>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124477</xdr:rowOff>
    </xdr:from>
    <xdr:ext cx="762000" cy="259045"/>
    <xdr:sp macro="" textlink="">
      <xdr:nvSpPr>
        <xdr:cNvPr id="438" name="テキスト ボックス 437"/>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39" name="フローチャート: 判断 438"/>
        <xdr:cNvSpPr/>
      </xdr:nvSpPr>
      <xdr:spPr>
        <a:xfrm>
          <a:off x="12954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100347</xdr:rowOff>
    </xdr:from>
    <xdr:ext cx="762000" cy="259045"/>
    <xdr:sp macro="" textlink="">
      <xdr:nvSpPr>
        <xdr:cNvPr id="440" name="テキスト ボックス 439"/>
        <xdr:cNvSpPr txBox="1"/>
      </xdr:nvSpPr>
      <xdr:spPr>
        <a:xfrm>
          <a:off x="12623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83820</xdr:rowOff>
    </xdr:from>
    <xdr:to>
      <xdr:col>82</xdr:col>
      <xdr:colOff>158750</xdr:colOff>
      <xdr:row>76</xdr:row>
      <xdr:rowOff>13970</xdr:rowOff>
    </xdr:to>
    <xdr:sp macro="" textlink="">
      <xdr:nvSpPr>
        <xdr:cNvPr id="446" name="楕円 445"/>
        <xdr:cNvSpPr/>
      </xdr:nvSpPr>
      <xdr:spPr>
        <a:xfrm>
          <a:off x="164592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100347</xdr:rowOff>
    </xdr:from>
    <xdr:ext cx="762000" cy="259045"/>
    <xdr:sp macro="" textlink="">
      <xdr:nvSpPr>
        <xdr:cNvPr id="447" name="公債費以外該当値テキスト"/>
        <xdr:cNvSpPr txBox="1"/>
      </xdr:nvSpPr>
      <xdr:spPr>
        <a:xfrm>
          <a:off x="165989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48" name="楕円 447"/>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49" name="テキスト ボックス 448"/>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140970</xdr:rowOff>
    </xdr:from>
    <xdr:to>
      <xdr:col>74</xdr:col>
      <xdr:colOff>31750</xdr:colOff>
      <xdr:row>76</xdr:row>
      <xdr:rowOff>71120</xdr:rowOff>
    </xdr:to>
    <xdr:sp macro="" textlink="">
      <xdr:nvSpPr>
        <xdr:cNvPr id="450" name="楕円 449"/>
        <xdr:cNvSpPr/>
      </xdr:nvSpPr>
      <xdr:spPr>
        <a:xfrm>
          <a:off x="14732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55897</xdr:rowOff>
    </xdr:from>
    <xdr:ext cx="762000" cy="259045"/>
    <xdr:sp macro="" textlink="">
      <xdr:nvSpPr>
        <xdr:cNvPr id="451" name="テキスト ボックス 450"/>
        <xdr:cNvSpPr txBox="1"/>
      </xdr:nvSpPr>
      <xdr:spPr>
        <a:xfrm>
          <a:off x="14401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30480</xdr:rowOff>
    </xdr:from>
    <xdr:to>
      <xdr:col>69</xdr:col>
      <xdr:colOff>142875</xdr:colOff>
      <xdr:row>75</xdr:row>
      <xdr:rowOff>132080</xdr:rowOff>
    </xdr:to>
    <xdr:sp macro="" textlink="">
      <xdr:nvSpPr>
        <xdr:cNvPr id="452" name="楕円 451"/>
        <xdr:cNvSpPr/>
      </xdr:nvSpPr>
      <xdr:spPr>
        <a:xfrm>
          <a:off x="13843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142257</xdr:rowOff>
    </xdr:from>
    <xdr:ext cx="762000" cy="259045"/>
    <xdr:sp macro="" textlink="">
      <xdr:nvSpPr>
        <xdr:cNvPr id="453" name="テキスト ボックス 452"/>
        <xdr:cNvSpPr txBox="1"/>
      </xdr:nvSpPr>
      <xdr:spPr>
        <a:xfrm>
          <a:off x="13512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34290</xdr:rowOff>
    </xdr:from>
    <xdr:to>
      <xdr:col>65</xdr:col>
      <xdr:colOff>53975</xdr:colOff>
      <xdr:row>75</xdr:row>
      <xdr:rowOff>135890</xdr:rowOff>
    </xdr:to>
    <xdr:sp macro="" textlink="">
      <xdr:nvSpPr>
        <xdr:cNvPr id="454" name="楕円 453"/>
        <xdr:cNvSpPr/>
      </xdr:nvSpPr>
      <xdr:spPr>
        <a:xfrm>
          <a:off x="12954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120666</xdr:rowOff>
    </xdr:from>
    <xdr:ext cx="762000" cy="259045"/>
    <xdr:sp macro="" textlink="">
      <xdr:nvSpPr>
        <xdr:cNvPr id="455" name="テキスト ボックス 454"/>
        <xdr:cNvSpPr txBox="1"/>
      </xdr:nvSpPr>
      <xdr:spPr>
        <a:xfrm>
          <a:off x="12623800" y="1297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群馬県中之条町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cxnSp macro="">
      <xdr:nvCxnSpPr>
        <xdr:cNvPr id="47" name="直線コネクタ 46"/>
        <xdr:cNvCxnSpPr/>
      </xdr:nvCxnSpPr>
      <xdr:spPr bwMode="auto">
        <a:xfrm flipV="1">
          <a:off x="5651500" y="2051181"/>
          <a:ext cx="0" cy="1577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124528</xdr:rowOff>
    </xdr:from>
    <xdr:ext cx="762000" cy="259045"/>
    <xdr:sp macro="" textlink="">
      <xdr:nvSpPr>
        <xdr:cNvPr id="48" name="人口1人当たり決算額の推移最小値テキスト130"/>
        <xdr:cNvSpPr txBox="1"/>
      </xdr:nvSpPr>
      <xdr:spPr>
        <a:xfrm>
          <a:off x="5740400" y="360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152451</xdr:rowOff>
    </xdr:from>
    <xdr:to>
      <xdr:col>30</xdr:col>
      <xdr:colOff>25400</xdr:colOff>
      <xdr:row>20</xdr:row>
      <xdr:rowOff>152451</xdr:rowOff>
    </xdr:to>
    <xdr:cxnSp macro="">
      <xdr:nvCxnSpPr>
        <xdr:cNvPr id="49" name="直線コネクタ 48"/>
        <xdr:cNvCxnSpPr/>
      </xdr:nvCxnSpPr>
      <xdr:spPr bwMode="auto">
        <a:xfrm>
          <a:off x="5562600" y="362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32533</xdr:rowOff>
    </xdr:from>
    <xdr:ext cx="762000" cy="259045"/>
    <xdr:sp macro="" textlink="">
      <xdr:nvSpPr>
        <xdr:cNvPr id="50" name="人口1人当たり決算額の推移最大値テキスト130"/>
        <xdr:cNvSpPr txBox="1"/>
      </xdr:nvSpPr>
      <xdr:spPr>
        <a:xfrm>
          <a:off x="5740400" y="17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117606</xdr:rowOff>
    </xdr:from>
    <xdr:to>
      <xdr:col>30</xdr:col>
      <xdr:colOff>25400</xdr:colOff>
      <xdr:row>11</xdr:row>
      <xdr:rowOff>117606</xdr:rowOff>
    </xdr:to>
    <xdr:cxnSp macro="">
      <xdr:nvCxnSpPr>
        <xdr:cNvPr id="51" name="直線コネクタ 50"/>
        <xdr:cNvCxnSpPr/>
      </xdr:nvCxnSpPr>
      <xdr:spPr bwMode="auto">
        <a:xfrm>
          <a:off x="5562600" y="2051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82352</xdr:rowOff>
    </xdr:from>
    <xdr:to>
      <xdr:col>29</xdr:col>
      <xdr:colOff>127000</xdr:colOff>
      <xdr:row>14</xdr:row>
      <xdr:rowOff>116512</xdr:rowOff>
    </xdr:to>
    <xdr:cxnSp macro="">
      <xdr:nvCxnSpPr>
        <xdr:cNvPr id="52" name="直線コネクタ 51"/>
        <xdr:cNvCxnSpPr/>
      </xdr:nvCxnSpPr>
      <xdr:spPr bwMode="auto">
        <a:xfrm flipV="1">
          <a:off x="5003800" y="2530277"/>
          <a:ext cx="647700" cy="34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109798</xdr:rowOff>
    </xdr:from>
    <xdr:ext cx="762000" cy="259045"/>
    <xdr:sp macro="" textlink="">
      <xdr:nvSpPr>
        <xdr:cNvPr id="53" name="人口1人当たり決算額の推移平均値テキスト130"/>
        <xdr:cNvSpPr txBox="1"/>
      </xdr:nvSpPr>
      <xdr:spPr>
        <a:xfrm>
          <a:off x="5740400" y="290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137721</xdr:rowOff>
    </xdr:from>
    <xdr:to>
      <xdr:col>29</xdr:col>
      <xdr:colOff>177800</xdr:colOff>
      <xdr:row>17</xdr:row>
      <xdr:rowOff>67871</xdr:rowOff>
    </xdr:to>
    <xdr:sp macro="" textlink="">
      <xdr:nvSpPr>
        <xdr:cNvPr id="54" name="フローチャート: 判断 53"/>
        <xdr:cNvSpPr/>
      </xdr:nvSpPr>
      <xdr:spPr bwMode="auto">
        <a:xfrm>
          <a:off x="56007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116512</xdr:rowOff>
    </xdr:from>
    <xdr:to>
      <xdr:col>26</xdr:col>
      <xdr:colOff>50800</xdr:colOff>
      <xdr:row>14</xdr:row>
      <xdr:rowOff>118553</xdr:rowOff>
    </xdr:to>
    <xdr:cxnSp macro="">
      <xdr:nvCxnSpPr>
        <xdr:cNvPr id="55" name="直線コネクタ 54"/>
        <xdr:cNvCxnSpPr/>
      </xdr:nvCxnSpPr>
      <xdr:spPr bwMode="auto">
        <a:xfrm flipV="1">
          <a:off x="4305300" y="2564437"/>
          <a:ext cx="698500" cy="2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160793</xdr:rowOff>
    </xdr:from>
    <xdr:to>
      <xdr:col>26</xdr:col>
      <xdr:colOff>101600</xdr:colOff>
      <xdr:row>17</xdr:row>
      <xdr:rowOff>90943</xdr:rowOff>
    </xdr:to>
    <xdr:sp macro="" textlink="">
      <xdr:nvSpPr>
        <xdr:cNvPr id="56" name="フローチャート: 判断 55"/>
        <xdr:cNvSpPr/>
      </xdr:nvSpPr>
      <xdr:spPr bwMode="auto">
        <a:xfrm>
          <a:off x="4953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75720</xdr:rowOff>
    </xdr:from>
    <xdr:ext cx="736600" cy="259045"/>
    <xdr:sp macro="" textlink="">
      <xdr:nvSpPr>
        <xdr:cNvPr id="57" name="テキスト ボックス 56"/>
        <xdr:cNvSpPr txBox="1"/>
      </xdr:nvSpPr>
      <xdr:spPr>
        <a:xfrm>
          <a:off x="4622800" y="303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78825</xdr:rowOff>
    </xdr:from>
    <xdr:to>
      <xdr:col>22</xdr:col>
      <xdr:colOff>114300</xdr:colOff>
      <xdr:row>14</xdr:row>
      <xdr:rowOff>118553</xdr:rowOff>
    </xdr:to>
    <xdr:cxnSp macro="">
      <xdr:nvCxnSpPr>
        <xdr:cNvPr id="58" name="直線コネクタ 57"/>
        <xdr:cNvCxnSpPr/>
      </xdr:nvCxnSpPr>
      <xdr:spPr bwMode="auto">
        <a:xfrm>
          <a:off x="3606800" y="2526750"/>
          <a:ext cx="698500" cy="39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xdr:rowOff>
    </xdr:from>
    <xdr:to>
      <xdr:col>22</xdr:col>
      <xdr:colOff>165100</xdr:colOff>
      <xdr:row>17</xdr:row>
      <xdr:rowOff>101867</xdr:rowOff>
    </xdr:to>
    <xdr:sp macro="" textlink="">
      <xdr:nvSpPr>
        <xdr:cNvPr id="59" name="フローチャート: 判断 58"/>
        <xdr:cNvSpPr/>
      </xdr:nvSpPr>
      <xdr:spPr bwMode="auto">
        <a:xfrm>
          <a:off x="4254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86644</xdr:rowOff>
    </xdr:from>
    <xdr:ext cx="762000" cy="259045"/>
    <xdr:sp macro="" textlink="">
      <xdr:nvSpPr>
        <xdr:cNvPr id="60" name="テキスト ボックス 59"/>
        <xdr:cNvSpPr txBox="1"/>
      </xdr:nvSpPr>
      <xdr:spPr>
        <a:xfrm>
          <a:off x="39243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66514</xdr:rowOff>
    </xdr:from>
    <xdr:to>
      <xdr:col>18</xdr:col>
      <xdr:colOff>177800</xdr:colOff>
      <xdr:row>14</xdr:row>
      <xdr:rowOff>78825</xdr:rowOff>
    </xdr:to>
    <xdr:cxnSp macro="">
      <xdr:nvCxnSpPr>
        <xdr:cNvPr id="61" name="直線コネクタ 60"/>
        <xdr:cNvCxnSpPr/>
      </xdr:nvCxnSpPr>
      <xdr:spPr bwMode="auto">
        <a:xfrm>
          <a:off x="2908300" y="2514439"/>
          <a:ext cx="698500" cy="12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115480</xdr:rowOff>
    </xdr:from>
    <xdr:ext cx="762000" cy="259045"/>
    <xdr:sp macro="" textlink="">
      <xdr:nvSpPr>
        <xdr:cNvPr id="63" name="テキスト ボックス 62"/>
        <xdr:cNvSpPr txBox="1"/>
      </xdr:nvSpPr>
      <xdr:spPr>
        <a:xfrm>
          <a:off x="32258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148872</xdr:rowOff>
    </xdr:from>
    <xdr:ext cx="762000" cy="259045"/>
    <xdr:sp macro="" textlink="">
      <xdr:nvSpPr>
        <xdr:cNvPr id="65" name="テキスト ボックス 64"/>
        <xdr:cNvSpPr txBox="1"/>
      </xdr:nvSpPr>
      <xdr:spPr>
        <a:xfrm>
          <a:off x="25273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31552</xdr:rowOff>
    </xdr:from>
    <xdr:to>
      <xdr:col>29</xdr:col>
      <xdr:colOff>177800</xdr:colOff>
      <xdr:row>14</xdr:row>
      <xdr:rowOff>133152</xdr:rowOff>
    </xdr:to>
    <xdr:sp macro="" textlink="">
      <xdr:nvSpPr>
        <xdr:cNvPr id="71" name="楕円 70"/>
        <xdr:cNvSpPr/>
      </xdr:nvSpPr>
      <xdr:spPr bwMode="auto">
        <a:xfrm>
          <a:off x="5600700" y="2479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48079</xdr:rowOff>
    </xdr:from>
    <xdr:ext cx="762000" cy="259045"/>
    <xdr:sp macro="" textlink="">
      <xdr:nvSpPr>
        <xdr:cNvPr id="72" name="人口1人当たり決算額の推移該当値テキスト130"/>
        <xdr:cNvSpPr txBox="1"/>
      </xdr:nvSpPr>
      <xdr:spPr>
        <a:xfrm>
          <a:off x="5740400" y="2324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65712</xdr:rowOff>
    </xdr:from>
    <xdr:to>
      <xdr:col>26</xdr:col>
      <xdr:colOff>101600</xdr:colOff>
      <xdr:row>14</xdr:row>
      <xdr:rowOff>167312</xdr:rowOff>
    </xdr:to>
    <xdr:sp macro="" textlink="">
      <xdr:nvSpPr>
        <xdr:cNvPr id="73" name="楕円 72"/>
        <xdr:cNvSpPr/>
      </xdr:nvSpPr>
      <xdr:spPr bwMode="auto">
        <a:xfrm>
          <a:off x="4953000" y="2513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6039</xdr:rowOff>
    </xdr:from>
    <xdr:ext cx="736600" cy="259045"/>
    <xdr:sp macro="" textlink="">
      <xdr:nvSpPr>
        <xdr:cNvPr id="74" name="テキスト ボックス 73"/>
        <xdr:cNvSpPr txBox="1"/>
      </xdr:nvSpPr>
      <xdr:spPr>
        <a:xfrm>
          <a:off x="4622800" y="2282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67753</xdr:rowOff>
    </xdr:from>
    <xdr:to>
      <xdr:col>22</xdr:col>
      <xdr:colOff>165100</xdr:colOff>
      <xdr:row>14</xdr:row>
      <xdr:rowOff>169353</xdr:rowOff>
    </xdr:to>
    <xdr:sp macro="" textlink="">
      <xdr:nvSpPr>
        <xdr:cNvPr id="75" name="楕円 74"/>
        <xdr:cNvSpPr/>
      </xdr:nvSpPr>
      <xdr:spPr bwMode="auto">
        <a:xfrm>
          <a:off x="4254500" y="2515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8080</xdr:rowOff>
    </xdr:from>
    <xdr:ext cx="762000" cy="259045"/>
    <xdr:sp macro="" textlink="">
      <xdr:nvSpPr>
        <xdr:cNvPr id="76" name="テキスト ボックス 75"/>
        <xdr:cNvSpPr txBox="1"/>
      </xdr:nvSpPr>
      <xdr:spPr>
        <a:xfrm>
          <a:off x="3924300" y="2284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28025</xdr:rowOff>
    </xdr:from>
    <xdr:to>
      <xdr:col>19</xdr:col>
      <xdr:colOff>38100</xdr:colOff>
      <xdr:row>14</xdr:row>
      <xdr:rowOff>129625</xdr:rowOff>
    </xdr:to>
    <xdr:sp macro="" textlink="">
      <xdr:nvSpPr>
        <xdr:cNvPr id="77" name="楕円 76"/>
        <xdr:cNvSpPr/>
      </xdr:nvSpPr>
      <xdr:spPr bwMode="auto">
        <a:xfrm>
          <a:off x="3556000" y="2475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139802</xdr:rowOff>
    </xdr:from>
    <xdr:ext cx="762000" cy="259045"/>
    <xdr:sp macro="" textlink="">
      <xdr:nvSpPr>
        <xdr:cNvPr id="78" name="テキスト ボックス 77"/>
        <xdr:cNvSpPr txBox="1"/>
      </xdr:nvSpPr>
      <xdr:spPr>
        <a:xfrm>
          <a:off x="3225800" y="224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15714</xdr:rowOff>
    </xdr:from>
    <xdr:to>
      <xdr:col>15</xdr:col>
      <xdr:colOff>101600</xdr:colOff>
      <xdr:row>14</xdr:row>
      <xdr:rowOff>117314</xdr:rowOff>
    </xdr:to>
    <xdr:sp macro="" textlink="">
      <xdr:nvSpPr>
        <xdr:cNvPr id="79" name="楕円 78"/>
        <xdr:cNvSpPr/>
      </xdr:nvSpPr>
      <xdr:spPr bwMode="auto">
        <a:xfrm>
          <a:off x="2857500" y="2463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127491</xdr:rowOff>
    </xdr:from>
    <xdr:ext cx="762000" cy="259045"/>
    <xdr:sp macro="" textlink="">
      <xdr:nvSpPr>
        <xdr:cNvPr id="80" name="テキスト ボックス 79"/>
        <xdr:cNvSpPr txBox="1"/>
      </xdr:nvSpPr>
      <xdr:spPr>
        <a:xfrm>
          <a:off x="2527300" y="2232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cxnSp macro="">
      <xdr:nvCxnSpPr>
        <xdr:cNvPr id="108" name="直線コネクタ 107"/>
        <xdr:cNvCxnSpPr/>
      </xdr:nvCxnSpPr>
      <xdr:spPr bwMode="auto">
        <a:xfrm flipV="1">
          <a:off x="5651500" y="6247079"/>
          <a:ext cx="0" cy="1074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168495</xdr:rowOff>
    </xdr:from>
    <xdr:ext cx="762000" cy="259045"/>
    <xdr:sp macro="" textlink="">
      <xdr:nvSpPr>
        <xdr:cNvPr id="109" name="人口1人当たり決算額の推移最小値テキスト445"/>
        <xdr:cNvSpPr txBox="1"/>
      </xdr:nvSpPr>
      <xdr:spPr>
        <a:xfrm>
          <a:off x="5740400" y="729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196418</xdr:rowOff>
    </xdr:from>
    <xdr:to>
      <xdr:col>30</xdr:col>
      <xdr:colOff>25400</xdr:colOff>
      <xdr:row>37</xdr:row>
      <xdr:rowOff>196418</xdr:rowOff>
    </xdr:to>
    <xdr:cxnSp macro="">
      <xdr:nvCxnSpPr>
        <xdr:cNvPr id="110" name="直線コネクタ 109"/>
        <xdr:cNvCxnSpPr/>
      </xdr:nvCxnSpPr>
      <xdr:spPr bwMode="auto">
        <a:xfrm>
          <a:off x="5562600" y="732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66006</xdr:rowOff>
    </xdr:from>
    <xdr:ext cx="762000" cy="259045"/>
    <xdr:sp macro="" textlink="">
      <xdr:nvSpPr>
        <xdr:cNvPr id="111" name="人口1人当たり決算額の推移最大値テキスト445"/>
        <xdr:cNvSpPr txBox="1"/>
      </xdr:nvSpPr>
      <xdr:spPr>
        <a:xfrm>
          <a:off x="5740400" y="59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322529</xdr:rowOff>
    </xdr:from>
    <xdr:to>
      <xdr:col>30</xdr:col>
      <xdr:colOff>25400</xdr:colOff>
      <xdr:row>33</xdr:row>
      <xdr:rowOff>322529</xdr:rowOff>
    </xdr:to>
    <xdr:cxnSp macro="">
      <xdr:nvCxnSpPr>
        <xdr:cNvPr id="112" name="直線コネクタ 111"/>
        <xdr:cNvCxnSpPr/>
      </xdr:nvCxnSpPr>
      <xdr:spPr bwMode="auto">
        <a:xfrm>
          <a:off x="5562600" y="6247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46075</xdr:rowOff>
    </xdr:from>
    <xdr:to>
      <xdr:col>29</xdr:col>
      <xdr:colOff>127000</xdr:colOff>
      <xdr:row>35</xdr:row>
      <xdr:rowOff>219069</xdr:rowOff>
    </xdr:to>
    <xdr:cxnSp macro="">
      <xdr:nvCxnSpPr>
        <xdr:cNvPr id="113" name="直線コネクタ 112"/>
        <xdr:cNvCxnSpPr/>
      </xdr:nvCxnSpPr>
      <xdr:spPr bwMode="auto">
        <a:xfrm flipV="1">
          <a:off x="5003800" y="6656425"/>
          <a:ext cx="647700" cy="172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108628</xdr:rowOff>
    </xdr:from>
    <xdr:ext cx="762000" cy="259045"/>
    <xdr:sp macro="" textlink="">
      <xdr:nvSpPr>
        <xdr:cNvPr id="114" name="人口1人当たり決算額の推移平均値テキスト445"/>
        <xdr:cNvSpPr txBox="1"/>
      </xdr:nvSpPr>
      <xdr:spPr>
        <a:xfrm>
          <a:off x="5740400" y="6718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136551</xdr:rowOff>
    </xdr:from>
    <xdr:to>
      <xdr:col>29</xdr:col>
      <xdr:colOff>177800</xdr:colOff>
      <xdr:row>35</xdr:row>
      <xdr:rowOff>238151</xdr:rowOff>
    </xdr:to>
    <xdr:sp macro="" textlink="">
      <xdr:nvSpPr>
        <xdr:cNvPr id="115" name="フローチャート: 判断 114"/>
        <xdr:cNvSpPr/>
      </xdr:nvSpPr>
      <xdr:spPr bwMode="auto">
        <a:xfrm>
          <a:off x="56007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147783</xdr:rowOff>
    </xdr:from>
    <xdr:to>
      <xdr:col>26</xdr:col>
      <xdr:colOff>50800</xdr:colOff>
      <xdr:row>35</xdr:row>
      <xdr:rowOff>219069</xdr:rowOff>
    </xdr:to>
    <xdr:cxnSp macro="">
      <xdr:nvCxnSpPr>
        <xdr:cNvPr id="116" name="直線コネクタ 115"/>
        <xdr:cNvCxnSpPr/>
      </xdr:nvCxnSpPr>
      <xdr:spPr bwMode="auto">
        <a:xfrm>
          <a:off x="4305300" y="6758133"/>
          <a:ext cx="698500" cy="71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133674</xdr:rowOff>
    </xdr:from>
    <xdr:to>
      <xdr:col>26</xdr:col>
      <xdr:colOff>101600</xdr:colOff>
      <xdr:row>35</xdr:row>
      <xdr:rowOff>235274</xdr:rowOff>
    </xdr:to>
    <xdr:sp macro="" textlink="">
      <xdr:nvSpPr>
        <xdr:cNvPr id="117" name="フローチャート: 判断 116"/>
        <xdr:cNvSpPr/>
      </xdr:nvSpPr>
      <xdr:spPr bwMode="auto">
        <a:xfrm>
          <a:off x="4953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245451</xdr:rowOff>
    </xdr:from>
    <xdr:ext cx="736600" cy="259045"/>
    <xdr:sp macro="" textlink="">
      <xdr:nvSpPr>
        <xdr:cNvPr id="118" name="テキスト ボックス 117"/>
        <xdr:cNvSpPr txBox="1"/>
      </xdr:nvSpPr>
      <xdr:spPr>
        <a:xfrm>
          <a:off x="4622800" y="6512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89129</xdr:rowOff>
    </xdr:from>
    <xdr:to>
      <xdr:col>22</xdr:col>
      <xdr:colOff>114300</xdr:colOff>
      <xdr:row>35</xdr:row>
      <xdr:rowOff>147783</xdr:rowOff>
    </xdr:to>
    <xdr:cxnSp macro="">
      <xdr:nvCxnSpPr>
        <xdr:cNvPr id="119" name="直線コネクタ 118"/>
        <xdr:cNvCxnSpPr/>
      </xdr:nvCxnSpPr>
      <xdr:spPr bwMode="auto">
        <a:xfrm>
          <a:off x="3606800" y="6699479"/>
          <a:ext cx="698500" cy="58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120358</xdr:rowOff>
    </xdr:from>
    <xdr:to>
      <xdr:col>22</xdr:col>
      <xdr:colOff>165100</xdr:colOff>
      <xdr:row>35</xdr:row>
      <xdr:rowOff>221958</xdr:rowOff>
    </xdr:to>
    <xdr:sp macro="" textlink="">
      <xdr:nvSpPr>
        <xdr:cNvPr id="120" name="フローチャート: 判断 119"/>
        <xdr:cNvSpPr/>
      </xdr:nvSpPr>
      <xdr:spPr bwMode="auto">
        <a:xfrm>
          <a:off x="4254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206735</xdr:rowOff>
    </xdr:from>
    <xdr:ext cx="762000" cy="259045"/>
    <xdr:sp macro="" textlink="">
      <xdr:nvSpPr>
        <xdr:cNvPr id="121" name="テキスト ボックス 120"/>
        <xdr:cNvSpPr txBox="1"/>
      </xdr:nvSpPr>
      <xdr:spPr>
        <a:xfrm>
          <a:off x="39243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79318</xdr:rowOff>
    </xdr:from>
    <xdr:to>
      <xdr:col>18</xdr:col>
      <xdr:colOff>177800</xdr:colOff>
      <xdr:row>35</xdr:row>
      <xdr:rowOff>89129</xdr:rowOff>
    </xdr:to>
    <xdr:cxnSp macro="">
      <xdr:nvCxnSpPr>
        <xdr:cNvPr id="122" name="直線コネクタ 121"/>
        <xdr:cNvCxnSpPr/>
      </xdr:nvCxnSpPr>
      <xdr:spPr bwMode="auto">
        <a:xfrm>
          <a:off x="2908300" y="6689668"/>
          <a:ext cx="698500" cy="9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81953</xdr:rowOff>
    </xdr:from>
    <xdr:to>
      <xdr:col>19</xdr:col>
      <xdr:colOff>38100</xdr:colOff>
      <xdr:row>35</xdr:row>
      <xdr:rowOff>183553</xdr:rowOff>
    </xdr:to>
    <xdr:sp macro="" textlink="">
      <xdr:nvSpPr>
        <xdr:cNvPr id="123" name="フローチャート: 判断 122"/>
        <xdr:cNvSpPr/>
      </xdr:nvSpPr>
      <xdr:spPr bwMode="auto">
        <a:xfrm>
          <a:off x="35560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168330</xdr:rowOff>
    </xdr:from>
    <xdr:ext cx="762000" cy="259045"/>
    <xdr:sp macro="" textlink="">
      <xdr:nvSpPr>
        <xdr:cNvPr id="124" name="テキスト ボックス 123"/>
        <xdr:cNvSpPr txBox="1"/>
      </xdr:nvSpPr>
      <xdr:spPr>
        <a:xfrm>
          <a:off x="3225800" y="677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31070</xdr:rowOff>
    </xdr:from>
    <xdr:to>
      <xdr:col>15</xdr:col>
      <xdr:colOff>101600</xdr:colOff>
      <xdr:row>35</xdr:row>
      <xdr:rowOff>132670</xdr:rowOff>
    </xdr:to>
    <xdr:sp macro="" textlink="">
      <xdr:nvSpPr>
        <xdr:cNvPr id="125" name="フローチャート: 判断 124"/>
        <xdr:cNvSpPr/>
      </xdr:nvSpPr>
      <xdr:spPr bwMode="auto">
        <a:xfrm>
          <a:off x="28575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117447</xdr:rowOff>
    </xdr:from>
    <xdr:ext cx="762000" cy="259045"/>
    <xdr:sp macro="" textlink="">
      <xdr:nvSpPr>
        <xdr:cNvPr id="126" name="テキスト ボックス 125"/>
        <xdr:cNvSpPr txBox="1"/>
      </xdr:nvSpPr>
      <xdr:spPr>
        <a:xfrm>
          <a:off x="2527300" y="672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338175</xdr:rowOff>
    </xdr:from>
    <xdr:to>
      <xdr:col>29</xdr:col>
      <xdr:colOff>177800</xdr:colOff>
      <xdr:row>35</xdr:row>
      <xdr:rowOff>96875</xdr:rowOff>
    </xdr:to>
    <xdr:sp macro="" textlink="">
      <xdr:nvSpPr>
        <xdr:cNvPr id="132" name="楕円 131"/>
        <xdr:cNvSpPr/>
      </xdr:nvSpPr>
      <xdr:spPr bwMode="auto">
        <a:xfrm>
          <a:off x="5600700" y="6605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183252</xdr:rowOff>
    </xdr:from>
    <xdr:ext cx="762000" cy="259045"/>
    <xdr:sp macro="" textlink="">
      <xdr:nvSpPr>
        <xdr:cNvPr id="133" name="人口1人当たり決算額の推移該当値テキスト445"/>
        <xdr:cNvSpPr txBox="1"/>
      </xdr:nvSpPr>
      <xdr:spPr>
        <a:xfrm>
          <a:off x="5740400" y="645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168269</xdr:rowOff>
    </xdr:from>
    <xdr:to>
      <xdr:col>26</xdr:col>
      <xdr:colOff>101600</xdr:colOff>
      <xdr:row>35</xdr:row>
      <xdr:rowOff>269869</xdr:rowOff>
    </xdr:to>
    <xdr:sp macro="" textlink="">
      <xdr:nvSpPr>
        <xdr:cNvPr id="134" name="楕円 133"/>
        <xdr:cNvSpPr/>
      </xdr:nvSpPr>
      <xdr:spPr bwMode="auto">
        <a:xfrm>
          <a:off x="4953000" y="6778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254646</xdr:rowOff>
    </xdr:from>
    <xdr:ext cx="736600" cy="259045"/>
    <xdr:sp macro="" textlink="">
      <xdr:nvSpPr>
        <xdr:cNvPr id="135" name="テキスト ボックス 134"/>
        <xdr:cNvSpPr txBox="1"/>
      </xdr:nvSpPr>
      <xdr:spPr>
        <a:xfrm>
          <a:off x="4622800" y="6864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96983</xdr:rowOff>
    </xdr:from>
    <xdr:to>
      <xdr:col>22</xdr:col>
      <xdr:colOff>165100</xdr:colOff>
      <xdr:row>35</xdr:row>
      <xdr:rowOff>198583</xdr:rowOff>
    </xdr:to>
    <xdr:sp macro="" textlink="">
      <xdr:nvSpPr>
        <xdr:cNvPr id="136" name="楕円 135"/>
        <xdr:cNvSpPr/>
      </xdr:nvSpPr>
      <xdr:spPr bwMode="auto">
        <a:xfrm>
          <a:off x="4254500" y="6707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208760</xdr:rowOff>
    </xdr:from>
    <xdr:ext cx="762000" cy="259045"/>
    <xdr:sp macro="" textlink="">
      <xdr:nvSpPr>
        <xdr:cNvPr id="137" name="テキスト ボックス 136"/>
        <xdr:cNvSpPr txBox="1"/>
      </xdr:nvSpPr>
      <xdr:spPr>
        <a:xfrm>
          <a:off x="3924300" y="6476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38329</xdr:rowOff>
    </xdr:from>
    <xdr:to>
      <xdr:col>19</xdr:col>
      <xdr:colOff>38100</xdr:colOff>
      <xdr:row>35</xdr:row>
      <xdr:rowOff>139929</xdr:rowOff>
    </xdr:to>
    <xdr:sp macro="" textlink="">
      <xdr:nvSpPr>
        <xdr:cNvPr id="138" name="楕円 137"/>
        <xdr:cNvSpPr/>
      </xdr:nvSpPr>
      <xdr:spPr bwMode="auto">
        <a:xfrm>
          <a:off x="3556000" y="6648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150106</xdr:rowOff>
    </xdr:from>
    <xdr:ext cx="762000" cy="259045"/>
    <xdr:sp macro="" textlink="">
      <xdr:nvSpPr>
        <xdr:cNvPr id="139" name="テキスト ボックス 138"/>
        <xdr:cNvSpPr txBox="1"/>
      </xdr:nvSpPr>
      <xdr:spPr>
        <a:xfrm>
          <a:off x="3225800" y="6417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28518</xdr:rowOff>
    </xdr:from>
    <xdr:to>
      <xdr:col>15</xdr:col>
      <xdr:colOff>101600</xdr:colOff>
      <xdr:row>35</xdr:row>
      <xdr:rowOff>130118</xdr:rowOff>
    </xdr:to>
    <xdr:sp macro="" textlink="">
      <xdr:nvSpPr>
        <xdr:cNvPr id="140" name="楕円 139"/>
        <xdr:cNvSpPr/>
      </xdr:nvSpPr>
      <xdr:spPr bwMode="auto">
        <a:xfrm>
          <a:off x="2857500" y="6638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140295</xdr:rowOff>
    </xdr:from>
    <xdr:ext cx="762000" cy="259045"/>
    <xdr:sp macro="" textlink="">
      <xdr:nvSpPr>
        <xdr:cNvPr id="141" name="テキスト ボックス 140"/>
        <xdr:cNvSpPr txBox="1"/>
      </xdr:nvSpPr>
      <xdr:spPr>
        <a:xfrm>
          <a:off x="2527300" y="6407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群馬県中之条町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16,505
16,279
439.28
11,198,583
10,296,509
595,682
6,163,342
6,994,453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cxnSp macro="">
      <xdr:nvCxnSpPr>
        <xdr:cNvPr id="56" name="直線コネクタ 55"/>
        <xdr:cNvCxnSpPr/>
      </xdr:nvCxnSpPr>
      <xdr:spPr>
        <a:xfrm flipV="1">
          <a:off x="4633595" y="5313997"/>
          <a:ext cx="1270" cy="12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98836</xdr:rowOff>
    </xdr:from>
    <xdr:ext cx="534377" cy="259045"/>
    <xdr:sp macro="" textlink="">
      <xdr:nvSpPr>
        <xdr:cNvPr id="57" name="人件費最小値テキスト"/>
        <xdr:cNvSpPr txBox="1"/>
      </xdr:nvSpPr>
      <xdr:spPr>
        <a:xfrm>
          <a:off x="4686300" y="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95009</xdr:rowOff>
    </xdr:from>
    <xdr:to>
      <xdr:col>24</xdr:col>
      <xdr:colOff>152400</xdr:colOff>
      <xdr:row>38</xdr:row>
      <xdr:rowOff>95009</xdr:rowOff>
    </xdr:to>
    <xdr:cxnSp macro="">
      <xdr:nvCxnSpPr>
        <xdr:cNvPr id="58" name="直線コネクタ 57"/>
        <xdr:cNvCxnSpPr/>
      </xdr:nvCxnSpPr>
      <xdr:spPr>
        <a:xfrm>
          <a:off x="4546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117174</xdr:rowOff>
    </xdr:from>
    <xdr:ext cx="599010" cy="259045"/>
    <xdr:sp macro="" textlink="">
      <xdr:nvSpPr>
        <xdr:cNvPr id="59" name="人件費最大値テキスト"/>
        <xdr:cNvSpPr txBox="1"/>
      </xdr:nvSpPr>
      <xdr:spPr>
        <a:xfrm>
          <a:off x="4686300" y="50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170497</xdr:rowOff>
    </xdr:from>
    <xdr:to>
      <xdr:col>24</xdr:col>
      <xdr:colOff>152400</xdr:colOff>
      <xdr:row>30</xdr:row>
      <xdr:rowOff>170497</xdr:rowOff>
    </xdr:to>
    <xdr:cxnSp macro="">
      <xdr:nvCxnSpPr>
        <xdr:cNvPr id="60" name="直線コネクタ 59"/>
        <xdr:cNvCxnSpPr/>
      </xdr:nvCxnSpPr>
      <xdr:spPr>
        <a:xfrm>
          <a:off x="4546600" y="531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63322</xdr:rowOff>
    </xdr:from>
    <xdr:to>
      <xdr:col>24</xdr:col>
      <xdr:colOff>63500</xdr:colOff>
      <xdr:row>34</xdr:row>
      <xdr:rowOff>79997</xdr:rowOff>
    </xdr:to>
    <xdr:cxnSp macro="">
      <xdr:nvCxnSpPr>
        <xdr:cNvPr id="61" name="直線コネクタ 60"/>
        <xdr:cNvCxnSpPr/>
      </xdr:nvCxnSpPr>
      <xdr:spPr>
        <a:xfrm flipV="1">
          <a:off x="3797300" y="5892622"/>
          <a:ext cx="838200" cy="1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24287</xdr:rowOff>
    </xdr:from>
    <xdr:ext cx="534377" cy="259045"/>
    <xdr:sp macro="" textlink="">
      <xdr:nvSpPr>
        <xdr:cNvPr id="62" name="人件費平均値テキスト"/>
        <xdr:cNvSpPr txBox="1"/>
      </xdr:nvSpPr>
      <xdr:spPr>
        <a:xfrm>
          <a:off x="4686300" y="6025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45860</xdr:rowOff>
    </xdr:from>
    <xdr:to>
      <xdr:col>24</xdr:col>
      <xdr:colOff>114300</xdr:colOff>
      <xdr:row>35</xdr:row>
      <xdr:rowOff>147460</xdr:rowOff>
    </xdr:to>
    <xdr:sp macro="" textlink="">
      <xdr:nvSpPr>
        <xdr:cNvPr id="63" name="フローチャート: 判断 62"/>
        <xdr:cNvSpPr/>
      </xdr:nvSpPr>
      <xdr:spPr>
        <a:xfrm>
          <a:off x="45847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33884</xdr:rowOff>
    </xdr:from>
    <xdr:to>
      <xdr:col>19</xdr:col>
      <xdr:colOff>177800</xdr:colOff>
      <xdr:row>34</xdr:row>
      <xdr:rowOff>79997</xdr:rowOff>
    </xdr:to>
    <xdr:cxnSp macro="">
      <xdr:nvCxnSpPr>
        <xdr:cNvPr id="64" name="直線コネクタ 63"/>
        <xdr:cNvCxnSpPr/>
      </xdr:nvCxnSpPr>
      <xdr:spPr>
        <a:xfrm>
          <a:off x="2908300" y="5863184"/>
          <a:ext cx="889000" cy="4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50025</xdr:rowOff>
    </xdr:from>
    <xdr:to>
      <xdr:col>20</xdr:col>
      <xdr:colOff>38100</xdr:colOff>
      <xdr:row>35</xdr:row>
      <xdr:rowOff>151625</xdr:rowOff>
    </xdr:to>
    <xdr:sp macro="" textlink="">
      <xdr:nvSpPr>
        <xdr:cNvPr id="65" name="フローチャート: 判断 64"/>
        <xdr:cNvSpPr/>
      </xdr:nvSpPr>
      <xdr:spPr>
        <a:xfrm>
          <a:off x="3746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142752</xdr:rowOff>
    </xdr:from>
    <xdr:ext cx="534377" cy="259045"/>
    <xdr:sp macro="" textlink="">
      <xdr:nvSpPr>
        <xdr:cNvPr id="66" name="テキスト ボックス 65"/>
        <xdr:cNvSpPr txBox="1"/>
      </xdr:nvSpPr>
      <xdr:spPr>
        <a:xfrm>
          <a:off x="3530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33884</xdr:rowOff>
    </xdr:from>
    <xdr:to>
      <xdr:col>15</xdr:col>
      <xdr:colOff>50800</xdr:colOff>
      <xdr:row>34</xdr:row>
      <xdr:rowOff>47473</xdr:rowOff>
    </xdr:to>
    <xdr:cxnSp macro="">
      <xdr:nvCxnSpPr>
        <xdr:cNvPr id="67" name="直線コネクタ 66"/>
        <xdr:cNvCxnSpPr/>
      </xdr:nvCxnSpPr>
      <xdr:spPr>
        <a:xfrm flipV="1">
          <a:off x="2019300" y="5863184"/>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43472</xdr:rowOff>
    </xdr:from>
    <xdr:to>
      <xdr:col>15</xdr:col>
      <xdr:colOff>101600</xdr:colOff>
      <xdr:row>35</xdr:row>
      <xdr:rowOff>145072</xdr:rowOff>
    </xdr:to>
    <xdr:sp macro="" textlink="">
      <xdr:nvSpPr>
        <xdr:cNvPr id="68" name="フローチャート: 判断 67"/>
        <xdr:cNvSpPr/>
      </xdr:nvSpPr>
      <xdr:spPr>
        <a:xfrm>
          <a:off x="2857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136199</xdr:rowOff>
    </xdr:from>
    <xdr:ext cx="534377" cy="259045"/>
    <xdr:sp macro="" textlink="">
      <xdr:nvSpPr>
        <xdr:cNvPr id="69" name="テキスト ボックス 68"/>
        <xdr:cNvSpPr txBox="1"/>
      </xdr:nvSpPr>
      <xdr:spPr>
        <a:xfrm>
          <a:off x="2641111" y="61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47473</xdr:rowOff>
    </xdr:from>
    <xdr:to>
      <xdr:col>10</xdr:col>
      <xdr:colOff>114300</xdr:colOff>
      <xdr:row>34</xdr:row>
      <xdr:rowOff>56604</xdr:rowOff>
    </xdr:to>
    <xdr:cxnSp macro="">
      <xdr:nvCxnSpPr>
        <xdr:cNvPr id="70" name="直線コネクタ 69"/>
        <xdr:cNvCxnSpPr/>
      </xdr:nvCxnSpPr>
      <xdr:spPr>
        <a:xfrm flipV="1">
          <a:off x="1130300" y="5876773"/>
          <a:ext cx="889000" cy="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72403</xdr:rowOff>
    </xdr:from>
    <xdr:to>
      <xdr:col>10</xdr:col>
      <xdr:colOff>165100</xdr:colOff>
      <xdr:row>36</xdr:row>
      <xdr:rowOff>2553</xdr:rowOff>
    </xdr:to>
    <xdr:sp macro="" textlink="">
      <xdr:nvSpPr>
        <xdr:cNvPr id="71" name="フローチャート: 判断 70"/>
        <xdr:cNvSpPr/>
      </xdr:nvSpPr>
      <xdr:spPr>
        <a:xfrm>
          <a:off x="1968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165130</xdr:rowOff>
    </xdr:from>
    <xdr:ext cx="534377" cy="259045"/>
    <xdr:sp macro="" textlink="">
      <xdr:nvSpPr>
        <xdr:cNvPr id="72" name="テキスト ボックス 71"/>
        <xdr:cNvSpPr txBox="1"/>
      </xdr:nvSpPr>
      <xdr:spPr>
        <a:xfrm>
          <a:off x="1752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82766</xdr:rowOff>
    </xdr:from>
    <xdr:to>
      <xdr:col>6</xdr:col>
      <xdr:colOff>38100</xdr:colOff>
      <xdr:row>36</xdr:row>
      <xdr:rowOff>12916</xdr:rowOff>
    </xdr:to>
    <xdr:sp macro="" textlink="">
      <xdr:nvSpPr>
        <xdr:cNvPr id="73" name="フローチャート: 判断 72"/>
        <xdr:cNvSpPr/>
      </xdr:nvSpPr>
      <xdr:spPr>
        <a:xfrm>
          <a:off x="1079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4043</xdr:rowOff>
    </xdr:from>
    <xdr:ext cx="534377" cy="259045"/>
    <xdr:sp macro="" textlink="">
      <xdr:nvSpPr>
        <xdr:cNvPr id="74" name="テキスト ボックス 73"/>
        <xdr:cNvSpPr txBox="1"/>
      </xdr:nvSpPr>
      <xdr:spPr>
        <a:xfrm>
          <a:off x="863111" y="617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12522</xdr:rowOff>
    </xdr:from>
    <xdr:to>
      <xdr:col>24</xdr:col>
      <xdr:colOff>114300</xdr:colOff>
      <xdr:row>34</xdr:row>
      <xdr:rowOff>114122</xdr:rowOff>
    </xdr:to>
    <xdr:sp macro="" textlink="">
      <xdr:nvSpPr>
        <xdr:cNvPr id="80" name="楕円 79"/>
        <xdr:cNvSpPr/>
      </xdr:nvSpPr>
      <xdr:spPr>
        <a:xfrm>
          <a:off x="4584700" y="584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35399</xdr:rowOff>
    </xdr:from>
    <xdr:ext cx="534377" cy="259045"/>
    <xdr:sp macro="" textlink="">
      <xdr:nvSpPr>
        <xdr:cNvPr id="81" name="人件費該当値テキスト"/>
        <xdr:cNvSpPr txBox="1"/>
      </xdr:nvSpPr>
      <xdr:spPr>
        <a:xfrm>
          <a:off x="4686300" y="569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29197</xdr:rowOff>
    </xdr:from>
    <xdr:to>
      <xdr:col>20</xdr:col>
      <xdr:colOff>38100</xdr:colOff>
      <xdr:row>34</xdr:row>
      <xdr:rowOff>130797</xdr:rowOff>
    </xdr:to>
    <xdr:sp macro="" textlink="">
      <xdr:nvSpPr>
        <xdr:cNvPr id="82" name="楕円 81"/>
        <xdr:cNvSpPr/>
      </xdr:nvSpPr>
      <xdr:spPr>
        <a:xfrm>
          <a:off x="3746500" y="585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147324</xdr:rowOff>
    </xdr:from>
    <xdr:ext cx="534377" cy="259045"/>
    <xdr:sp macro="" textlink="">
      <xdr:nvSpPr>
        <xdr:cNvPr id="83" name="テキスト ボックス 82"/>
        <xdr:cNvSpPr txBox="1"/>
      </xdr:nvSpPr>
      <xdr:spPr>
        <a:xfrm>
          <a:off x="3530111" y="563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154534</xdr:rowOff>
    </xdr:from>
    <xdr:to>
      <xdr:col>15</xdr:col>
      <xdr:colOff>101600</xdr:colOff>
      <xdr:row>34</xdr:row>
      <xdr:rowOff>84684</xdr:rowOff>
    </xdr:to>
    <xdr:sp macro="" textlink="">
      <xdr:nvSpPr>
        <xdr:cNvPr id="84" name="楕円 83"/>
        <xdr:cNvSpPr/>
      </xdr:nvSpPr>
      <xdr:spPr>
        <a:xfrm>
          <a:off x="2857500" y="581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101211</xdr:rowOff>
    </xdr:from>
    <xdr:ext cx="534377" cy="259045"/>
    <xdr:sp macro="" textlink="">
      <xdr:nvSpPr>
        <xdr:cNvPr id="85" name="テキスト ボックス 84"/>
        <xdr:cNvSpPr txBox="1"/>
      </xdr:nvSpPr>
      <xdr:spPr>
        <a:xfrm>
          <a:off x="2641111" y="558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168123</xdr:rowOff>
    </xdr:from>
    <xdr:to>
      <xdr:col>10</xdr:col>
      <xdr:colOff>165100</xdr:colOff>
      <xdr:row>34</xdr:row>
      <xdr:rowOff>98273</xdr:rowOff>
    </xdr:to>
    <xdr:sp macro="" textlink="">
      <xdr:nvSpPr>
        <xdr:cNvPr id="86" name="楕円 85"/>
        <xdr:cNvSpPr/>
      </xdr:nvSpPr>
      <xdr:spPr>
        <a:xfrm>
          <a:off x="1968500" y="582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114800</xdr:rowOff>
    </xdr:from>
    <xdr:ext cx="534377" cy="259045"/>
    <xdr:sp macro="" textlink="">
      <xdr:nvSpPr>
        <xdr:cNvPr id="87" name="テキスト ボックス 86"/>
        <xdr:cNvSpPr txBox="1"/>
      </xdr:nvSpPr>
      <xdr:spPr>
        <a:xfrm>
          <a:off x="1752111" y="56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5804</xdr:rowOff>
    </xdr:from>
    <xdr:to>
      <xdr:col>6</xdr:col>
      <xdr:colOff>38100</xdr:colOff>
      <xdr:row>34</xdr:row>
      <xdr:rowOff>107404</xdr:rowOff>
    </xdr:to>
    <xdr:sp macro="" textlink="">
      <xdr:nvSpPr>
        <xdr:cNvPr id="88" name="楕円 87"/>
        <xdr:cNvSpPr/>
      </xdr:nvSpPr>
      <xdr:spPr>
        <a:xfrm>
          <a:off x="1079500" y="583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123931</xdr:rowOff>
    </xdr:from>
    <xdr:ext cx="534377" cy="259045"/>
    <xdr:sp macro="" textlink="">
      <xdr:nvSpPr>
        <xdr:cNvPr id="89" name="テキスト ボックス 88"/>
        <xdr:cNvSpPr txBox="1"/>
      </xdr:nvSpPr>
      <xdr:spPr>
        <a:xfrm>
          <a:off x="863111" y="561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155890</xdr:rowOff>
    </xdr:from>
    <xdr:to>
      <xdr:col>24</xdr:col>
      <xdr:colOff>62865</xdr:colOff>
      <xdr:row>57</xdr:row>
      <xdr:rowOff>112734</xdr:rowOff>
    </xdr:to>
    <xdr:cxnSp macro="">
      <xdr:nvCxnSpPr>
        <xdr:cNvPr id="111" name="直線コネクタ 110"/>
        <xdr:cNvCxnSpPr/>
      </xdr:nvCxnSpPr>
      <xdr:spPr>
        <a:xfrm flipV="1">
          <a:off x="4633595" y="8899840"/>
          <a:ext cx="1270" cy="985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116561</xdr:rowOff>
    </xdr:from>
    <xdr:ext cx="534377" cy="259045"/>
    <xdr:sp macro="" textlink="">
      <xdr:nvSpPr>
        <xdr:cNvPr id="112" name="物件費最小値テキスト"/>
        <xdr:cNvSpPr txBox="1"/>
      </xdr:nvSpPr>
      <xdr:spPr>
        <a:xfrm>
          <a:off x="4686300" y="98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112734</xdr:rowOff>
    </xdr:from>
    <xdr:to>
      <xdr:col>24</xdr:col>
      <xdr:colOff>152400</xdr:colOff>
      <xdr:row>57</xdr:row>
      <xdr:rowOff>112734</xdr:rowOff>
    </xdr:to>
    <xdr:cxnSp macro="">
      <xdr:nvCxnSpPr>
        <xdr:cNvPr id="113" name="直線コネクタ 112"/>
        <xdr:cNvCxnSpPr/>
      </xdr:nvCxnSpPr>
      <xdr:spPr>
        <a:xfrm>
          <a:off x="4546600" y="988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102567</xdr:rowOff>
    </xdr:from>
    <xdr:ext cx="599010" cy="259045"/>
    <xdr:sp macro="" textlink="">
      <xdr:nvSpPr>
        <xdr:cNvPr id="114" name="物件費最大値テキスト"/>
        <xdr:cNvSpPr txBox="1"/>
      </xdr:nvSpPr>
      <xdr:spPr>
        <a:xfrm>
          <a:off x="4686300" y="867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155890</xdr:rowOff>
    </xdr:from>
    <xdr:to>
      <xdr:col>24</xdr:col>
      <xdr:colOff>152400</xdr:colOff>
      <xdr:row>51</xdr:row>
      <xdr:rowOff>155890</xdr:rowOff>
    </xdr:to>
    <xdr:cxnSp macro="">
      <xdr:nvCxnSpPr>
        <xdr:cNvPr id="115" name="直線コネクタ 114"/>
        <xdr:cNvCxnSpPr/>
      </xdr:nvCxnSpPr>
      <xdr:spPr>
        <a:xfrm>
          <a:off x="4546600" y="88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88507</xdr:rowOff>
    </xdr:from>
    <xdr:to>
      <xdr:col>24</xdr:col>
      <xdr:colOff>63500</xdr:colOff>
      <xdr:row>56</xdr:row>
      <xdr:rowOff>119158</xdr:rowOff>
    </xdr:to>
    <xdr:cxnSp macro="">
      <xdr:nvCxnSpPr>
        <xdr:cNvPr id="116" name="直線コネクタ 115"/>
        <xdr:cNvCxnSpPr/>
      </xdr:nvCxnSpPr>
      <xdr:spPr>
        <a:xfrm>
          <a:off x="3797300" y="9689707"/>
          <a:ext cx="838200" cy="3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66143</xdr:rowOff>
    </xdr:from>
    <xdr:ext cx="534377" cy="259045"/>
    <xdr:sp macro="" textlink="">
      <xdr:nvSpPr>
        <xdr:cNvPr id="117" name="物件費平均値テキスト"/>
        <xdr:cNvSpPr txBox="1"/>
      </xdr:nvSpPr>
      <xdr:spPr>
        <a:xfrm>
          <a:off x="4686300" y="9667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87716</xdr:rowOff>
    </xdr:from>
    <xdr:to>
      <xdr:col>24</xdr:col>
      <xdr:colOff>114300</xdr:colOff>
      <xdr:row>57</xdr:row>
      <xdr:rowOff>17866</xdr:rowOff>
    </xdr:to>
    <xdr:sp macro="" textlink="">
      <xdr:nvSpPr>
        <xdr:cNvPr id="118" name="フローチャート: 判断 117"/>
        <xdr:cNvSpPr/>
      </xdr:nvSpPr>
      <xdr:spPr>
        <a:xfrm>
          <a:off x="45847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88507</xdr:rowOff>
    </xdr:from>
    <xdr:to>
      <xdr:col>19</xdr:col>
      <xdr:colOff>177800</xdr:colOff>
      <xdr:row>56</xdr:row>
      <xdr:rowOff>106754</xdr:rowOff>
    </xdr:to>
    <xdr:cxnSp macro="">
      <xdr:nvCxnSpPr>
        <xdr:cNvPr id="119" name="直線コネクタ 118"/>
        <xdr:cNvCxnSpPr/>
      </xdr:nvCxnSpPr>
      <xdr:spPr>
        <a:xfrm flipV="1">
          <a:off x="2908300" y="9689707"/>
          <a:ext cx="889000" cy="1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80748</xdr:rowOff>
    </xdr:from>
    <xdr:to>
      <xdr:col>20</xdr:col>
      <xdr:colOff>38100</xdr:colOff>
      <xdr:row>57</xdr:row>
      <xdr:rowOff>10898</xdr:rowOff>
    </xdr:to>
    <xdr:sp macro="" textlink="">
      <xdr:nvSpPr>
        <xdr:cNvPr id="120" name="フローチャート: 判断 119"/>
        <xdr:cNvSpPr/>
      </xdr:nvSpPr>
      <xdr:spPr>
        <a:xfrm>
          <a:off x="3746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2025</xdr:rowOff>
    </xdr:from>
    <xdr:ext cx="534377" cy="259045"/>
    <xdr:sp macro="" textlink="">
      <xdr:nvSpPr>
        <xdr:cNvPr id="121" name="テキスト ボックス 120"/>
        <xdr:cNvSpPr txBox="1"/>
      </xdr:nvSpPr>
      <xdr:spPr>
        <a:xfrm>
          <a:off x="3530111" y="977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74064</xdr:rowOff>
    </xdr:from>
    <xdr:to>
      <xdr:col>15</xdr:col>
      <xdr:colOff>50800</xdr:colOff>
      <xdr:row>56</xdr:row>
      <xdr:rowOff>106754</xdr:rowOff>
    </xdr:to>
    <xdr:cxnSp macro="">
      <xdr:nvCxnSpPr>
        <xdr:cNvPr id="122" name="直線コネクタ 121"/>
        <xdr:cNvCxnSpPr/>
      </xdr:nvCxnSpPr>
      <xdr:spPr>
        <a:xfrm>
          <a:off x="2019300" y="9675264"/>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110461</xdr:rowOff>
    </xdr:from>
    <xdr:to>
      <xdr:col>15</xdr:col>
      <xdr:colOff>101600</xdr:colOff>
      <xdr:row>57</xdr:row>
      <xdr:rowOff>40611</xdr:rowOff>
    </xdr:to>
    <xdr:sp macro="" textlink="">
      <xdr:nvSpPr>
        <xdr:cNvPr id="123" name="フローチャート: 判断 122"/>
        <xdr:cNvSpPr/>
      </xdr:nvSpPr>
      <xdr:spPr>
        <a:xfrm>
          <a:off x="2857500" y="971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31738</xdr:rowOff>
    </xdr:from>
    <xdr:ext cx="534377" cy="259045"/>
    <xdr:sp macro="" textlink="">
      <xdr:nvSpPr>
        <xdr:cNvPr id="124" name="テキスト ボックス 123"/>
        <xdr:cNvSpPr txBox="1"/>
      </xdr:nvSpPr>
      <xdr:spPr>
        <a:xfrm>
          <a:off x="2641111" y="98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74064</xdr:rowOff>
    </xdr:from>
    <xdr:to>
      <xdr:col>10</xdr:col>
      <xdr:colOff>114300</xdr:colOff>
      <xdr:row>56</xdr:row>
      <xdr:rowOff>79190</xdr:rowOff>
    </xdr:to>
    <xdr:cxnSp macro="">
      <xdr:nvCxnSpPr>
        <xdr:cNvPr id="125" name="直線コネクタ 124"/>
        <xdr:cNvCxnSpPr/>
      </xdr:nvCxnSpPr>
      <xdr:spPr>
        <a:xfrm flipV="1">
          <a:off x="1130300" y="9675264"/>
          <a:ext cx="889000" cy="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108592</xdr:rowOff>
    </xdr:from>
    <xdr:to>
      <xdr:col>10</xdr:col>
      <xdr:colOff>165100</xdr:colOff>
      <xdr:row>57</xdr:row>
      <xdr:rowOff>38742</xdr:rowOff>
    </xdr:to>
    <xdr:sp macro="" textlink="">
      <xdr:nvSpPr>
        <xdr:cNvPr id="126" name="フローチャート: 判断 125"/>
        <xdr:cNvSpPr/>
      </xdr:nvSpPr>
      <xdr:spPr>
        <a:xfrm>
          <a:off x="1968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29869</xdr:rowOff>
    </xdr:from>
    <xdr:ext cx="534377" cy="259045"/>
    <xdr:sp macro="" textlink="">
      <xdr:nvSpPr>
        <xdr:cNvPr id="127" name="テキスト ボックス 126"/>
        <xdr:cNvSpPr txBox="1"/>
      </xdr:nvSpPr>
      <xdr:spPr>
        <a:xfrm>
          <a:off x="1752111" y="98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146489</xdr:rowOff>
    </xdr:from>
    <xdr:to>
      <xdr:col>6</xdr:col>
      <xdr:colOff>38100</xdr:colOff>
      <xdr:row>57</xdr:row>
      <xdr:rowOff>76639</xdr:rowOff>
    </xdr:to>
    <xdr:sp macro="" textlink="">
      <xdr:nvSpPr>
        <xdr:cNvPr id="128" name="フローチャート: 判断 127"/>
        <xdr:cNvSpPr/>
      </xdr:nvSpPr>
      <xdr:spPr>
        <a:xfrm>
          <a:off x="1079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67766</xdr:rowOff>
    </xdr:from>
    <xdr:ext cx="534377" cy="259045"/>
    <xdr:sp macro="" textlink="">
      <xdr:nvSpPr>
        <xdr:cNvPr id="129" name="テキスト ボックス 128"/>
        <xdr:cNvSpPr txBox="1"/>
      </xdr:nvSpPr>
      <xdr:spPr>
        <a:xfrm>
          <a:off x="863111" y="98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68358</xdr:rowOff>
    </xdr:from>
    <xdr:to>
      <xdr:col>24</xdr:col>
      <xdr:colOff>114300</xdr:colOff>
      <xdr:row>56</xdr:row>
      <xdr:rowOff>169958</xdr:rowOff>
    </xdr:to>
    <xdr:sp macro="" textlink="">
      <xdr:nvSpPr>
        <xdr:cNvPr id="135" name="楕円 134"/>
        <xdr:cNvSpPr/>
      </xdr:nvSpPr>
      <xdr:spPr>
        <a:xfrm>
          <a:off x="4584700" y="966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91235</xdr:rowOff>
    </xdr:from>
    <xdr:ext cx="534377" cy="259045"/>
    <xdr:sp macro="" textlink="">
      <xdr:nvSpPr>
        <xdr:cNvPr id="136" name="物件費該当値テキスト"/>
        <xdr:cNvSpPr txBox="1"/>
      </xdr:nvSpPr>
      <xdr:spPr>
        <a:xfrm>
          <a:off x="4686300" y="952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37707</xdr:rowOff>
    </xdr:from>
    <xdr:to>
      <xdr:col>20</xdr:col>
      <xdr:colOff>38100</xdr:colOff>
      <xdr:row>56</xdr:row>
      <xdr:rowOff>139307</xdr:rowOff>
    </xdr:to>
    <xdr:sp macro="" textlink="">
      <xdr:nvSpPr>
        <xdr:cNvPr id="137" name="楕円 136"/>
        <xdr:cNvSpPr/>
      </xdr:nvSpPr>
      <xdr:spPr>
        <a:xfrm>
          <a:off x="3746500" y="963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155834</xdr:rowOff>
    </xdr:from>
    <xdr:ext cx="534377" cy="259045"/>
    <xdr:sp macro="" textlink="">
      <xdr:nvSpPr>
        <xdr:cNvPr id="138" name="テキスト ボックス 137"/>
        <xdr:cNvSpPr txBox="1"/>
      </xdr:nvSpPr>
      <xdr:spPr>
        <a:xfrm>
          <a:off x="3530111" y="941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55954</xdr:rowOff>
    </xdr:from>
    <xdr:to>
      <xdr:col>15</xdr:col>
      <xdr:colOff>101600</xdr:colOff>
      <xdr:row>56</xdr:row>
      <xdr:rowOff>157554</xdr:rowOff>
    </xdr:to>
    <xdr:sp macro="" textlink="">
      <xdr:nvSpPr>
        <xdr:cNvPr id="139" name="楕円 138"/>
        <xdr:cNvSpPr/>
      </xdr:nvSpPr>
      <xdr:spPr>
        <a:xfrm>
          <a:off x="2857500" y="965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2631</xdr:rowOff>
    </xdr:from>
    <xdr:ext cx="534377" cy="259045"/>
    <xdr:sp macro="" textlink="">
      <xdr:nvSpPr>
        <xdr:cNvPr id="140" name="テキスト ボックス 139"/>
        <xdr:cNvSpPr txBox="1"/>
      </xdr:nvSpPr>
      <xdr:spPr>
        <a:xfrm>
          <a:off x="2641111" y="943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23264</xdr:rowOff>
    </xdr:from>
    <xdr:to>
      <xdr:col>10</xdr:col>
      <xdr:colOff>165100</xdr:colOff>
      <xdr:row>56</xdr:row>
      <xdr:rowOff>124864</xdr:rowOff>
    </xdr:to>
    <xdr:sp macro="" textlink="">
      <xdr:nvSpPr>
        <xdr:cNvPr id="141" name="楕円 140"/>
        <xdr:cNvSpPr/>
      </xdr:nvSpPr>
      <xdr:spPr>
        <a:xfrm>
          <a:off x="1968500" y="962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141391</xdr:rowOff>
    </xdr:from>
    <xdr:ext cx="534377" cy="259045"/>
    <xdr:sp macro="" textlink="">
      <xdr:nvSpPr>
        <xdr:cNvPr id="142" name="テキスト ボックス 141"/>
        <xdr:cNvSpPr txBox="1"/>
      </xdr:nvSpPr>
      <xdr:spPr>
        <a:xfrm>
          <a:off x="1752111" y="939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28390</xdr:rowOff>
    </xdr:from>
    <xdr:to>
      <xdr:col>6</xdr:col>
      <xdr:colOff>38100</xdr:colOff>
      <xdr:row>56</xdr:row>
      <xdr:rowOff>129990</xdr:rowOff>
    </xdr:to>
    <xdr:sp macro="" textlink="">
      <xdr:nvSpPr>
        <xdr:cNvPr id="143" name="楕円 142"/>
        <xdr:cNvSpPr/>
      </xdr:nvSpPr>
      <xdr:spPr>
        <a:xfrm>
          <a:off x="1079500" y="96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146517</xdr:rowOff>
    </xdr:from>
    <xdr:ext cx="534377" cy="259045"/>
    <xdr:sp macro="" textlink="">
      <xdr:nvSpPr>
        <xdr:cNvPr id="144" name="テキスト ボックス 143"/>
        <xdr:cNvSpPr txBox="1"/>
      </xdr:nvSpPr>
      <xdr:spPr>
        <a:xfrm>
          <a:off x="863111" y="940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cxnSp macro="">
      <xdr:nvCxnSpPr>
        <xdr:cNvPr id="168" name="直線コネクタ 167"/>
        <xdr:cNvCxnSpPr/>
      </xdr:nvCxnSpPr>
      <xdr:spPr>
        <a:xfrm flipV="1">
          <a:off x="4633595" y="12166727"/>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36123</xdr:rowOff>
    </xdr:from>
    <xdr:ext cx="378565" cy="259045"/>
    <xdr:sp macro="" textlink="">
      <xdr:nvSpPr>
        <xdr:cNvPr id="169" name="維持補修費最小値テキスト"/>
        <xdr:cNvSpPr txBox="1"/>
      </xdr:nvSpPr>
      <xdr:spPr>
        <a:xfrm>
          <a:off x="4686300" y="13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32296</xdr:rowOff>
    </xdr:from>
    <xdr:to>
      <xdr:col>24</xdr:col>
      <xdr:colOff>152400</xdr:colOff>
      <xdr:row>79</xdr:row>
      <xdr:rowOff>32296</xdr:rowOff>
    </xdr:to>
    <xdr:cxnSp macro="">
      <xdr:nvCxnSpPr>
        <xdr:cNvPr id="170" name="直線コネクタ 169"/>
        <xdr:cNvCxnSpPr/>
      </xdr:nvCxnSpPr>
      <xdr:spPr>
        <a:xfrm>
          <a:off x="4546600" y="1357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111904</xdr:rowOff>
    </xdr:from>
    <xdr:ext cx="534377" cy="259045"/>
    <xdr:sp macro="" textlink="">
      <xdr:nvSpPr>
        <xdr:cNvPr id="171" name="維持補修費最大値テキスト"/>
        <xdr:cNvSpPr txBox="1"/>
      </xdr:nvSpPr>
      <xdr:spPr>
        <a:xfrm>
          <a:off x="4686300" y="119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165227</xdr:rowOff>
    </xdr:from>
    <xdr:to>
      <xdr:col>24</xdr:col>
      <xdr:colOff>152400</xdr:colOff>
      <xdr:row>70</xdr:row>
      <xdr:rowOff>165227</xdr:rowOff>
    </xdr:to>
    <xdr:cxnSp macro="">
      <xdr:nvCxnSpPr>
        <xdr:cNvPr id="172" name="直線コネクタ 171"/>
        <xdr:cNvCxnSpPr/>
      </xdr:nvCxnSpPr>
      <xdr:spPr>
        <a:xfrm>
          <a:off x="4546600" y="1216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157683</xdr:rowOff>
    </xdr:from>
    <xdr:to>
      <xdr:col>24</xdr:col>
      <xdr:colOff>63500</xdr:colOff>
      <xdr:row>77</xdr:row>
      <xdr:rowOff>26809</xdr:rowOff>
    </xdr:to>
    <xdr:cxnSp macro="">
      <xdr:nvCxnSpPr>
        <xdr:cNvPr id="173" name="直線コネクタ 172"/>
        <xdr:cNvCxnSpPr/>
      </xdr:nvCxnSpPr>
      <xdr:spPr>
        <a:xfrm>
          <a:off x="3797300" y="13187883"/>
          <a:ext cx="8382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76357</xdr:rowOff>
    </xdr:from>
    <xdr:ext cx="469744" cy="259045"/>
    <xdr:sp macro="" textlink="">
      <xdr:nvSpPr>
        <xdr:cNvPr id="174" name="維持補修費平均値テキスト"/>
        <xdr:cNvSpPr txBox="1"/>
      </xdr:nvSpPr>
      <xdr:spPr>
        <a:xfrm>
          <a:off x="4686300" y="1327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97930</xdr:rowOff>
    </xdr:from>
    <xdr:to>
      <xdr:col>24</xdr:col>
      <xdr:colOff>114300</xdr:colOff>
      <xdr:row>78</xdr:row>
      <xdr:rowOff>28080</xdr:rowOff>
    </xdr:to>
    <xdr:sp macro="" textlink="">
      <xdr:nvSpPr>
        <xdr:cNvPr id="175" name="フローチャート: 判断 174"/>
        <xdr:cNvSpPr/>
      </xdr:nvSpPr>
      <xdr:spPr>
        <a:xfrm>
          <a:off x="45847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157683</xdr:rowOff>
    </xdr:from>
    <xdr:to>
      <xdr:col>19</xdr:col>
      <xdr:colOff>177800</xdr:colOff>
      <xdr:row>77</xdr:row>
      <xdr:rowOff>123317</xdr:rowOff>
    </xdr:to>
    <xdr:cxnSp macro="">
      <xdr:nvCxnSpPr>
        <xdr:cNvPr id="176" name="直線コネクタ 175"/>
        <xdr:cNvCxnSpPr/>
      </xdr:nvCxnSpPr>
      <xdr:spPr>
        <a:xfrm flipV="1">
          <a:off x="2908300" y="13187883"/>
          <a:ext cx="889000" cy="1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114694</xdr:rowOff>
    </xdr:from>
    <xdr:to>
      <xdr:col>20</xdr:col>
      <xdr:colOff>38100</xdr:colOff>
      <xdr:row>78</xdr:row>
      <xdr:rowOff>44844</xdr:rowOff>
    </xdr:to>
    <xdr:sp macro="" textlink="">
      <xdr:nvSpPr>
        <xdr:cNvPr id="177" name="フローチャート: 判断 176"/>
        <xdr:cNvSpPr/>
      </xdr:nvSpPr>
      <xdr:spPr>
        <a:xfrm>
          <a:off x="3746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35971</xdr:rowOff>
    </xdr:from>
    <xdr:ext cx="469744" cy="259045"/>
    <xdr:sp macro="" textlink="">
      <xdr:nvSpPr>
        <xdr:cNvPr id="178" name="テキスト ボックス 177"/>
        <xdr:cNvSpPr txBox="1"/>
      </xdr:nvSpPr>
      <xdr:spPr>
        <a:xfrm>
          <a:off x="3562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18999</xdr:rowOff>
    </xdr:from>
    <xdr:to>
      <xdr:col>15</xdr:col>
      <xdr:colOff>50800</xdr:colOff>
      <xdr:row>77</xdr:row>
      <xdr:rowOff>123317</xdr:rowOff>
    </xdr:to>
    <xdr:cxnSp macro="">
      <xdr:nvCxnSpPr>
        <xdr:cNvPr id="179" name="直線コネクタ 178"/>
        <xdr:cNvCxnSpPr/>
      </xdr:nvCxnSpPr>
      <xdr:spPr>
        <a:xfrm>
          <a:off x="2019300" y="13220649"/>
          <a:ext cx="889000" cy="10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127724</xdr:rowOff>
    </xdr:from>
    <xdr:to>
      <xdr:col>15</xdr:col>
      <xdr:colOff>101600</xdr:colOff>
      <xdr:row>78</xdr:row>
      <xdr:rowOff>57874</xdr:rowOff>
    </xdr:to>
    <xdr:sp macro="" textlink="">
      <xdr:nvSpPr>
        <xdr:cNvPr id="180" name="フローチャート: 判断 179"/>
        <xdr:cNvSpPr/>
      </xdr:nvSpPr>
      <xdr:spPr>
        <a:xfrm>
          <a:off x="2857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49001</xdr:rowOff>
    </xdr:from>
    <xdr:ext cx="469744" cy="259045"/>
    <xdr:sp macro="" textlink="">
      <xdr:nvSpPr>
        <xdr:cNvPr id="181" name="テキスト ボックス 180"/>
        <xdr:cNvSpPr txBox="1"/>
      </xdr:nvSpPr>
      <xdr:spPr>
        <a:xfrm>
          <a:off x="2673428"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18999</xdr:rowOff>
    </xdr:from>
    <xdr:to>
      <xdr:col>10</xdr:col>
      <xdr:colOff>114300</xdr:colOff>
      <xdr:row>77</xdr:row>
      <xdr:rowOff>42698</xdr:rowOff>
    </xdr:to>
    <xdr:cxnSp macro="">
      <xdr:nvCxnSpPr>
        <xdr:cNvPr id="182" name="直線コネクタ 181"/>
        <xdr:cNvCxnSpPr/>
      </xdr:nvCxnSpPr>
      <xdr:spPr>
        <a:xfrm flipV="1">
          <a:off x="1130300" y="13220649"/>
          <a:ext cx="889000" cy="2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145287</xdr:rowOff>
    </xdr:from>
    <xdr:to>
      <xdr:col>10</xdr:col>
      <xdr:colOff>165100</xdr:colOff>
      <xdr:row>78</xdr:row>
      <xdr:rowOff>75437</xdr:rowOff>
    </xdr:to>
    <xdr:sp macro="" textlink="">
      <xdr:nvSpPr>
        <xdr:cNvPr id="183" name="フローチャート: 判断 182"/>
        <xdr:cNvSpPr/>
      </xdr:nvSpPr>
      <xdr:spPr>
        <a:xfrm>
          <a:off x="1968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66564</xdr:rowOff>
    </xdr:from>
    <xdr:ext cx="469744" cy="259045"/>
    <xdr:sp macro="" textlink="">
      <xdr:nvSpPr>
        <xdr:cNvPr id="184" name="テキスト ボックス 183"/>
        <xdr:cNvSpPr txBox="1"/>
      </xdr:nvSpPr>
      <xdr:spPr>
        <a:xfrm>
          <a:off x="1784428" y="1343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167272</xdr:rowOff>
    </xdr:from>
    <xdr:to>
      <xdr:col>6</xdr:col>
      <xdr:colOff>38100</xdr:colOff>
      <xdr:row>78</xdr:row>
      <xdr:rowOff>97422</xdr:rowOff>
    </xdr:to>
    <xdr:sp macro="" textlink="">
      <xdr:nvSpPr>
        <xdr:cNvPr id="185" name="フローチャート: 判断 184"/>
        <xdr:cNvSpPr/>
      </xdr:nvSpPr>
      <xdr:spPr>
        <a:xfrm>
          <a:off x="1079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88549</xdr:rowOff>
    </xdr:from>
    <xdr:ext cx="469744" cy="259045"/>
    <xdr:sp macro="" textlink="">
      <xdr:nvSpPr>
        <xdr:cNvPr id="186" name="テキスト ボックス 185"/>
        <xdr:cNvSpPr txBox="1"/>
      </xdr:nvSpPr>
      <xdr:spPr>
        <a:xfrm>
          <a:off x="895428" y="1346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147459</xdr:rowOff>
    </xdr:from>
    <xdr:to>
      <xdr:col>24</xdr:col>
      <xdr:colOff>114300</xdr:colOff>
      <xdr:row>77</xdr:row>
      <xdr:rowOff>77609</xdr:rowOff>
    </xdr:to>
    <xdr:sp macro="" textlink="">
      <xdr:nvSpPr>
        <xdr:cNvPr id="192" name="楕円 191"/>
        <xdr:cNvSpPr/>
      </xdr:nvSpPr>
      <xdr:spPr>
        <a:xfrm>
          <a:off x="4584700" y="1317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170336</xdr:rowOff>
    </xdr:from>
    <xdr:ext cx="469744" cy="259045"/>
    <xdr:sp macro="" textlink="">
      <xdr:nvSpPr>
        <xdr:cNvPr id="193" name="維持補修費該当値テキスト"/>
        <xdr:cNvSpPr txBox="1"/>
      </xdr:nvSpPr>
      <xdr:spPr>
        <a:xfrm>
          <a:off x="4686300" y="1302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106883</xdr:rowOff>
    </xdr:from>
    <xdr:to>
      <xdr:col>20</xdr:col>
      <xdr:colOff>38100</xdr:colOff>
      <xdr:row>77</xdr:row>
      <xdr:rowOff>37033</xdr:rowOff>
    </xdr:to>
    <xdr:sp macro="" textlink="">
      <xdr:nvSpPr>
        <xdr:cNvPr id="194" name="楕円 193"/>
        <xdr:cNvSpPr/>
      </xdr:nvSpPr>
      <xdr:spPr>
        <a:xfrm>
          <a:off x="3746500" y="1313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53560</xdr:rowOff>
    </xdr:from>
    <xdr:ext cx="534377" cy="259045"/>
    <xdr:sp macro="" textlink="">
      <xdr:nvSpPr>
        <xdr:cNvPr id="195" name="テキスト ボックス 194"/>
        <xdr:cNvSpPr txBox="1"/>
      </xdr:nvSpPr>
      <xdr:spPr>
        <a:xfrm>
          <a:off x="3530111" y="1291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72517</xdr:rowOff>
    </xdr:from>
    <xdr:to>
      <xdr:col>15</xdr:col>
      <xdr:colOff>101600</xdr:colOff>
      <xdr:row>78</xdr:row>
      <xdr:rowOff>2667</xdr:rowOff>
    </xdr:to>
    <xdr:sp macro="" textlink="">
      <xdr:nvSpPr>
        <xdr:cNvPr id="196" name="楕円 195"/>
        <xdr:cNvSpPr/>
      </xdr:nvSpPr>
      <xdr:spPr>
        <a:xfrm>
          <a:off x="2857500" y="1327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19194</xdr:rowOff>
    </xdr:from>
    <xdr:ext cx="469744" cy="259045"/>
    <xdr:sp macro="" textlink="">
      <xdr:nvSpPr>
        <xdr:cNvPr id="197" name="テキスト ボックス 196"/>
        <xdr:cNvSpPr txBox="1"/>
      </xdr:nvSpPr>
      <xdr:spPr>
        <a:xfrm>
          <a:off x="2673428" y="1304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139649</xdr:rowOff>
    </xdr:from>
    <xdr:to>
      <xdr:col>10</xdr:col>
      <xdr:colOff>165100</xdr:colOff>
      <xdr:row>77</xdr:row>
      <xdr:rowOff>69799</xdr:rowOff>
    </xdr:to>
    <xdr:sp macro="" textlink="">
      <xdr:nvSpPr>
        <xdr:cNvPr id="198" name="楕円 197"/>
        <xdr:cNvSpPr/>
      </xdr:nvSpPr>
      <xdr:spPr>
        <a:xfrm>
          <a:off x="1968500" y="1316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86326</xdr:rowOff>
    </xdr:from>
    <xdr:ext cx="469744" cy="259045"/>
    <xdr:sp macro="" textlink="">
      <xdr:nvSpPr>
        <xdr:cNvPr id="199" name="テキスト ボックス 198"/>
        <xdr:cNvSpPr txBox="1"/>
      </xdr:nvSpPr>
      <xdr:spPr>
        <a:xfrm>
          <a:off x="1784428" y="1294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163348</xdr:rowOff>
    </xdr:from>
    <xdr:to>
      <xdr:col>6</xdr:col>
      <xdr:colOff>38100</xdr:colOff>
      <xdr:row>77</xdr:row>
      <xdr:rowOff>93498</xdr:rowOff>
    </xdr:to>
    <xdr:sp macro="" textlink="">
      <xdr:nvSpPr>
        <xdr:cNvPr id="200" name="楕円 199"/>
        <xdr:cNvSpPr/>
      </xdr:nvSpPr>
      <xdr:spPr>
        <a:xfrm>
          <a:off x="1079500" y="1319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110024</xdr:rowOff>
    </xdr:from>
    <xdr:ext cx="469744" cy="259045"/>
    <xdr:sp macro="" textlink="">
      <xdr:nvSpPr>
        <xdr:cNvPr id="201" name="テキスト ボックス 200"/>
        <xdr:cNvSpPr txBox="1"/>
      </xdr:nvSpPr>
      <xdr:spPr>
        <a:xfrm>
          <a:off x="895428" y="1296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cxnSp macro="">
      <xdr:nvCxnSpPr>
        <xdr:cNvPr id="228" name="直線コネクタ 227"/>
        <xdr:cNvCxnSpPr/>
      </xdr:nvCxnSpPr>
      <xdr:spPr>
        <a:xfrm flipV="1">
          <a:off x="4633595" y="15465208"/>
          <a:ext cx="1270" cy="145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121223</xdr:rowOff>
    </xdr:from>
    <xdr:ext cx="534377" cy="259045"/>
    <xdr:sp macro="" textlink="">
      <xdr:nvSpPr>
        <xdr:cNvPr id="229" name="扶助費最小値テキスト"/>
        <xdr:cNvSpPr txBox="1"/>
      </xdr:nvSpPr>
      <xdr:spPr>
        <a:xfrm>
          <a:off x="4686300" y="169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117396</xdr:rowOff>
    </xdr:from>
    <xdr:to>
      <xdr:col>24</xdr:col>
      <xdr:colOff>152400</xdr:colOff>
      <xdr:row>98</xdr:row>
      <xdr:rowOff>117396</xdr:rowOff>
    </xdr:to>
    <xdr:cxnSp macro="">
      <xdr:nvCxnSpPr>
        <xdr:cNvPr id="230" name="直線コネクタ 229"/>
        <xdr:cNvCxnSpPr/>
      </xdr:nvCxnSpPr>
      <xdr:spPr>
        <a:xfrm>
          <a:off x="4546600" y="1691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152835</xdr:rowOff>
    </xdr:from>
    <xdr:ext cx="599010" cy="259045"/>
    <xdr:sp macro="" textlink="">
      <xdr:nvSpPr>
        <xdr:cNvPr id="231" name="扶助費最大値テキスト"/>
        <xdr:cNvSpPr txBox="1"/>
      </xdr:nvSpPr>
      <xdr:spPr>
        <a:xfrm>
          <a:off x="4686300" y="15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34708</xdr:rowOff>
    </xdr:from>
    <xdr:to>
      <xdr:col>24</xdr:col>
      <xdr:colOff>152400</xdr:colOff>
      <xdr:row>90</xdr:row>
      <xdr:rowOff>34708</xdr:rowOff>
    </xdr:to>
    <xdr:cxnSp macro="">
      <xdr:nvCxnSpPr>
        <xdr:cNvPr id="232" name="直線コネクタ 231"/>
        <xdr:cNvCxnSpPr/>
      </xdr:nvCxnSpPr>
      <xdr:spPr>
        <a:xfrm>
          <a:off x="4546600" y="154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143880</xdr:rowOff>
    </xdr:from>
    <xdr:to>
      <xdr:col>24</xdr:col>
      <xdr:colOff>63500</xdr:colOff>
      <xdr:row>96</xdr:row>
      <xdr:rowOff>50154</xdr:rowOff>
    </xdr:to>
    <xdr:cxnSp macro="">
      <xdr:nvCxnSpPr>
        <xdr:cNvPr id="233" name="直線コネクタ 232"/>
        <xdr:cNvCxnSpPr/>
      </xdr:nvCxnSpPr>
      <xdr:spPr>
        <a:xfrm>
          <a:off x="3797300" y="1643163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128204</xdr:rowOff>
    </xdr:from>
    <xdr:ext cx="534377" cy="259045"/>
    <xdr:sp macro="" textlink="">
      <xdr:nvSpPr>
        <xdr:cNvPr id="234" name="扶助費平均値テキスト"/>
        <xdr:cNvSpPr txBox="1"/>
      </xdr:nvSpPr>
      <xdr:spPr>
        <a:xfrm>
          <a:off x="4686300" y="1607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105327</xdr:rowOff>
    </xdr:from>
    <xdr:to>
      <xdr:col>24</xdr:col>
      <xdr:colOff>114300</xdr:colOff>
      <xdr:row>95</xdr:row>
      <xdr:rowOff>35477</xdr:rowOff>
    </xdr:to>
    <xdr:sp macro="" textlink="">
      <xdr:nvSpPr>
        <xdr:cNvPr id="235" name="フローチャート: 判断 234"/>
        <xdr:cNvSpPr/>
      </xdr:nvSpPr>
      <xdr:spPr>
        <a:xfrm>
          <a:off x="45847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143880</xdr:rowOff>
    </xdr:from>
    <xdr:to>
      <xdr:col>19</xdr:col>
      <xdr:colOff>177800</xdr:colOff>
      <xdr:row>96</xdr:row>
      <xdr:rowOff>89931</xdr:rowOff>
    </xdr:to>
    <xdr:cxnSp macro="">
      <xdr:nvCxnSpPr>
        <xdr:cNvPr id="236" name="直線コネクタ 235"/>
        <xdr:cNvCxnSpPr/>
      </xdr:nvCxnSpPr>
      <xdr:spPr>
        <a:xfrm flipV="1">
          <a:off x="2908300" y="16431630"/>
          <a:ext cx="889000" cy="11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75582</xdr:rowOff>
    </xdr:from>
    <xdr:ext cx="534377" cy="259045"/>
    <xdr:sp macro="" textlink="">
      <xdr:nvSpPr>
        <xdr:cNvPr id="238" name="テキスト ボックス 237"/>
        <xdr:cNvSpPr txBox="1"/>
      </xdr:nvSpPr>
      <xdr:spPr>
        <a:xfrm>
          <a:off x="3530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89931</xdr:rowOff>
    </xdr:from>
    <xdr:to>
      <xdr:col>15</xdr:col>
      <xdr:colOff>50800</xdr:colOff>
      <xdr:row>97</xdr:row>
      <xdr:rowOff>50383</xdr:rowOff>
    </xdr:to>
    <xdr:cxnSp macro="">
      <xdr:nvCxnSpPr>
        <xdr:cNvPr id="239" name="直線コネクタ 238"/>
        <xdr:cNvCxnSpPr/>
      </xdr:nvCxnSpPr>
      <xdr:spPr>
        <a:xfrm flipV="1">
          <a:off x="2019300" y="16549131"/>
          <a:ext cx="889000" cy="13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91170</xdr:rowOff>
    </xdr:from>
    <xdr:to>
      <xdr:col>15</xdr:col>
      <xdr:colOff>101600</xdr:colOff>
      <xdr:row>96</xdr:row>
      <xdr:rowOff>21320</xdr:rowOff>
    </xdr:to>
    <xdr:sp macro="" textlink="">
      <xdr:nvSpPr>
        <xdr:cNvPr id="240" name="フローチャート: 判断 239"/>
        <xdr:cNvSpPr/>
      </xdr:nvSpPr>
      <xdr:spPr>
        <a:xfrm>
          <a:off x="2857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37847</xdr:rowOff>
    </xdr:from>
    <xdr:ext cx="534377" cy="259045"/>
    <xdr:sp macro="" textlink="">
      <xdr:nvSpPr>
        <xdr:cNvPr id="241" name="テキスト ボックス 240"/>
        <xdr:cNvSpPr txBox="1"/>
      </xdr:nvSpPr>
      <xdr:spPr>
        <a:xfrm>
          <a:off x="2641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50383</xdr:rowOff>
    </xdr:from>
    <xdr:to>
      <xdr:col>10</xdr:col>
      <xdr:colOff>114300</xdr:colOff>
      <xdr:row>97</xdr:row>
      <xdr:rowOff>126670</xdr:rowOff>
    </xdr:to>
    <xdr:cxnSp macro="">
      <xdr:nvCxnSpPr>
        <xdr:cNvPr id="242" name="直線コネクタ 241"/>
        <xdr:cNvCxnSpPr/>
      </xdr:nvCxnSpPr>
      <xdr:spPr>
        <a:xfrm flipV="1">
          <a:off x="1130300" y="16681033"/>
          <a:ext cx="889000" cy="7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77437</xdr:rowOff>
    </xdr:from>
    <xdr:to>
      <xdr:col>10</xdr:col>
      <xdr:colOff>165100</xdr:colOff>
      <xdr:row>96</xdr:row>
      <xdr:rowOff>7587</xdr:rowOff>
    </xdr:to>
    <xdr:sp macro="" textlink="">
      <xdr:nvSpPr>
        <xdr:cNvPr id="243" name="フローチャート: 判断 242"/>
        <xdr:cNvSpPr/>
      </xdr:nvSpPr>
      <xdr:spPr>
        <a:xfrm>
          <a:off x="1968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24114</xdr:rowOff>
    </xdr:from>
    <xdr:ext cx="534377" cy="259045"/>
    <xdr:sp macro="" textlink="">
      <xdr:nvSpPr>
        <xdr:cNvPr id="244" name="テキスト ボックス 243"/>
        <xdr:cNvSpPr txBox="1"/>
      </xdr:nvSpPr>
      <xdr:spPr>
        <a:xfrm>
          <a:off x="1752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167049</xdr:rowOff>
    </xdr:from>
    <xdr:to>
      <xdr:col>6</xdr:col>
      <xdr:colOff>38100</xdr:colOff>
      <xdr:row>96</xdr:row>
      <xdr:rowOff>97199</xdr:rowOff>
    </xdr:to>
    <xdr:sp macro="" textlink="">
      <xdr:nvSpPr>
        <xdr:cNvPr id="245" name="フローチャート: 判断 244"/>
        <xdr:cNvSpPr/>
      </xdr:nvSpPr>
      <xdr:spPr>
        <a:xfrm>
          <a:off x="1079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113726</xdr:rowOff>
    </xdr:from>
    <xdr:ext cx="534377" cy="259045"/>
    <xdr:sp macro="" textlink="">
      <xdr:nvSpPr>
        <xdr:cNvPr id="246" name="テキスト ボックス 245"/>
        <xdr:cNvSpPr txBox="1"/>
      </xdr:nvSpPr>
      <xdr:spPr>
        <a:xfrm>
          <a:off x="863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170804</xdr:rowOff>
    </xdr:from>
    <xdr:to>
      <xdr:col>24</xdr:col>
      <xdr:colOff>114300</xdr:colOff>
      <xdr:row>96</xdr:row>
      <xdr:rowOff>100954</xdr:rowOff>
    </xdr:to>
    <xdr:sp macro="" textlink="">
      <xdr:nvSpPr>
        <xdr:cNvPr id="252" name="楕円 251"/>
        <xdr:cNvSpPr/>
      </xdr:nvSpPr>
      <xdr:spPr>
        <a:xfrm>
          <a:off x="4584700" y="1645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149231</xdr:rowOff>
    </xdr:from>
    <xdr:ext cx="534377" cy="259045"/>
    <xdr:sp macro="" textlink="">
      <xdr:nvSpPr>
        <xdr:cNvPr id="253" name="扶助費該当値テキスト"/>
        <xdr:cNvSpPr txBox="1"/>
      </xdr:nvSpPr>
      <xdr:spPr>
        <a:xfrm>
          <a:off x="4686300" y="1643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93080</xdr:rowOff>
    </xdr:from>
    <xdr:to>
      <xdr:col>20</xdr:col>
      <xdr:colOff>38100</xdr:colOff>
      <xdr:row>96</xdr:row>
      <xdr:rowOff>23230</xdr:rowOff>
    </xdr:to>
    <xdr:sp macro="" textlink="">
      <xdr:nvSpPr>
        <xdr:cNvPr id="254" name="楕円 253"/>
        <xdr:cNvSpPr/>
      </xdr:nvSpPr>
      <xdr:spPr>
        <a:xfrm>
          <a:off x="3746500" y="1638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14357</xdr:rowOff>
    </xdr:from>
    <xdr:ext cx="534377" cy="259045"/>
    <xdr:sp macro="" textlink="">
      <xdr:nvSpPr>
        <xdr:cNvPr id="255" name="テキスト ボックス 254"/>
        <xdr:cNvSpPr txBox="1"/>
      </xdr:nvSpPr>
      <xdr:spPr>
        <a:xfrm>
          <a:off x="3530111" y="1647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39131</xdr:rowOff>
    </xdr:from>
    <xdr:to>
      <xdr:col>15</xdr:col>
      <xdr:colOff>101600</xdr:colOff>
      <xdr:row>96</xdr:row>
      <xdr:rowOff>140731</xdr:rowOff>
    </xdr:to>
    <xdr:sp macro="" textlink="">
      <xdr:nvSpPr>
        <xdr:cNvPr id="256" name="楕円 255"/>
        <xdr:cNvSpPr/>
      </xdr:nvSpPr>
      <xdr:spPr>
        <a:xfrm>
          <a:off x="2857500" y="1649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131858</xdr:rowOff>
    </xdr:from>
    <xdr:ext cx="534377" cy="259045"/>
    <xdr:sp macro="" textlink="">
      <xdr:nvSpPr>
        <xdr:cNvPr id="257" name="テキスト ボックス 256"/>
        <xdr:cNvSpPr txBox="1"/>
      </xdr:nvSpPr>
      <xdr:spPr>
        <a:xfrm>
          <a:off x="2641111" y="1659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171033</xdr:rowOff>
    </xdr:from>
    <xdr:to>
      <xdr:col>10</xdr:col>
      <xdr:colOff>165100</xdr:colOff>
      <xdr:row>97</xdr:row>
      <xdr:rowOff>101183</xdr:rowOff>
    </xdr:to>
    <xdr:sp macro="" textlink="">
      <xdr:nvSpPr>
        <xdr:cNvPr id="258" name="楕円 257"/>
        <xdr:cNvSpPr/>
      </xdr:nvSpPr>
      <xdr:spPr>
        <a:xfrm>
          <a:off x="1968500" y="1663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92310</xdr:rowOff>
    </xdr:from>
    <xdr:ext cx="534377" cy="259045"/>
    <xdr:sp macro="" textlink="">
      <xdr:nvSpPr>
        <xdr:cNvPr id="259" name="テキスト ボックス 258"/>
        <xdr:cNvSpPr txBox="1"/>
      </xdr:nvSpPr>
      <xdr:spPr>
        <a:xfrm>
          <a:off x="1752111" y="167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75870</xdr:rowOff>
    </xdr:from>
    <xdr:to>
      <xdr:col>6</xdr:col>
      <xdr:colOff>38100</xdr:colOff>
      <xdr:row>98</xdr:row>
      <xdr:rowOff>6020</xdr:rowOff>
    </xdr:to>
    <xdr:sp macro="" textlink="">
      <xdr:nvSpPr>
        <xdr:cNvPr id="260" name="楕円 259"/>
        <xdr:cNvSpPr/>
      </xdr:nvSpPr>
      <xdr:spPr>
        <a:xfrm>
          <a:off x="1079500" y="167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168597</xdr:rowOff>
    </xdr:from>
    <xdr:ext cx="534377" cy="259045"/>
    <xdr:sp macro="" textlink="">
      <xdr:nvSpPr>
        <xdr:cNvPr id="261" name="テキスト ボックス 260"/>
        <xdr:cNvSpPr txBox="1"/>
      </xdr:nvSpPr>
      <xdr:spPr>
        <a:xfrm>
          <a:off x="863111" y="1679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59603</xdr:rowOff>
    </xdr:from>
    <xdr:to>
      <xdr:col>54</xdr:col>
      <xdr:colOff>189865</xdr:colOff>
      <xdr:row>38</xdr:row>
      <xdr:rowOff>118038</xdr:rowOff>
    </xdr:to>
    <xdr:cxnSp macro="">
      <xdr:nvCxnSpPr>
        <xdr:cNvPr id="287" name="直線コネクタ 286"/>
        <xdr:cNvCxnSpPr/>
      </xdr:nvCxnSpPr>
      <xdr:spPr>
        <a:xfrm flipV="1">
          <a:off x="10475595" y="5374553"/>
          <a:ext cx="1270" cy="125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121865</xdr:rowOff>
    </xdr:from>
    <xdr:ext cx="534377" cy="259045"/>
    <xdr:sp macro="" textlink="">
      <xdr:nvSpPr>
        <xdr:cNvPr id="288" name="補助費等最小値テキスト"/>
        <xdr:cNvSpPr txBox="1"/>
      </xdr:nvSpPr>
      <xdr:spPr>
        <a:xfrm>
          <a:off x="10528300" y="66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118038</xdr:rowOff>
    </xdr:from>
    <xdr:to>
      <xdr:col>55</xdr:col>
      <xdr:colOff>88900</xdr:colOff>
      <xdr:row>38</xdr:row>
      <xdr:rowOff>118038</xdr:rowOff>
    </xdr:to>
    <xdr:cxnSp macro="">
      <xdr:nvCxnSpPr>
        <xdr:cNvPr id="289" name="直線コネクタ 288"/>
        <xdr:cNvCxnSpPr/>
      </xdr:nvCxnSpPr>
      <xdr:spPr>
        <a:xfrm>
          <a:off x="10388600" y="663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6280</xdr:rowOff>
    </xdr:from>
    <xdr:ext cx="599010" cy="259045"/>
    <xdr:sp macro="" textlink="">
      <xdr:nvSpPr>
        <xdr:cNvPr id="290" name="補助費等最大値テキスト"/>
        <xdr:cNvSpPr txBox="1"/>
      </xdr:nvSpPr>
      <xdr:spPr>
        <a:xfrm>
          <a:off x="10528300" y="51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59603</xdr:rowOff>
    </xdr:from>
    <xdr:to>
      <xdr:col>55</xdr:col>
      <xdr:colOff>88900</xdr:colOff>
      <xdr:row>31</xdr:row>
      <xdr:rowOff>59603</xdr:rowOff>
    </xdr:to>
    <xdr:cxnSp macro="">
      <xdr:nvCxnSpPr>
        <xdr:cNvPr id="291" name="直線コネクタ 290"/>
        <xdr:cNvCxnSpPr/>
      </xdr:nvCxnSpPr>
      <xdr:spPr>
        <a:xfrm>
          <a:off x="10388600" y="537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82234</xdr:rowOff>
    </xdr:from>
    <xdr:to>
      <xdr:col>55</xdr:col>
      <xdr:colOff>0</xdr:colOff>
      <xdr:row>33</xdr:row>
      <xdr:rowOff>31692</xdr:rowOff>
    </xdr:to>
    <xdr:cxnSp macro="">
      <xdr:nvCxnSpPr>
        <xdr:cNvPr id="292" name="直線コネクタ 291"/>
        <xdr:cNvCxnSpPr/>
      </xdr:nvCxnSpPr>
      <xdr:spPr>
        <a:xfrm flipV="1">
          <a:off x="9639300" y="5568634"/>
          <a:ext cx="838200" cy="12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20627</xdr:rowOff>
    </xdr:from>
    <xdr:ext cx="534377" cy="259045"/>
    <xdr:sp macro="" textlink="">
      <xdr:nvSpPr>
        <xdr:cNvPr id="293" name="補助費等平均値テキスト"/>
        <xdr:cNvSpPr txBox="1"/>
      </xdr:nvSpPr>
      <xdr:spPr>
        <a:xfrm>
          <a:off x="10528300" y="6021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42200</xdr:rowOff>
    </xdr:from>
    <xdr:to>
      <xdr:col>55</xdr:col>
      <xdr:colOff>50800</xdr:colOff>
      <xdr:row>35</xdr:row>
      <xdr:rowOff>143800</xdr:rowOff>
    </xdr:to>
    <xdr:sp macro="" textlink="">
      <xdr:nvSpPr>
        <xdr:cNvPr id="294" name="フローチャート: 判断 293"/>
        <xdr:cNvSpPr/>
      </xdr:nvSpPr>
      <xdr:spPr>
        <a:xfrm>
          <a:off x="104267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31692</xdr:rowOff>
    </xdr:from>
    <xdr:to>
      <xdr:col>50</xdr:col>
      <xdr:colOff>114300</xdr:colOff>
      <xdr:row>33</xdr:row>
      <xdr:rowOff>139874</xdr:rowOff>
    </xdr:to>
    <xdr:cxnSp macro="">
      <xdr:nvCxnSpPr>
        <xdr:cNvPr id="295" name="直線コネクタ 294"/>
        <xdr:cNvCxnSpPr/>
      </xdr:nvCxnSpPr>
      <xdr:spPr>
        <a:xfrm flipV="1">
          <a:off x="8750300" y="5689542"/>
          <a:ext cx="889000" cy="10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47469</xdr:rowOff>
    </xdr:from>
    <xdr:to>
      <xdr:col>50</xdr:col>
      <xdr:colOff>165100</xdr:colOff>
      <xdr:row>35</xdr:row>
      <xdr:rowOff>149069</xdr:rowOff>
    </xdr:to>
    <xdr:sp macro="" textlink="">
      <xdr:nvSpPr>
        <xdr:cNvPr id="296" name="フローチャート: 判断 295"/>
        <xdr:cNvSpPr/>
      </xdr:nvSpPr>
      <xdr:spPr>
        <a:xfrm>
          <a:off x="9588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140196</xdr:rowOff>
    </xdr:from>
    <xdr:ext cx="534377" cy="259045"/>
    <xdr:sp macro="" textlink="">
      <xdr:nvSpPr>
        <xdr:cNvPr id="297" name="テキスト ボックス 296"/>
        <xdr:cNvSpPr txBox="1"/>
      </xdr:nvSpPr>
      <xdr:spPr>
        <a:xfrm>
          <a:off x="9372111" y="61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139874</xdr:rowOff>
    </xdr:from>
    <xdr:to>
      <xdr:col>45</xdr:col>
      <xdr:colOff>177800</xdr:colOff>
      <xdr:row>34</xdr:row>
      <xdr:rowOff>137087</xdr:rowOff>
    </xdr:to>
    <xdr:cxnSp macro="">
      <xdr:nvCxnSpPr>
        <xdr:cNvPr id="298" name="直線コネクタ 297"/>
        <xdr:cNvCxnSpPr/>
      </xdr:nvCxnSpPr>
      <xdr:spPr>
        <a:xfrm flipV="1">
          <a:off x="7861300" y="5797724"/>
          <a:ext cx="889000" cy="16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72191</xdr:rowOff>
    </xdr:from>
    <xdr:to>
      <xdr:col>46</xdr:col>
      <xdr:colOff>38100</xdr:colOff>
      <xdr:row>36</xdr:row>
      <xdr:rowOff>2341</xdr:rowOff>
    </xdr:to>
    <xdr:sp macro="" textlink="">
      <xdr:nvSpPr>
        <xdr:cNvPr id="299" name="フローチャート: 判断 298"/>
        <xdr:cNvSpPr/>
      </xdr:nvSpPr>
      <xdr:spPr>
        <a:xfrm>
          <a:off x="8699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164918</xdr:rowOff>
    </xdr:from>
    <xdr:ext cx="534377" cy="259045"/>
    <xdr:sp macro="" textlink="">
      <xdr:nvSpPr>
        <xdr:cNvPr id="300" name="テキスト ボックス 299"/>
        <xdr:cNvSpPr txBox="1"/>
      </xdr:nvSpPr>
      <xdr:spPr>
        <a:xfrm>
          <a:off x="8483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137087</xdr:rowOff>
    </xdr:from>
    <xdr:to>
      <xdr:col>41</xdr:col>
      <xdr:colOff>50800</xdr:colOff>
      <xdr:row>35</xdr:row>
      <xdr:rowOff>59472</xdr:rowOff>
    </xdr:to>
    <xdr:cxnSp macro="">
      <xdr:nvCxnSpPr>
        <xdr:cNvPr id="301" name="直線コネクタ 300"/>
        <xdr:cNvCxnSpPr/>
      </xdr:nvCxnSpPr>
      <xdr:spPr>
        <a:xfrm flipV="1">
          <a:off x="6972300" y="5966387"/>
          <a:ext cx="889000" cy="9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76088</xdr:rowOff>
    </xdr:from>
    <xdr:to>
      <xdr:col>41</xdr:col>
      <xdr:colOff>101600</xdr:colOff>
      <xdr:row>36</xdr:row>
      <xdr:rowOff>6238</xdr:rowOff>
    </xdr:to>
    <xdr:sp macro="" textlink="">
      <xdr:nvSpPr>
        <xdr:cNvPr id="302" name="フローチャート: 判断 301"/>
        <xdr:cNvSpPr/>
      </xdr:nvSpPr>
      <xdr:spPr>
        <a:xfrm>
          <a:off x="7810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168815</xdr:rowOff>
    </xdr:from>
    <xdr:ext cx="534377" cy="259045"/>
    <xdr:sp macro="" textlink="">
      <xdr:nvSpPr>
        <xdr:cNvPr id="303" name="テキスト ボックス 302"/>
        <xdr:cNvSpPr txBox="1"/>
      </xdr:nvSpPr>
      <xdr:spPr>
        <a:xfrm>
          <a:off x="7594111" y="616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81356</xdr:rowOff>
    </xdr:from>
    <xdr:to>
      <xdr:col>36</xdr:col>
      <xdr:colOff>165100</xdr:colOff>
      <xdr:row>36</xdr:row>
      <xdr:rowOff>11506</xdr:rowOff>
    </xdr:to>
    <xdr:sp macro="" textlink="">
      <xdr:nvSpPr>
        <xdr:cNvPr id="304" name="フローチャート: 判断 303"/>
        <xdr:cNvSpPr/>
      </xdr:nvSpPr>
      <xdr:spPr>
        <a:xfrm>
          <a:off x="6921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2633</xdr:rowOff>
    </xdr:from>
    <xdr:ext cx="534377" cy="259045"/>
    <xdr:sp macro="" textlink="">
      <xdr:nvSpPr>
        <xdr:cNvPr id="305" name="テキスト ボックス 304"/>
        <xdr:cNvSpPr txBox="1"/>
      </xdr:nvSpPr>
      <xdr:spPr>
        <a:xfrm>
          <a:off x="6705111" y="61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31434</xdr:rowOff>
    </xdr:from>
    <xdr:to>
      <xdr:col>55</xdr:col>
      <xdr:colOff>50800</xdr:colOff>
      <xdr:row>32</xdr:row>
      <xdr:rowOff>133034</xdr:rowOff>
    </xdr:to>
    <xdr:sp macro="" textlink="">
      <xdr:nvSpPr>
        <xdr:cNvPr id="311" name="楕円 310"/>
        <xdr:cNvSpPr/>
      </xdr:nvSpPr>
      <xdr:spPr>
        <a:xfrm>
          <a:off x="10426700" y="551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54311</xdr:rowOff>
    </xdr:from>
    <xdr:ext cx="599010" cy="259045"/>
    <xdr:sp macro="" textlink="">
      <xdr:nvSpPr>
        <xdr:cNvPr id="312" name="補助費等該当値テキスト"/>
        <xdr:cNvSpPr txBox="1"/>
      </xdr:nvSpPr>
      <xdr:spPr>
        <a:xfrm>
          <a:off x="10528300" y="5369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152342</xdr:rowOff>
    </xdr:from>
    <xdr:to>
      <xdr:col>50</xdr:col>
      <xdr:colOff>165100</xdr:colOff>
      <xdr:row>33</xdr:row>
      <xdr:rowOff>82492</xdr:rowOff>
    </xdr:to>
    <xdr:sp macro="" textlink="">
      <xdr:nvSpPr>
        <xdr:cNvPr id="313" name="楕円 312"/>
        <xdr:cNvSpPr/>
      </xdr:nvSpPr>
      <xdr:spPr>
        <a:xfrm>
          <a:off x="9588500" y="563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99019</xdr:rowOff>
    </xdr:from>
    <xdr:ext cx="599010" cy="259045"/>
    <xdr:sp macro="" textlink="">
      <xdr:nvSpPr>
        <xdr:cNvPr id="314" name="テキスト ボックス 313"/>
        <xdr:cNvSpPr txBox="1"/>
      </xdr:nvSpPr>
      <xdr:spPr>
        <a:xfrm>
          <a:off x="9339795" y="5413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89074</xdr:rowOff>
    </xdr:from>
    <xdr:to>
      <xdr:col>46</xdr:col>
      <xdr:colOff>38100</xdr:colOff>
      <xdr:row>34</xdr:row>
      <xdr:rowOff>19224</xdr:rowOff>
    </xdr:to>
    <xdr:sp macro="" textlink="">
      <xdr:nvSpPr>
        <xdr:cNvPr id="315" name="楕円 314"/>
        <xdr:cNvSpPr/>
      </xdr:nvSpPr>
      <xdr:spPr>
        <a:xfrm>
          <a:off x="8699500" y="574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35751</xdr:rowOff>
    </xdr:from>
    <xdr:ext cx="534377" cy="259045"/>
    <xdr:sp macro="" textlink="">
      <xdr:nvSpPr>
        <xdr:cNvPr id="316" name="テキスト ボックス 315"/>
        <xdr:cNvSpPr txBox="1"/>
      </xdr:nvSpPr>
      <xdr:spPr>
        <a:xfrm>
          <a:off x="8483111" y="552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86287</xdr:rowOff>
    </xdr:from>
    <xdr:to>
      <xdr:col>41</xdr:col>
      <xdr:colOff>101600</xdr:colOff>
      <xdr:row>35</xdr:row>
      <xdr:rowOff>16437</xdr:rowOff>
    </xdr:to>
    <xdr:sp macro="" textlink="">
      <xdr:nvSpPr>
        <xdr:cNvPr id="317" name="楕円 316"/>
        <xdr:cNvSpPr/>
      </xdr:nvSpPr>
      <xdr:spPr>
        <a:xfrm>
          <a:off x="7810500" y="591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32964</xdr:rowOff>
    </xdr:from>
    <xdr:ext cx="534377" cy="259045"/>
    <xdr:sp macro="" textlink="">
      <xdr:nvSpPr>
        <xdr:cNvPr id="318" name="テキスト ボックス 317"/>
        <xdr:cNvSpPr txBox="1"/>
      </xdr:nvSpPr>
      <xdr:spPr>
        <a:xfrm>
          <a:off x="7594111" y="56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8672</xdr:rowOff>
    </xdr:from>
    <xdr:to>
      <xdr:col>36</xdr:col>
      <xdr:colOff>165100</xdr:colOff>
      <xdr:row>35</xdr:row>
      <xdr:rowOff>110272</xdr:rowOff>
    </xdr:to>
    <xdr:sp macro="" textlink="">
      <xdr:nvSpPr>
        <xdr:cNvPr id="319" name="楕円 318"/>
        <xdr:cNvSpPr/>
      </xdr:nvSpPr>
      <xdr:spPr>
        <a:xfrm>
          <a:off x="6921500" y="600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126799</xdr:rowOff>
    </xdr:from>
    <xdr:ext cx="534377" cy="259045"/>
    <xdr:sp macro="" textlink="">
      <xdr:nvSpPr>
        <xdr:cNvPr id="320" name="テキスト ボックス 319"/>
        <xdr:cNvSpPr txBox="1"/>
      </xdr:nvSpPr>
      <xdr:spPr>
        <a:xfrm>
          <a:off x="6705111" y="578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59835</xdr:rowOff>
    </xdr:from>
    <xdr:to>
      <xdr:col>54</xdr:col>
      <xdr:colOff>189865</xdr:colOff>
      <xdr:row>58</xdr:row>
      <xdr:rowOff>105928</xdr:rowOff>
    </xdr:to>
    <xdr:cxnSp macro="">
      <xdr:nvCxnSpPr>
        <xdr:cNvPr id="344" name="直線コネクタ 343"/>
        <xdr:cNvCxnSpPr/>
      </xdr:nvCxnSpPr>
      <xdr:spPr>
        <a:xfrm flipV="1">
          <a:off x="10475595" y="8632335"/>
          <a:ext cx="1270" cy="1417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109755</xdr:rowOff>
    </xdr:from>
    <xdr:ext cx="534377" cy="259045"/>
    <xdr:sp macro="" textlink="">
      <xdr:nvSpPr>
        <xdr:cNvPr id="345" name="普通建設事業費最小値テキスト"/>
        <xdr:cNvSpPr txBox="1"/>
      </xdr:nvSpPr>
      <xdr:spPr>
        <a:xfrm>
          <a:off x="10528300" y="100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105928</xdr:rowOff>
    </xdr:from>
    <xdr:to>
      <xdr:col>55</xdr:col>
      <xdr:colOff>88900</xdr:colOff>
      <xdr:row>58</xdr:row>
      <xdr:rowOff>105928</xdr:rowOff>
    </xdr:to>
    <xdr:cxnSp macro="">
      <xdr:nvCxnSpPr>
        <xdr:cNvPr id="346" name="直線コネクタ 345"/>
        <xdr:cNvCxnSpPr/>
      </xdr:nvCxnSpPr>
      <xdr:spPr>
        <a:xfrm>
          <a:off x="10388600" y="1005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6512</xdr:rowOff>
    </xdr:from>
    <xdr:ext cx="599010" cy="259045"/>
    <xdr:sp macro="" textlink="">
      <xdr:nvSpPr>
        <xdr:cNvPr id="347" name="普通建設事業費最大値テキスト"/>
        <xdr:cNvSpPr txBox="1"/>
      </xdr:nvSpPr>
      <xdr:spPr>
        <a:xfrm>
          <a:off x="10528300" y="840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59835</xdr:rowOff>
    </xdr:from>
    <xdr:to>
      <xdr:col>55</xdr:col>
      <xdr:colOff>88900</xdr:colOff>
      <xdr:row>50</xdr:row>
      <xdr:rowOff>59835</xdr:rowOff>
    </xdr:to>
    <xdr:cxnSp macro="">
      <xdr:nvCxnSpPr>
        <xdr:cNvPr id="348" name="直線コネクタ 347"/>
        <xdr:cNvCxnSpPr/>
      </xdr:nvCxnSpPr>
      <xdr:spPr>
        <a:xfrm>
          <a:off x="10388600" y="863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15570</xdr:rowOff>
    </xdr:from>
    <xdr:to>
      <xdr:col>55</xdr:col>
      <xdr:colOff>0</xdr:colOff>
      <xdr:row>56</xdr:row>
      <xdr:rowOff>30238</xdr:rowOff>
    </xdr:to>
    <xdr:cxnSp macro="">
      <xdr:nvCxnSpPr>
        <xdr:cNvPr id="349" name="直線コネクタ 348"/>
        <xdr:cNvCxnSpPr/>
      </xdr:nvCxnSpPr>
      <xdr:spPr>
        <a:xfrm>
          <a:off x="9639300" y="9616770"/>
          <a:ext cx="8382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144723</xdr:rowOff>
    </xdr:from>
    <xdr:ext cx="534377" cy="259045"/>
    <xdr:sp macro="" textlink="">
      <xdr:nvSpPr>
        <xdr:cNvPr id="350" name="普通建設事業費平均値テキスト"/>
        <xdr:cNvSpPr txBox="1"/>
      </xdr:nvSpPr>
      <xdr:spPr>
        <a:xfrm>
          <a:off x="10528300" y="9574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166296</xdr:rowOff>
    </xdr:from>
    <xdr:to>
      <xdr:col>55</xdr:col>
      <xdr:colOff>50800</xdr:colOff>
      <xdr:row>56</xdr:row>
      <xdr:rowOff>96446</xdr:rowOff>
    </xdr:to>
    <xdr:sp macro="" textlink="">
      <xdr:nvSpPr>
        <xdr:cNvPr id="351" name="フローチャート: 判断 350"/>
        <xdr:cNvSpPr/>
      </xdr:nvSpPr>
      <xdr:spPr>
        <a:xfrm>
          <a:off x="10426700" y="959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15570</xdr:rowOff>
    </xdr:from>
    <xdr:to>
      <xdr:col>50</xdr:col>
      <xdr:colOff>114300</xdr:colOff>
      <xdr:row>56</xdr:row>
      <xdr:rowOff>81651</xdr:rowOff>
    </xdr:to>
    <xdr:cxnSp macro="">
      <xdr:nvCxnSpPr>
        <xdr:cNvPr id="352" name="直線コネクタ 351"/>
        <xdr:cNvCxnSpPr/>
      </xdr:nvCxnSpPr>
      <xdr:spPr>
        <a:xfrm flipV="1">
          <a:off x="8750300" y="9616770"/>
          <a:ext cx="889000" cy="6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166677</xdr:rowOff>
    </xdr:from>
    <xdr:to>
      <xdr:col>50</xdr:col>
      <xdr:colOff>165100</xdr:colOff>
      <xdr:row>56</xdr:row>
      <xdr:rowOff>96827</xdr:rowOff>
    </xdr:to>
    <xdr:sp macro="" textlink="">
      <xdr:nvSpPr>
        <xdr:cNvPr id="353" name="フローチャート: 判断 352"/>
        <xdr:cNvSpPr/>
      </xdr:nvSpPr>
      <xdr:spPr>
        <a:xfrm>
          <a:off x="9588500" y="959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87954</xdr:rowOff>
    </xdr:from>
    <xdr:ext cx="534377" cy="259045"/>
    <xdr:sp macro="" textlink="">
      <xdr:nvSpPr>
        <xdr:cNvPr id="354" name="テキスト ボックス 353"/>
        <xdr:cNvSpPr txBox="1"/>
      </xdr:nvSpPr>
      <xdr:spPr>
        <a:xfrm>
          <a:off x="9372111" y="968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157600</xdr:rowOff>
    </xdr:from>
    <xdr:to>
      <xdr:col>45</xdr:col>
      <xdr:colOff>177800</xdr:colOff>
      <xdr:row>56</xdr:row>
      <xdr:rowOff>81651</xdr:rowOff>
    </xdr:to>
    <xdr:cxnSp macro="">
      <xdr:nvCxnSpPr>
        <xdr:cNvPr id="355" name="直線コネクタ 354"/>
        <xdr:cNvCxnSpPr/>
      </xdr:nvCxnSpPr>
      <xdr:spPr>
        <a:xfrm>
          <a:off x="7861300" y="9415900"/>
          <a:ext cx="889000" cy="26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150096</xdr:rowOff>
    </xdr:from>
    <xdr:to>
      <xdr:col>46</xdr:col>
      <xdr:colOff>38100</xdr:colOff>
      <xdr:row>56</xdr:row>
      <xdr:rowOff>80246</xdr:rowOff>
    </xdr:to>
    <xdr:sp macro="" textlink="">
      <xdr:nvSpPr>
        <xdr:cNvPr id="356" name="フローチャート: 判断 355"/>
        <xdr:cNvSpPr/>
      </xdr:nvSpPr>
      <xdr:spPr>
        <a:xfrm>
          <a:off x="8699500" y="957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96773</xdr:rowOff>
    </xdr:from>
    <xdr:ext cx="534377" cy="259045"/>
    <xdr:sp macro="" textlink="">
      <xdr:nvSpPr>
        <xdr:cNvPr id="357" name="テキスト ボックス 356"/>
        <xdr:cNvSpPr txBox="1"/>
      </xdr:nvSpPr>
      <xdr:spPr>
        <a:xfrm>
          <a:off x="8483111" y="935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157600</xdr:rowOff>
    </xdr:from>
    <xdr:to>
      <xdr:col>41</xdr:col>
      <xdr:colOff>50800</xdr:colOff>
      <xdr:row>55</xdr:row>
      <xdr:rowOff>98796</xdr:rowOff>
    </xdr:to>
    <xdr:cxnSp macro="">
      <xdr:nvCxnSpPr>
        <xdr:cNvPr id="358" name="直線コネクタ 357"/>
        <xdr:cNvCxnSpPr/>
      </xdr:nvCxnSpPr>
      <xdr:spPr>
        <a:xfrm flipV="1">
          <a:off x="6972300" y="9415900"/>
          <a:ext cx="889000" cy="11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30188</xdr:rowOff>
    </xdr:from>
    <xdr:to>
      <xdr:col>41</xdr:col>
      <xdr:colOff>101600</xdr:colOff>
      <xdr:row>55</xdr:row>
      <xdr:rowOff>131788</xdr:rowOff>
    </xdr:to>
    <xdr:sp macro="" textlink="">
      <xdr:nvSpPr>
        <xdr:cNvPr id="359" name="フローチャート: 判断 358"/>
        <xdr:cNvSpPr/>
      </xdr:nvSpPr>
      <xdr:spPr>
        <a:xfrm>
          <a:off x="7810500" y="945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122915</xdr:rowOff>
    </xdr:from>
    <xdr:ext cx="534377" cy="259045"/>
    <xdr:sp macro="" textlink="">
      <xdr:nvSpPr>
        <xdr:cNvPr id="360" name="テキスト ボックス 359"/>
        <xdr:cNvSpPr txBox="1"/>
      </xdr:nvSpPr>
      <xdr:spPr>
        <a:xfrm>
          <a:off x="7594111" y="955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112187</xdr:rowOff>
    </xdr:from>
    <xdr:to>
      <xdr:col>36</xdr:col>
      <xdr:colOff>165100</xdr:colOff>
      <xdr:row>56</xdr:row>
      <xdr:rowOff>42337</xdr:rowOff>
    </xdr:to>
    <xdr:sp macro="" textlink="">
      <xdr:nvSpPr>
        <xdr:cNvPr id="361" name="フローチャート: 判断 360"/>
        <xdr:cNvSpPr/>
      </xdr:nvSpPr>
      <xdr:spPr>
        <a:xfrm>
          <a:off x="6921500" y="954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33464</xdr:rowOff>
    </xdr:from>
    <xdr:ext cx="534377" cy="259045"/>
    <xdr:sp macro="" textlink="">
      <xdr:nvSpPr>
        <xdr:cNvPr id="362" name="テキスト ボックス 361"/>
        <xdr:cNvSpPr txBox="1"/>
      </xdr:nvSpPr>
      <xdr:spPr>
        <a:xfrm>
          <a:off x="6705111" y="963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150888</xdr:rowOff>
    </xdr:from>
    <xdr:to>
      <xdr:col>55</xdr:col>
      <xdr:colOff>50800</xdr:colOff>
      <xdr:row>56</xdr:row>
      <xdr:rowOff>81038</xdr:rowOff>
    </xdr:to>
    <xdr:sp macro="" textlink="">
      <xdr:nvSpPr>
        <xdr:cNvPr id="368" name="楕円 367"/>
        <xdr:cNvSpPr/>
      </xdr:nvSpPr>
      <xdr:spPr>
        <a:xfrm>
          <a:off x="10426700" y="958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2315</xdr:rowOff>
    </xdr:from>
    <xdr:ext cx="534377" cy="259045"/>
    <xdr:sp macro="" textlink="">
      <xdr:nvSpPr>
        <xdr:cNvPr id="369" name="普通建設事業費該当値テキスト"/>
        <xdr:cNvSpPr txBox="1"/>
      </xdr:nvSpPr>
      <xdr:spPr>
        <a:xfrm>
          <a:off x="10528300" y="943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136220</xdr:rowOff>
    </xdr:from>
    <xdr:to>
      <xdr:col>50</xdr:col>
      <xdr:colOff>165100</xdr:colOff>
      <xdr:row>56</xdr:row>
      <xdr:rowOff>66370</xdr:rowOff>
    </xdr:to>
    <xdr:sp macro="" textlink="">
      <xdr:nvSpPr>
        <xdr:cNvPr id="370" name="楕円 369"/>
        <xdr:cNvSpPr/>
      </xdr:nvSpPr>
      <xdr:spPr>
        <a:xfrm>
          <a:off x="9588500" y="95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82897</xdr:rowOff>
    </xdr:from>
    <xdr:ext cx="534377" cy="259045"/>
    <xdr:sp macro="" textlink="">
      <xdr:nvSpPr>
        <xdr:cNvPr id="371" name="テキスト ボックス 370"/>
        <xdr:cNvSpPr txBox="1"/>
      </xdr:nvSpPr>
      <xdr:spPr>
        <a:xfrm>
          <a:off x="9372111" y="934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30851</xdr:rowOff>
    </xdr:from>
    <xdr:to>
      <xdr:col>46</xdr:col>
      <xdr:colOff>38100</xdr:colOff>
      <xdr:row>56</xdr:row>
      <xdr:rowOff>132451</xdr:rowOff>
    </xdr:to>
    <xdr:sp macro="" textlink="">
      <xdr:nvSpPr>
        <xdr:cNvPr id="372" name="楕円 371"/>
        <xdr:cNvSpPr/>
      </xdr:nvSpPr>
      <xdr:spPr>
        <a:xfrm>
          <a:off x="8699500" y="963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123578</xdr:rowOff>
    </xdr:from>
    <xdr:ext cx="534377" cy="259045"/>
    <xdr:sp macro="" textlink="">
      <xdr:nvSpPr>
        <xdr:cNvPr id="373" name="テキスト ボックス 372"/>
        <xdr:cNvSpPr txBox="1"/>
      </xdr:nvSpPr>
      <xdr:spPr>
        <a:xfrm>
          <a:off x="8483111" y="972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106800</xdr:rowOff>
    </xdr:from>
    <xdr:to>
      <xdr:col>41</xdr:col>
      <xdr:colOff>101600</xdr:colOff>
      <xdr:row>55</xdr:row>
      <xdr:rowOff>36950</xdr:rowOff>
    </xdr:to>
    <xdr:sp macro="" textlink="">
      <xdr:nvSpPr>
        <xdr:cNvPr id="374" name="楕円 373"/>
        <xdr:cNvSpPr/>
      </xdr:nvSpPr>
      <xdr:spPr>
        <a:xfrm>
          <a:off x="7810500" y="936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53477</xdr:rowOff>
    </xdr:from>
    <xdr:ext cx="534377" cy="259045"/>
    <xdr:sp macro="" textlink="">
      <xdr:nvSpPr>
        <xdr:cNvPr id="375" name="テキスト ボックス 374"/>
        <xdr:cNvSpPr txBox="1"/>
      </xdr:nvSpPr>
      <xdr:spPr>
        <a:xfrm>
          <a:off x="7594111" y="914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47996</xdr:rowOff>
    </xdr:from>
    <xdr:to>
      <xdr:col>36</xdr:col>
      <xdr:colOff>165100</xdr:colOff>
      <xdr:row>55</xdr:row>
      <xdr:rowOff>149596</xdr:rowOff>
    </xdr:to>
    <xdr:sp macro="" textlink="">
      <xdr:nvSpPr>
        <xdr:cNvPr id="376" name="楕円 375"/>
        <xdr:cNvSpPr/>
      </xdr:nvSpPr>
      <xdr:spPr>
        <a:xfrm>
          <a:off x="6921500" y="947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166123</xdr:rowOff>
    </xdr:from>
    <xdr:ext cx="534377" cy="259045"/>
    <xdr:sp macro="" textlink="">
      <xdr:nvSpPr>
        <xdr:cNvPr id="377" name="テキスト ボックス 376"/>
        <xdr:cNvSpPr txBox="1"/>
      </xdr:nvSpPr>
      <xdr:spPr>
        <a:xfrm>
          <a:off x="6705111" y="925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2573</xdr:rowOff>
    </xdr:from>
    <xdr:to>
      <xdr:col>54</xdr:col>
      <xdr:colOff>189865</xdr:colOff>
      <xdr:row>79</xdr:row>
      <xdr:rowOff>98879</xdr:rowOff>
    </xdr:to>
    <xdr:cxnSp macro="">
      <xdr:nvCxnSpPr>
        <xdr:cNvPr id="403" name="直線コネクタ 402"/>
        <xdr:cNvCxnSpPr/>
      </xdr:nvCxnSpPr>
      <xdr:spPr>
        <a:xfrm flipV="1">
          <a:off x="10475595" y="12175523"/>
          <a:ext cx="1270" cy="146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120700</xdr:rowOff>
    </xdr:from>
    <xdr:ext cx="534377" cy="259045"/>
    <xdr:sp macro="" textlink="">
      <xdr:nvSpPr>
        <xdr:cNvPr id="406" name="普通建設事業費 （ うち新規整備　）最大値テキスト"/>
        <xdr:cNvSpPr txBox="1"/>
      </xdr:nvSpPr>
      <xdr:spPr>
        <a:xfrm>
          <a:off x="10528300" y="119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2573</xdr:rowOff>
    </xdr:from>
    <xdr:to>
      <xdr:col>55</xdr:col>
      <xdr:colOff>88900</xdr:colOff>
      <xdr:row>71</xdr:row>
      <xdr:rowOff>2573</xdr:rowOff>
    </xdr:to>
    <xdr:cxnSp macro="">
      <xdr:nvCxnSpPr>
        <xdr:cNvPr id="407" name="直線コネクタ 406"/>
        <xdr:cNvCxnSpPr/>
      </xdr:nvCxnSpPr>
      <xdr:spPr>
        <a:xfrm>
          <a:off x="10388600" y="1217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118244</xdr:rowOff>
    </xdr:from>
    <xdr:to>
      <xdr:col>55</xdr:col>
      <xdr:colOff>0</xdr:colOff>
      <xdr:row>76</xdr:row>
      <xdr:rowOff>154070</xdr:rowOff>
    </xdr:to>
    <xdr:cxnSp macro="">
      <xdr:nvCxnSpPr>
        <xdr:cNvPr id="408" name="直線コネクタ 407"/>
        <xdr:cNvCxnSpPr/>
      </xdr:nvCxnSpPr>
      <xdr:spPr>
        <a:xfrm flipV="1">
          <a:off x="9639300" y="12976994"/>
          <a:ext cx="838200" cy="20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48386</xdr:rowOff>
    </xdr:from>
    <xdr:ext cx="534377" cy="259045"/>
    <xdr:sp macro="" textlink="">
      <xdr:nvSpPr>
        <xdr:cNvPr id="409" name="普通建設事業費 （ うち新規整備　）平均値テキスト"/>
        <xdr:cNvSpPr txBox="1"/>
      </xdr:nvSpPr>
      <xdr:spPr>
        <a:xfrm>
          <a:off x="10528300" y="13250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69959</xdr:rowOff>
    </xdr:from>
    <xdr:to>
      <xdr:col>55</xdr:col>
      <xdr:colOff>50800</xdr:colOff>
      <xdr:row>78</xdr:row>
      <xdr:rowOff>109</xdr:rowOff>
    </xdr:to>
    <xdr:sp macro="" textlink="">
      <xdr:nvSpPr>
        <xdr:cNvPr id="410" name="フローチャート: 判断 409"/>
        <xdr:cNvSpPr/>
      </xdr:nvSpPr>
      <xdr:spPr>
        <a:xfrm>
          <a:off x="10426700" y="132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154070</xdr:rowOff>
    </xdr:from>
    <xdr:to>
      <xdr:col>50</xdr:col>
      <xdr:colOff>114300</xdr:colOff>
      <xdr:row>77</xdr:row>
      <xdr:rowOff>100185</xdr:rowOff>
    </xdr:to>
    <xdr:cxnSp macro="">
      <xdr:nvCxnSpPr>
        <xdr:cNvPr id="411" name="直線コネクタ 410"/>
        <xdr:cNvCxnSpPr/>
      </xdr:nvCxnSpPr>
      <xdr:spPr>
        <a:xfrm flipV="1">
          <a:off x="8750300" y="13184270"/>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29676</xdr:rowOff>
    </xdr:from>
    <xdr:to>
      <xdr:col>50</xdr:col>
      <xdr:colOff>165100</xdr:colOff>
      <xdr:row>77</xdr:row>
      <xdr:rowOff>131276</xdr:rowOff>
    </xdr:to>
    <xdr:sp macro="" textlink="">
      <xdr:nvSpPr>
        <xdr:cNvPr id="412" name="フローチャート: 判断 411"/>
        <xdr:cNvSpPr/>
      </xdr:nvSpPr>
      <xdr:spPr>
        <a:xfrm>
          <a:off x="95885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122403</xdr:rowOff>
    </xdr:from>
    <xdr:ext cx="534377" cy="259045"/>
    <xdr:sp macro="" textlink="">
      <xdr:nvSpPr>
        <xdr:cNvPr id="413" name="テキスト ボックス 412"/>
        <xdr:cNvSpPr txBox="1"/>
      </xdr:nvSpPr>
      <xdr:spPr>
        <a:xfrm>
          <a:off x="9372111" y="1332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100185</xdr:rowOff>
    </xdr:from>
    <xdr:to>
      <xdr:col>45</xdr:col>
      <xdr:colOff>177800</xdr:colOff>
      <xdr:row>78</xdr:row>
      <xdr:rowOff>42839</xdr:rowOff>
    </xdr:to>
    <xdr:cxnSp macro="">
      <xdr:nvCxnSpPr>
        <xdr:cNvPr id="414" name="直線コネクタ 413"/>
        <xdr:cNvCxnSpPr/>
      </xdr:nvCxnSpPr>
      <xdr:spPr>
        <a:xfrm flipV="1">
          <a:off x="7861300" y="13301835"/>
          <a:ext cx="889000" cy="11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63117</xdr:rowOff>
    </xdr:from>
    <xdr:to>
      <xdr:col>46</xdr:col>
      <xdr:colOff>38100</xdr:colOff>
      <xdr:row>76</xdr:row>
      <xdr:rowOff>164717</xdr:rowOff>
    </xdr:to>
    <xdr:sp macro="" textlink="">
      <xdr:nvSpPr>
        <xdr:cNvPr id="415" name="フローチャート: 判断 414"/>
        <xdr:cNvSpPr/>
      </xdr:nvSpPr>
      <xdr:spPr>
        <a:xfrm>
          <a:off x="8699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9794</xdr:rowOff>
    </xdr:from>
    <xdr:ext cx="534377" cy="259045"/>
    <xdr:sp macro="" textlink="">
      <xdr:nvSpPr>
        <xdr:cNvPr id="416" name="テキスト ボックス 415"/>
        <xdr:cNvSpPr txBox="1"/>
      </xdr:nvSpPr>
      <xdr:spPr>
        <a:xfrm>
          <a:off x="8483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74319</xdr:rowOff>
    </xdr:from>
    <xdr:to>
      <xdr:col>41</xdr:col>
      <xdr:colOff>101600</xdr:colOff>
      <xdr:row>76</xdr:row>
      <xdr:rowOff>4468</xdr:rowOff>
    </xdr:to>
    <xdr:sp macro="" textlink="">
      <xdr:nvSpPr>
        <xdr:cNvPr id="417" name="フローチャート: 判断 416"/>
        <xdr:cNvSpPr/>
      </xdr:nvSpPr>
      <xdr:spPr>
        <a:xfrm>
          <a:off x="7810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20996</xdr:rowOff>
    </xdr:from>
    <xdr:ext cx="534377" cy="259045"/>
    <xdr:sp macro="" textlink="">
      <xdr:nvSpPr>
        <xdr:cNvPr id="418" name="テキスト ボックス 417"/>
        <xdr:cNvSpPr txBox="1"/>
      </xdr:nvSpPr>
      <xdr:spPr>
        <a:xfrm>
          <a:off x="7594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67444</xdr:rowOff>
    </xdr:from>
    <xdr:to>
      <xdr:col>55</xdr:col>
      <xdr:colOff>50800</xdr:colOff>
      <xdr:row>75</xdr:row>
      <xdr:rowOff>169044</xdr:rowOff>
    </xdr:to>
    <xdr:sp macro="" textlink="">
      <xdr:nvSpPr>
        <xdr:cNvPr id="424" name="楕円 423"/>
        <xdr:cNvSpPr/>
      </xdr:nvSpPr>
      <xdr:spPr>
        <a:xfrm>
          <a:off x="10426700" y="1292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90321</xdr:rowOff>
    </xdr:from>
    <xdr:ext cx="534377" cy="259045"/>
    <xdr:sp macro="" textlink="">
      <xdr:nvSpPr>
        <xdr:cNvPr id="425" name="普通建設事業費 （ うち新規整備　）該当値テキスト"/>
        <xdr:cNvSpPr txBox="1"/>
      </xdr:nvSpPr>
      <xdr:spPr>
        <a:xfrm>
          <a:off x="10528300" y="1277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103270</xdr:rowOff>
    </xdr:from>
    <xdr:to>
      <xdr:col>50</xdr:col>
      <xdr:colOff>165100</xdr:colOff>
      <xdr:row>77</xdr:row>
      <xdr:rowOff>33420</xdr:rowOff>
    </xdr:to>
    <xdr:sp macro="" textlink="">
      <xdr:nvSpPr>
        <xdr:cNvPr id="426" name="楕円 425"/>
        <xdr:cNvSpPr/>
      </xdr:nvSpPr>
      <xdr:spPr>
        <a:xfrm>
          <a:off x="9588500" y="131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49946</xdr:rowOff>
    </xdr:from>
    <xdr:ext cx="534377" cy="259045"/>
    <xdr:sp macro="" textlink="">
      <xdr:nvSpPr>
        <xdr:cNvPr id="427" name="テキスト ボックス 426"/>
        <xdr:cNvSpPr txBox="1"/>
      </xdr:nvSpPr>
      <xdr:spPr>
        <a:xfrm>
          <a:off x="9372111" y="1290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49385</xdr:rowOff>
    </xdr:from>
    <xdr:to>
      <xdr:col>46</xdr:col>
      <xdr:colOff>38100</xdr:colOff>
      <xdr:row>77</xdr:row>
      <xdr:rowOff>150985</xdr:rowOff>
    </xdr:to>
    <xdr:sp macro="" textlink="">
      <xdr:nvSpPr>
        <xdr:cNvPr id="428" name="楕円 427"/>
        <xdr:cNvSpPr/>
      </xdr:nvSpPr>
      <xdr:spPr>
        <a:xfrm>
          <a:off x="8699500" y="1325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142112</xdr:rowOff>
    </xdr:from>
    <xdr:ext cx="534377" cy="259045"/>
    <xdr:sp macro="" textlink="">
      <xdr:nvSpPr>
        <xdr:cNvPr id="429" name="テキスト ボックス 428"/>
        <xdr:cNvSpPr txBox="1"/>
      </xdr:nvSpPr>
      <xdr:spPr>
        <a:xfrm>
          <a:off x="8483111" y="1334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163489</xdr:rowOff>
    </xdr:from>
    <xdr:to>
      <xdr:col>41</xdr:col>
      <xdr:colOff>101600</xdr:colOff>
      <xdr:row>78</xdr:row>
      <xdr:rowOff>93639</xdr:rowOff>
    </xdr:to>
    <xdr:sp macro="" textlink="">
      <xdr:nvSpPr>
        <xdr:cNvPr id="430" name="楕円 429"/>
        <xdr:cNvSpPr/>
      </xdr:nvSpPr>
      <xdr:spPr>
        <a:xfrm>
          <a:off x="7810500" y="1336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84766</xdr:rowOff>
    </xdr:from>
    <xdr:ext cx="534377" cy="259045"/>
    <xdr:sp macro="" textlink="">
      <xdr:nvSpPr>
        <xdr:cNvPr id="431" name="テキスト ボックス 430"/>
        <xdr:cNvSpPr txBox="1"/>
      </xdr:nvSpPr>
      <xdr:spPr>
        <a:xfrm>
          <a:off x="7594111" y="1345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19923</xdr:rowOff>
    </xdr:from>
    <xdr:to>
      <xdr:col>54</xdr:col>
      <xdr:colOff>189865</xdr:colOff>
      <xdr:row>98</xdr:row>
      <xdr:rowOff>66109</xdr:rowOff>
    </xdr:to>
    <xdr:cxnSp macro="">
      <xdr:nvCxnSpPr>
        <xdr:cNvPr id="453" name="直線コネクタ 452"/>
        <xdr:cNvCxnSpPr/>
      </xdr:nvCxnSpPr>
      <xdr:spPr>
        <a:xfrm flipV="1">
          <a:off x="10475595" y="15450423"/>
          <a:ext cx="1270" cy="141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69936</xdr:rowOff>
    </xdr:from>
    <xdr:ext cx="469744" cy="259045"/>
    <xdr:sp macro="" textlink="">
      <xdr:nvSpPr>
        <xdr:cNvPr id="454" name="普通建設事業費 （ うち更新整備　）最小値テキスト"/>
        <xdr:cNvSpPr txBox="1"/>
      </xdr:nvSpPr>
      <xdr:spPr>
        <a:xfrm>
          <a:off x="10528300" y="1687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66109</xdr:rowOff>
    </xdr:from>
    <xdr:to>
      <xdr:col>55</xdr:col>
      <xdr:colOff>88900</xdr:colOff>
      <xdr:row>98</xdr:row>
      <xdr:rowOff>66109</xdr:rowOff>
    </xdr:to>
    <xdr:cxnSp macro="">
      <xdr:nvCxnSpPr>
        <xdr:cNvPr id="455" name="直線コネクタ 454"/>
        <xdr:cNvCxnSpPr/>
      </xdr:nvCxnSpPr>
      <xdr:spPr>
        <a:xfrm>
          <a:off x="10388600" y="1686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138050</xdr:rowOff>
    </xdr:from>
    <xdr:ext cx="599010" cy="259045"/>
    <xdr:sp macro="" textlink="">
      <xdr:nvSpPr>
        <xdr:cNvPr id="456" name="普通建設事業費 （ うち更新整備　）最大値テキスト"/>
        <xdr:cNvSpPr txBox="1"/>
      </xdr:nvSpPr>
      <xdr:spPr>
        <a:xfrm>
          <a:off x="10528300" y="152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19923</xdr:rowOff>
    </xdr:from>
    <xdr:to>
      <xdr:col>55</xdr:col>
      <xdr:colOff>88900</xdr:colOff>
      <xdr:row>90</xdr:row>
      <xdr:rowOff>19923</xdr:rowOff>
    </xdr:to>
    <xdr:cxnSp macro="">
      <xdr:nvCxnSpPr>
        <xdr:cNvPr id="457" name="直線コネクタ 456"/>
        <xdr:cNvCxnSpPr/>
      </xdr:nvCxnSpPr>
      <xdr:spPr>
        <a:xfrm>
          <a:off x="10388600" y="1545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162861</xdr:rowOff>
    </xdr:from>
    <xdr:to>
      <xdr:col>55</xdr:col>
      <xdr:colOff>0</xdr:colOff>
      <xdr:row>97</xdr:row>
      <xdr:rowOff>108400</xdr:rowOff>
    </xdr:to>
    <xdr:cxnSp macro="">
      <xdr:nvCxnSpPr>
        <xdr:cNvPr id="458" name="直線コネクタ 457"/>
        <xdr:cNvCxnSpPr/>
      </xdr:nvCxnSpPr>
      <xdr:spPr>
        <a:xfrm>
          <a:off x="9639300" y="16622061"/>
          <a:ext cx="838200" cy="11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114008</xdr:rowOff>
    </xdr:from>
    <xdr:ext cx="534377" cy="259045"/>
    <xdr:sp macro="" textlink="">
      <xdr:nvSpPr>
        <xdr:cNvPr id="459" name="普通建設事業費 （ うち更新整備　）平均値テキスト"/>
        <xdr:cNvSpPr txBox="1"/>
      </xdr:nvSpPr>
      <xdr:spPr>
        <a:xfrm>
          <a:off x="10528300" y="16401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91131</xdr:rowOff>
    </xdr:from>
    <xdr:to>
      <xdr:col>55</xdr:col>
      <xdr:colOff>50800</xdr:colOff>
      <xdr:row>97</xdr:row>
      <xdr:rowOff>21281</xdr:rowOff>
    </xdr:to>
    <xdr:sp macro="" textlink="">
      <xdr:nvSpPr>
        <xdr:cNvPr id="460" name="フローチャート: 判断 459"/>
        <xdr:cNvSpPr/>
      </xdr:nvSpPr>
      <xdr:spPr>
        <a:xfrm>
          <a:off x="10426700" y="1655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162861</xdr:rowOff>
    </xdr:from>
    <xdr:to>
      <xdr:col>50</xdr:col>
      <xdr:colOff>114300</xdr:colOff>
      <xdr:row>97</xdr:row>
      <xdr:rowOff>96769</xdr:rowOff>
    </xdr:to>
    <xdr:cxnSp macro="">
      <xdr:nvCxnSpPr>
        <xdr:cNvPr id="461" name="直線コネクタ 460"/>
        <xdr:cNvCxnSpPr/>
      </xdr:nvCxnSpPr>
      <xdr:spPr>
        <a:xfrm flipV="1">
          <a:off x="8750300" y="16622061"/>
          <a:ext cx="889000" cy="10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123090</xdr:rowOff>
    </xdr:from>
    <xdr:to>
      <xdr:col>50</xdr:col>
      <xdr:colOff>165100</xdr:colOff>
      <xdr:row>97</xdr:row>
      <xdr:rowOff>53240</xdr:rowOff>
    </xdr:to>
    <xdr:sp macro="" textlink="">
      <xdr:nvSpPr>
        <xdr:cNvPr id="462" name="フローチャート: 判断 461"/>
        <xdr:cNvSpPr/>
      </xdr:nvSpPr>
      <xdr:spPr>
        <a:xfrm>
          <a:off x="9588500" y="1658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44367</xdr:rowOff>
    </xdr:from>
    <xdr:ext cx="534377" cy="259045"/>
    <xdr:sp macro="" textlink="">
      <xdr:nvSpPr>
        <xdr:cNvPr id="463" name="テキスト ボックス 462"/>
        <xdr:cNvSpPr txBox="1"/>
      </xdr:nvSpPr>
      <xdr:spPr>
        <a:xfrm>
          <a:off x="9372111" y="1667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21898</xdr:rowOff>
    </xdr:from>
    <xdr:to>
      <xdr:col>45</xdr:col>
      <xdr:colOff>177800</xdr:colOff>
      <xdr:row>97</xdr:row>
      <xdr:rowOff>96769</xdr:rowOff>
    </xdr:to>
    <xdr:cxnSp macro="">
      <xdr:nvCxnSpPr>
        <xdr:cNvPr id="464" name="直線コネクタ 463"/>
        <xdr:cNvCxnSpPr/>
      </xdr:nvCxnSpPr>
      <xdr:spPr>
        <a:xfrm>
          <a:off x="7861300" y="16309648"/>
          <a:ext cx="889000" cy="41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4017</xdr:rowOff>
    </xdr:from>
    <xdr:to>
      <xdr:col>46</xdr:col>
      <xdr:colOff>38100</xdr:colOff>
      <xdr:row>97</xdr:row>
      <xdr:rowOff>105617</xdr:rowOff>
    </xdr:to>
    <xdr:sp macro="" textlink="">
      <xdr:nvSpPr>
        <xdr:cNvPr id="465" name="フローチャート: 判断 464"/>
        <xdr:cNvSpPr/>
      </xdr:nvSpPr>
      <xdr:spPr>
        <a:xfrm>
          <a:off x="8699500" y="1663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122144</xdr:rowOff>
    </xdr:from>
    <xdr:ext cx="534377" cy="259045"/>
    <xdr:sp macro="" textlink="">
      <xdr:nvSpPr>
        <xdr:cNvPr id="466" name="テキスト ボックス 465"/>
        <xdr:cNvSpPr txBox="1"/>
      </xdr:nvSpPr>
      <xdr:spPr>
        <a:xfrm>
          <a:off x="8483111" y="1640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142301</xdr:rowOff>
    </xdr:from>
    <xdr:to>
      <xdr:col>41</xdr:col>
      <xdr:colOff>101600</xdr:colOff>
      <xdr:row>97</xdr:row>
      <xdr:rowOff>72451</xdr:rowOff>
    </xdr:to>
    <xdr:sp macro="" textlink="">
      <xdr:nvSpPr>
        <xdr:cNvPr id="467" name="フローチャート: 判断 466"/>
        <xdr:cNvSpPr/>
      </xdr:nvSpPr>
      <xdr:spPr>
        <a:xfrm>
          <a:off x="7810500" y="1660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63578</xdr:rowOff>
    </xdr:from>
    <xdr:ext cx="534377" cy="259045"/>
    <xdr:sp macro="" textlink="">
      <xdr:nvSpPr>
        <xdr:cNvPr id="468" name="テキスト ボックス 467"/>
        <xdr:cNvSpPr txBox="1"/>
      </xdr:nvSpPr>
      <xdr:spPr>
        <a:xfrm>
          <a:off x="7594111" y="1669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57600</xdr:rowOff>
    </xdr:from>
    <xdr:to>
      <xdr:col>55</xdr:col>
      <xdr:colOff>50800</xdr:colOff>
      <xdr:row>97</xdr:row>
      <xdr:rowOff>159200</xdr:rowOff>
    </xdr:to>
    <xdr:sp macro="" textlink="">
      <xdr:nvSpPr>
        <xdr:cNvPr id="474" name="楕円 473"/>
        <xdr:cNvSpPr/>
      </xdr:nvSpPr>
      <xdr:spPr>
        <a:xfrm>
          <a:off x="10426700" y="1668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36027</xdr:rowOff>
    </xdr:from>
    <xdr:ext cx="534377" cy="259045"/>
    <xdr:sp macro="" textlink="">
      <xdr:nvSpPr>
        <xdr:cNvPr id="475" name="普通建設事業費 （ うち更新整備　）該当値テキスト"/>
        <xdr:cNvSpPr txBox="1"/>
      </xdr:nvSpPr>
      <xdr:spPr>
        <a:xfrm>
          <a:off x="10528300" y="1666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112061</xdr:rowOff>
    </xdr:from>
    <xdr:to>
      <xdr:col>50</xdr:col>
      <xdr:colOff>165100</xdr:colOff>
      <xdr:row>97</xdr:row>
      <xdr:rowOff>42211</xdr:rowOff>
    </xdr:to>
    <xdr:sp macro="" textlink="">
      <xdr:nvSpPr>
        <xdr:cNvPr id="476" name="楕円 475"/>
        <xdr:cNvSpPr/>
      </xdr:nvSpPr>
      <xdr:spPr>
        <a:xfrm>
          <a:off x="9588500" y="1657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58738</xdr:rowOff>
    </xdr:from>
    <xdr:ext cx="534377" cy="259045"/>
    <xdr:sp macro="" textlink="">
      <xdr:nvSpPr>
        <xdr:cNvPr id="477" name="テキスト ボックス 476"/>
        <xdr:cNvSpPr txBox="1"/>
      </xdr:nvSpPr>
      <xdr:spPr>
        <a:xfrm>
          <a:off x="9372111" y="1634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45969</xdr:rowOff>
    </xdr:from>
    <xdr:to>
      <xdr:col>46</xdr:col>
      <xdr:colOff>38100</xdr:colOff>
      <xdr:row>97</xdr:row>
      <xdr:rowOff>147569</xdr:rowOff>
    </xdr:to>
    <xdr:sp macro="" textlink="">
      <xdr:nvSpPr>
        <xdr:cNvPr id="478" name="楕円 477"/>
        <xdr:cNvSpPr/>
      </xdr:nvSpPr>
      <xdr:spPr>
        <a:xfrm>
          <a:off x="8699500" y="1667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138696</xdr:rowOff>
    </xdr:from>
    <xdr:ext cx="534377" cy="259045"/>
    <xdr:sp macro="" textlink="">
      <xdr:nvSpPr>
        <xdr:cNvPr id="479" name="テキスト ボックス 478"/>
        <xdr:cNvSpPr txBox="1"/>
      </xdr:nvSpPr>
      <xdr:spPr>
        <a:xfrm>
          <a:off x="8483111" y="167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142548</xdr:rowOff>
    </xdr:from>
    <xdr:to>
      <xdr:col>41</xdr:col>
      <xdr:colOff>101600</xdr:colOff>
      <xdr:row>95</xdr:row>
      <xdr:rowOff>72698</xdr:rowOff>
    </xdr:to>
    <xdr:sp macro="" textlink="">
      <xdr:nvSpPr>
        <xdr:cNvPr id="480" name="楕円 479"/>
        <xdr:cNvSpPr/>
      </xdr:nvSpPr>
      <xdr:spPr>
        <a:xfrm>
          <a:off x="7810500" y="162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89225</xdr:rowOff>
    </xdr:from>
    <xdr:ext cx="534377" cy="259045"/>
    <xdr:sp macro="" textlink="">
      <xdr:nvSpPr>
        <xdr:cNvPr id="481" name="テキスト ボックス 480"/>
        <xdr:cNvSpPr txBox="1"/>
      </xdr:nvSpPr>
      <xdr:spPr>
        <a:xfrm>
          <a:off x="7594111" y="1603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cxnSp macro="">
      <xdr:nvCxnSpPr>
        <xdr:cNvPr id="501" name="直線コネクタ 500"/>
        <xdr:cNvCxnSpPr/>
      </xdr:nvCxnSpPr>
      <xdr:spPr>
        <a:xfrm flipV="1">
          <a:off x="16317595" y="5363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70643</xdr:rowOff>
    </xdr:from>
    <xdr:ext cx="249299" cy="259045"/>
    <xdr:sp macro="" textlink="">
      <xdr:nvSpPr>
        <xdr:cNvPr id="502" name="災害復旧事業費最小値テキスト"/>
        <xdr:cNvSpPr txBox="1"/>
      </xdr:nvSpPr>
      <xdr:spPr>
        <a:xfrm>
          <a:off x="16370300" y="6585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166678</xdr:rowOff>
    </xdr:from>
    <xdr:ext cx="599010" cy="259045"/>
    <xdr:sp macro="" textlink="">
      <xdr:nvSpPr>
        <xdr:cNvPr id="504" name="災害復旧事業費最大値テキスト"/>
        <xdr:cNvSpPr txBox="1"/>
      </xdr:nvSpPr>
      <xdr:spPr>
        <a:xfrm>
          <a:off x="16370300" y="51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48551</xdr:rowOff>
    </xdr:from>
    <xdr:to>
      <xdr:col>86</xdr:col>
      <xdr:colOff>25400</xdr:colOff>
      <xdr:row>31</xdr:row>
      <xdr:rowOff>48551</xdr:rowOff>
    </xdr:to>
    <xdr:cxnSp macro="">
      <xdr:nvCxnSpPr>
        <xdr:cNvPr id="505" name="直線コネクタ 504"/>
        <xdr:cNvCxnSpPr/>
      </xdr:nvCxnSpPr>
      <xdr:spPr>
        <a:xfrm>
          <a:off x="16230600" y="53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14867</xdr:rowOff>
    </xdr:from>
    <xdr:to>
      <xdr:col>85</xdr:col>
      <xdr:colOff>127000</xdr:colOff>
      <xdr:row>38</xdr:row>
      <xdr:rowOff>25023</xdr:rowOff>
    </xdr:to>
    <xdr:cxnSp macro="">
      <xdr:nvCxnSpPr>
        <xdr:cNvPr id="506" name="直線コネクタ 505"/>
        <xdr:cNvCxnSpPr/>
      </xdr:nvCxnSpPr>
      <xdr:spPr>
        <a:xfrm>
          <a:off x="15481300" y="6529967"/>
          <a:ext cx="838200" cy="1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159543</xdr:rowOff>
    </xdr:from>
    <xdr:ext cx="469744" cy="259045"/>
    <xdr:sp macro="" textlink="">
      <xdr:nvSpPr>
        <xdr:cNvPr id="507" name="災害復旧事業費平均値テキスト"/>
        <xdr:cNvSpPr txBox="1"/>
      </xdr:nvSpPr>
      <xdr:spPr>
        <a:xfrm>
          <a:off x="16370300" y="6331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136666</xdr:rowOff>
    </xdr:from>
    <xdr:to>
      <xdr:col>85</xdr:col>
      <xdr:colOff>177800</xdr:colOff>
      <xdr:row>38</xdr:row>
      <xdr:rowOff>66816</xdr:rowOff>
    </xdr:to>
    <xdr:sp macro="" textlink="">
      <xdr:nvSpPr>
        <xdr:cNvPr id="508" name="フローチャート: 判断 507"/>
        <xdr:cNvSpPr/>
      </xdr:nvSpPr>
      <xdr:spPr>
        <a:xfrm>
          <a:off x="162687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14867</xdr:rowOff>
    </xdr:from>
    <xdr:to>
      <xdr:col>81</xdr:col>
      <xdr:colOff>50800</xdr:colOff>
      <xdr:row>38</xdr:row>
      <xdr:rowOff>16187</xdr:rowOff>
    </xdr:to>
    <xdr:cxnSp macro="">
      <xdr:nvCxnSpPr>
        <xdr:cNvPr id="509" name="直線コネクタ 508"/>
        <xdr:cNvCxnSpPr/>
      </xdr:nvCxnSpPr>
      <xdr:spPr>
        <a:xfrm flipV="1">
          <a:off x="14592300" y="6529967"/>
          <a:ext cx="889000" cy="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130797</xdr:rowOff>
    </xdr:from>
    <xdr:to>
      <xdr:col>81</xdr:col>
      <xdr:colOff>101600</xdr:colOff>
      <xdr:row>38</xdr:row>
      <xdr:rowOff>60947</xdr:rowOff>
    </xdr:to>
    <xdr:sp macro="" textlink="">
      <xdr:nvSpPr>
        <xdr:cNvPr id="510" name="フローチャート: 判断 509"/>
        <xdr:cNvSpPr/>
      </xdr:nvSpPr>
      <xdr:spPr>
        <a:xfrm>
          <a:off x="15430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77474</xdr:rowOff>
    </xdr:from>
    <xdr:ext cx="469744" cy="259045"/>
    <xdr:sp macro="" textlink="">
      <xdr:nvSpPr>
        <xdr:cNvPr id="511" name="テキスト ボックス 510"/>
        <xdr:cNvSpPr txBox="1"/>
      </xdr:nvSpPr>
      <xdr:spPr>
        <a:xfrm>
          <a:off x="15246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16187</xdr:rowOff>
    </xdr:from>
    <xdr:to>
      <xdr:col>76</xdr:col>
      <xdr:colOff>114300</xdr:colOff>
      <xdr:row>38</xdr:row>
      <xdr:rowOff>25400</xdr:rowOff>
    </xdr:to>
    <xdr:cxnSp macro="">
      <xdr:nvCxnSpPr>
        <xdr:cNvPr id="512" name="直線コネクタ 511"/>
        <xdr:cNvCxnSpPr/>
      </xdr:nvCxnSpPr>
      <xdr:spPr>
        <a:xfrm flipV="1">
          <a:off x="13703300" y="6531287"/>
          <a:ext cx="889000" cy="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136866</xdr:rowOff>
    </xdr:from>
    <xdr:to>
      <xdr:col>76</xdr:col>
      <xdr:colOff>165100</xdr:colOff>
      <xdr:row>38</xdr:row>
      <xdr:rowOff>67016</xdr:rowOff>
    </xdr:to>
    <xdr:sp macro="" textlink="">
      <xdr:nvSpPr>
        <xdr:cNvPr id="513" name="フローチャート: 判断 512"/>
        <xdr:cNvSpPr/>
      </xdr:nvSpPr>
      <xdr:spPr>
        <a:xfrm>
          <a:off x="14541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58143</xdr:rowOff>
    </xdr:from>
    <xdr:ext cx="469744" cy="259045"/>
    <xdr:sp macro="" textlink="">
      <xdr:nvSpPr>
        <xdr:cNvPr id="514" name="テキスト ボックス 513"/>
        <xdr:cNvSpPr txBox="1"/>
      </xdr:nvSpPr>
      <xdr:spPr>
        <a:xfrm>
          <a:off x="14357428" y="657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24851</xdr:rowOff>
    </xdr:from>
    <xdr:to>
      <xdr:col>71</xdr:col>
      <xdr:colOff>177800</xdr:colOff>
      <xdr:row>38</xdr:row>
      <xdr:rowOff>25400</xdr:rowOff>
    </xdr:to>
    <xdr:cxnSp macro="">
      <xdr:nvCxnSpPr>
        <xdr:cNvPr id="515" name="直線コネクタ 514"/>
        <xdr:cNvCxnSpPr/>
      </xdr:nvCxnSpPr>
      <xdr:spPr>
        <a:xfrm>
          <a:off x="12814300" y="6539951"/>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125876</xdr:rowOff>
    </xdr:from>
    <xdr:to>
      <xdr:col>72</xdr:col>
      <xdr:colOff>38100</xdr:colOff>
      <xdr:row>38</xdr:row>
      <xdr:rowOff>56026</xdr:rowOff>
    </xdr:to>
    <xdr:sp macro="" textlink="">
      <xdr:nvSpPr>
        <xdr:cNvPr id="516" name="フローチャート: 判断 515"/>
        <xdr:cNvSpPr/>
      </xdr:nvSpPr>
      <xdr:spPr>
        <a:xfrm>
          <a:off x="13652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72553</xdr:rowOff>
    </xdr:from>
    <xdr:ext cx="469744" cy="259045"/>
    <xdr:sp macro="" textlink="">
      <xdr:nvSpPr>
        <xdr:cNvPr id="517" name="テキスト ボックス 516"/>
        <xdr:cNvSpPr txBox="1"/>
      </xdr:nvSpPr>
      <xdr:spPr>
        <a:xfrm>
          <a:off x="13468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126945</xdr:rowOff>
    </xdr:from>
    <xdr:to>
      <xdr:col>67</xdr:col>
      <xdr:colOff>101600</xdr:colOff>
      <xdr:row>38</xdr:row>
      <xdr:rowOff>57094</xdr:rowOff>
    </xdr:to>
    <xdr:sp macro="" textlink="">
      <xdr:nvSpPr>
        <xdr:cNvPr id="518" name="フローチャート: 判断 517"/>
        <xdr:cNvSpPr/>
      </xdr:nvSpPr>
      <xdr:spPr>
        <a:xfrm>
          <a:off x="12763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73622</xdr:rowOff>
    </xdr:from>
    <xdr:ext cx="469744" cy="259045"/>
    <xdr:sp macro="" textlink="">
      <xdr:nvSpPr>
        <xdr:cNvPr id="519" name="テキスト ボックス 518"/>
        <xdr:cNvSpPr txBox="1"/>
      </xdr:nvSpPr>
      <xdr:spPr>
        <a:xfrm>
          <a:off x="12579428" y="624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145673</xdr:rowOff>
    </xdr:from>
    <xdr:to>
      <xdr:col>85</xdr:col>
      <xdr:colOff>177800</xdr:colOff>
      <xdr:row>38</xdr:row>
      <xdr:rowOff>75823</xdr:rowOff>
    </xdr:to>
    <xdr:sp macro="" textlink="">
      <xdr:nvSpPr>
        <xdr:cNvPr id="525" name="楕円 524"/>
        <xdr:cNvSpPr/>
      </xdr:nvSpPr>
      <xdr:spPr>
        <a:xfrm>
          <a:off x="16268700" y="648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115093</xdr:rowOff>
    </xdr:from>
    <xdr:ext cx="313932" cy="259045"/>
    <xdr:sp macro="" textlink="">
      <xdr:nvSpPr>
        <xdr:cNvPr id="526" name="災害復旧事業費該当値テキスト"/>
        <xdr:cNvSpPr txBox="1"/>
      </xdr:nvSpPr>
      <xdr:spPr>
        <a:xfrm>
          <a:off x="16370300" y="64587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135517</xdr:rowOff>
    </xdr:from>
    <xdr:to>
      <xdr:col>81</xdr:col>
      <xdr:colOff>101600</xdr:colOff>
      <xdr:row>38</xdr:row>
      <xdr:rowOff>65667</xdr:rowOff>
    </xdr:to>
    <xdr:sp macro="" textlink="">
      <xdr:nvSpPr>
        <xdr:cNvPr id="527" name="楕円 526"/>
        <xdr:cNvSpPr/>
      </xdr:nvSpPr>
      <xdr:spPr>
        <a:xfrm>
          <a:off x="15430500" y="647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56794</xdr:rowOff>
    </xdr:from>
    <xdr:ext cx="469744" cy="259045"/>
    <xdr:sp macro="" textlink="">
      <xdr:nvSpPr>
        <xdr:cNvPr id="528" name="テキスト ボックス 527"/>
        <xdr:cNvSpPr txBox="1"/>
      </xdr:nvSpPr>
      <xdr:spPr>
        <a:xfrm>
          <a:off x="15246428" y="657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136837</xdr:rowOff>
    </xdr:from>
    <xdr:to>
      <xdr:col>76</xdr:col>
      <xdr:colOff>165100</xdr:colOff>
      <xdr:row>38</xdr:row>
      <xdr:rowOff>66987</xdr:rowOff>
    </xdr:to>
    <xdr:sp macro="" textlink="">
      <xdr:nvSpPr>
        <xdr:cNvPr id="529" name="楕円 528"/>
        <xdr:cNvSpPr/>
      </xdr:nvSpPr>
      <xdr:spPr>
        <a:xfrm>
          <a:off x="14541500" y="64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83514</xdr:rowOff>
    </xdr:from>
    <xdr:ext cx="469744" cy="259045"/>
    <xdr:sp macro="" textlink="">
      <xdr:nvSpPr>
        <xdr:cNvPr id="530" name="テキスト ボックス 529"/>
        <xdr:cNvSpPr txBox="1"/>
      </xdr:nvSpPr>
      <xdr:spPr>
        <a:xfrm>
          <a:off x="14357428" y="6255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1" name="楕円 530"/>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2" name="テキスト ボックス 531"/>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145501</xdr:rowOff>
    </xdr:from>
    <xdr:to>
      <xdr:col>67</xdr:col>
      <xdr:colOff>101600</xdr:colOff>
      <xdr:row>38</xdr:row>
      <xdr:rowOff>75651</xdr:rowOff>
    </xdr:to>
    <xdr:sp macro="" textlink="">
      <xdr:nvSpPr>
        <xdr:cNvPr id="533" name="楕円 532"/>
        <xdr:cNvSpPr/>
      </xdr:nvSpPr>
      <xdr:spPr>
        <a:xfrm>
          <a:off x="12763500" y="648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66778</xdr:rowOff>
    </xdr:from>
    <xdr:ext cx="313932" cy="259045"/>
    <xdr:sp macro="" textlink="">
      <xdr:nvSpPr>
        <xdr:cNvPr id="534" name="テキスト ボックス 533"/>
        <xdr:cNvSpPr txBox="1"/>
      </xdr:nvSpPr>
      <xdr:spPr>
        <a:xfrm>
          <a:off x="12657333" y="658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8" name="テキスト ボックス 547"/>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2" name="テキスト ボックス 55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4" name="テキスト ボックス 553"/>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8" name="直線コネクタ 557"/>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9"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1"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4"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5" name="フローチャート: 判断 56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107950</xdr:rowOff>
    </xdr:from>
    <xdr:to>
      <xdr:col>81</xdr:col>
      <xdr:colOff>101600</xdr:colOff>
      <xdr:row>56</xdr:row>
      <xdr:rowOff>38100</xdr:rowOff>
    </xdr:to>
    <xdr:sp macro="" textlink="">
      <xdr:nvSpPr>
        <xdr:cNvPr id="567" name="フローチャート: 判断 566"/>
        <xdr:cNvSpPr/>
      </xdr:nvSpPr>
      <xdr:spPr>
        <a:xfrm>
          <a:off x="15430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54627</xdr:rowOff>
    </xdr:from>
    <xdr:ext cx="249299" cy="259045"/>
    <xdr:sp macro="" textlink="">
      <xdr:nvSpPr>
        <xdr:cNvPr id="568" name="テキスト ボックス 567"/>
        <xdr:cNvSpPr txBox="1"/>
      </xdr:nvSpPr>
      <xdr:spPr>
        <a:xfrm>
          <a:off x="15356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1" name="テキスト ボックス 57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3" name="フローチャート: 判断 572"/>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4" name="テキスト ボックス 573"/>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75" name="フローチャート: 判断 574"/>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76" name="テキスト ボックス 575"/>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3"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5" name="テキスト ボックス 584"/>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7" name="テキスト ボックス 586"/>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39738</xdr:rowOff>
    </xdr:from>
    <xdr:to>
      <xdr:col>85</xdr:col>
      <xdr:colOff>126364</xdr:colOff>
      <xdr:row>78</xdr:row>
      <xdr:rowOff>97720</xdr:rowOff>
    </xdr:to>
    <xdr:cxnSp macro="">
      <xdr:nvCxnSpPr>
        <xdr:cNvPr id="613" name="直線コネクタ 612"/>
        <xdr:cNvCxnSpPr/>
      </xdr:nvCxnSpPr>
      <xdr:spPr>
        <a:xfrm flipV="1">
          <a:off x="16317595" y="12041238"/>
          <a:ext cx="1269" cy="142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101547</xdr:rowOff>
    </xdr:from>
    <xdr:ext cx="469744" cy="259045"/>
    <xdr:sp macro="" textlink="">
      <xdr:nvSpPr>
        <xdr:cNvPr id="614" name="公債費最小値テキスト"/>
        <xdr:cNvSpPr txBox="1"/>
      </xdr:nvSpPr>
      <xdr:spPr>
        <a:xfrm>
          <a:off x="16370300" y="134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97720</xdr:rowOff>
    </xdr:from>
    <xdr:to>
      <xdr:col>86</xdr:col>
      <xdr:colOff>25400</xdr:colOff>
      <xdr:row>78</xdr:row>
      <xdr:rowOff>97720</xdr:rowOff>
    </xdr:to>
    <xdr:cxnSp macro="">
      <xdr:nvCxnSpPr>
        <xdr:cNvPr id="615" name="直線コネクタ 614"/>
        <xdr:cNvCxnSpPr/>
      </xdr:nvCxnSpPr>
      <xdr:spPr>
        <a:xfrm>
          <a:off x="16230600" y="1347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157865</xdr:rowOff>
    </xdr:from>
    <xdr:ext cx="599010" cy="259045"/>
    <xdr:sp macro="" textlink="">
      <xdr:nvSpPr>
        <xdr:cNvPr id="616" name="公債費最大値テキスト"/>
        <xdr:cNvSpPr txBox="1"/>
      </xdr:nvSpPr>
      <xdr:spPr>
        <a:xfrm>
          <a:off x="16370300" y="118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39738</xdr:rowOff>
    </xdr:from>
    <xdr:to>
      <xdr:col>86</xdr:col>
      <xdr:colOff>25400</xdr:colOff>
      <xdr:row>70</xdr:row>
      <xdr:rowOff>39738</xdr:rowOff>
    </xdr:to>
    <xdr:cxnSp macro="">
      <xdr:nvCxnSpPr>
        <xdr:cNvPr id="617" name="直線コネクタ 616"/>
        <xdr:cNvCxnSpPr/>
      </xdr:nvCxnSpPr>
      <xdr:spPr>
        <a:xfrm>
          <a:off x="16230600" y="1204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30009</xdr:rowOff>
    </xdr:from>
    <xdr:to>
      <xdr:col>85</xdr:col>
      <xdr:colOff>127000</xdr:colOff>
      <xdr:row>76</xdr:row>
      <xdr:rowOff>115669</xdr:rowOff>
    </xdr:to>
    <xdr:cxnSp macro="">
      <xdr:nvCxnSpPr>
        <xdr:cNvPr id="618" name="直線コネクタ 617"/>
        <xdr:cNvCxnSpPr/>
      </xdr:nvCxnSpPr>
      <xdr:spPr>
        <a:xfrm flipV="1">
          <a:off x="15481300" y="13060209"/>
          <a:ext cx="838200" cy="8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157497</xdr:rowOff>
    </xdr:from>
    <xdr:ext cx="534377" cy="259045"/>
    <xdr:sp macro="" textlink="">
      <xdr:nvSpPr>
        <xdr:cNvPr id="619" name="公債費平均値テキスト"/>
        <xdr:cNvSpPr txBox="1"/>
      </xdr:nvSpPr>
      <xdr:spPr>
        <a:xfrm>
          <a:off x="16370300" y="12844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20" name="フローチャート: 判断 619"/>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56234</xdr:rowOff>
    </xdr:from>
    <xdr:to>
      <xdr:col>81</xdr:col>
      <xdr:colOff>50800</xdr:colOff>
      <xdr:row>76</xdr:row>
      <xdr:rowOff>115669</xdr:rowOff>
    </xdr:to>
    <xdr:cxnSp macro="">
      <xdr:nvCxnSpPr>
        <xdr:cNvPr id="621" name="直線コネクタ 620"/>
        <xdr:cNvCxnSpPr/>
      </xdr:nvCxnSpPr>
      <xdr:spPr>
        <a:xfrm>
          <a:off x="14592300" y="13086434"/>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142008</xdr:rowOff>
    </xdr:from>
    <xdr:to>
      <xdr:col>81</xdr:col>
      <xdr:colOff>101600</xdr:colOff>
      <xdr:row>76</xdr:row>
      <xdr:rowOff>72158</xdr:rowOff>
    </xdr:to>
    <xdr:sp macro="" textlink="">
      <xdr:nvSpPr>
        <xdr:cNvPr id="622" name="フローチャート: 判断 621"/>
        <xdr:cNvSpPr/>
      </xdr:nvSpPr>
      <xdr:spPr>
        <a:xfrm>
          <a:off x="15430500" y="130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88685</xdr:rowOff>
    </xdr:from>
    <xdr:ext cx="534377" cy="259045"/>
    <xdr:sp macro="" textlink="">
      <xdr:nvSpPr>
        <xdr:cNvPr id="623" name="テキスト ボックス 622"/>
        <xdr:cNvSpPr txBox="1"/>
      </xdr:nvSpPr>
      <xdr:spPr>
        <a:xfrm>
          <a:off x="15214111" y="1277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11720</xdr:rowOff>
    </xdr:from>
    <xdr:to>
      <xdr:col>76</xdr:col>
      <xdr:colOff>114300</xdr:colOff>
      <xdr:row>76</xdr:row>
      <xdr:rowOff>56234</xdr:rowOff>
    </xdr:to>
    <xdr:cxnSp macro="">
      <xdr:nvCxnSpPr>
        <xdr:cNvPr id="624" name="直線コネクタ 623"/>
        <xdr:cNvCxnSpPr/>
      </xdr:nvCxnSpPr>
      <xdr:spPr>
        <a:xfrm>
          <a:off x="13703300" y="13041920"/>
          <a:ext cx="889000" cy="4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150101</xdr:rowOff>
    </xdr:from>
    <xdr:to>
      <xdr:col>76</xdr:col>
      <xdr:colOff>165100</xdr:colOff>
      <xdr:row>76</xdr:row>
      <xdr:rowOff>80251</xdr:rowOff>
    </xdr:to>
    <xdr:sp macro="" textlink="">
      <xdr:nvSpPr>
        <xdr:cNvPr id="625" name="フローチャート: 判断 624"/>
        <xdr:cNvSpPr/>
      </xdr:nvSpPr>
      <xdr:spPr>
        <a:xfrm>
          <a:off x="14541500" y="1300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96778</xdr:rowOff>
    </xdr:from>
    <xdr:ext cx="534377" cy="259045"/>
    <xdr:sp macro="" textlink="">
      <xdr:nvSpPr>
        <xdr:cNvPr id="626" name="テキスト ボックス 625"/>
        <xdr:cNvSpPr txBox="1"/>
      </xdr:nvSpPr>
      <xdr:spPr>
        <a:xfrm>
          <a:off x="14325111" y="127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156324</xdr:rowOff>
    </xdr:from>
    <xdr:to>
      <xdr:col>71</xdr:col>
      <xdr:colOff>177800</xdr:colOff>
      <xdr:row>76</xdr:row>
      <xdr:rowOff>11720</xdr:rowOff>
    </xdr:to>
    <xdr:cxnSp macro="">
      <xdr:nvCxnSpPr>
        <xdr:cNvPr id="627" name="直線コネクタ 626"/>
        <xdr:cNvCxnSpPr/>
      </xdr:nvCxnSpPr>
      <xdr:spPr>
        <a:xfrm>
          <a:off x="12814300" y="13015074"/>
          <a:ext cx="889000" cy="2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103384</xdr:rowOff>
    </xdr:from>
    <xdr:to>
      <xdr:col>72</xdr:col>
      <xdr:colOff>38100</xdr:colOff>
      <xdr:row>76</xdr:row>
      <xdr:rowOff>33534</xdr:rowOff>
    </xdr:to>
    <xdr:sp macro="" textlink="">
      <xdr:nvSpPr>
        <xdr:cNvPr id="628" name="フローチャート: 判断 627"/>
        <xdr:cNvSpPr/>
      </xdr:nvSpPr>
      <xdr:spPr>
        <a:xfrm>
          <a:off x="13652500" y="1296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50061</xdr:rowOff>
    </xdr:from>
    <xdr:ext cx="534377" cy="259045"/>
    <xdr:sp macro="" textlink="">
      <xdr:nvSpPr>
        <xdr:cNvPr id="629" name="テキスト ボックス 628"/>
        <xdr:cNvSpPr txBox="1"/>
      </xdr:nvSpPr>
      <xdr:spPr>
        <a:xfrm>
          <a:off x="13436111" y="1273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82801</xdr:rowOff>
    </xdr:from>
    <xdr:to>
      <xdr:col>67</xdr:col>
      <xdr:colOff>101600</xdr:colOff>
      <xdr:row>76</xdr:row>
      <xdr:rowOff>12951</xdr:rowOff>
    </xdr:to>
    <xdr:sp macro="" textlink="">
      <xdr:nvSpPr>
        <xdr:cNvPr id="630" name="フローチャート: 判断 629"/>
        <xdr:cNvSpPr/>
      </xdr:nvSpPr>
      <xdr:spPr>
        <a:xfrm>
          <a:off x="12763500" y="1294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29478</xdr:rowOff>
    </xdr:from>
    <xdr:ext cx="534377" cy="259045"/>
    <xdr:sp macro="" textlink="">
      <xdr:nvSpPr>
        <xdr:cNvPr id="631" name="テキスト ボックス 630"/>
        <xdr:cNvSpPr txBox="1"/>
      </xdr:nvSpPr>
      <xdr:spPr>
        <a:xfrm>
          <a:off x="12547111" y="1271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150659</xdr:rowOff>
    </xdr:from>
    <xdr:to>
      <xdr:col>85</xdr:col>
      <xdr:colOff>177800</xdr:colOff>
      <xdr:row>76</xdr:row>
      <xdr:rowOff>80809</xdr:rowOff>
    </xdr:to>
    <xdr:sp macro="" textlink="">
      <xdr:nvSpPr>
        <xdr:cNvPr id="637" name="楕円 636"/>
        <xdr:cNvSpPr/>
      </xdr:nvSpPr>
      <xdr:spPr>
        <a:xfrm>
          <a:off x="16268700" y="1300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129086</xdr:rowOff>
    </xdr:from>
    <xdr:ext cx="534377" cy="259045"/>
    <xdr:sp macro="" textlink="">
      <xdr:nvSpPr>
        <xdr:cNvPr id="638" name="公債費該当値テキスト"/>
        <xdr:cNvSpPr txBox="1"/>
      </xdr:nvSpPr>
      <xdr:spPr>
        <a:xfrm>
          <a:off x="16370300" y="1298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64869</xdr:rowOff>
    </xdr:from>
    <xdr:to>
      <xdr:col>81</xdr:col>
      <xdr:colOff>101600</xdr:colOff>
      <xdr:row>76</xdr:row>
      <xdr:rowOff>166469</xdr:rowOff>
    </xdr:to>
    <xdr:sp macro="" textlink="">
      <xdr:nvSpPr>
        <xdr:cNvPr id="639" name="楕円 638"/>
        <xdr:cNvSpPr/>
      </xdr:nvSpPr>
      <xdr:spPr>
        <a:xfrm>
          <a:off x="15430500" y="1309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157596</xdr:rowOff>
    </xdr:from>
    <xdr:ext cx="534377" cy="259045"/>
    <xdr:sp macro="" textlink="">
      <xdr:nvSpPr>
        <xdr:cNvPr id="640" name="テキスト ボックス 639"/>
        <xdr:cNvSpPr txBox="1"/>
      </xdr:nvSpPr>
      <xdr:spPr>
        <a:xfrm>
          <a:off x="15214111" y="1318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5434</xdr:rowOff>
    </xdr:from>
    <xdr:to>
      <xdr:col>76</xdr:col>
      <xdr:colOff>165100</xdr:colOff>
      <xdr:row>76</xdr:row>
      <xdr:rowOff>107034</xdr:rowOff>
    </xdr:to>
    <xdr:sp macro="" textlink="">
      <xdr:nvSpPr>
        <xdr:cNvPr id="641" name="楕円 640"/>
        <xdr:cNvSpPr/>
      </xdr:nvSpPr>
      <xdr:spPr>
        <a:xfrm>
          <a:off x="14541500" y="1303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98161</xdr:rowOff>
    </xdr:from>
    <xdr:ext cx="534377" cy="259045"/>
    <xdr:sp macro="" textlink="">
      <xdr:nvSpPr>
        <xdr:cNvPr id="642" name="テキスト ボックス 641"/>
        <xdr:cNvSpPr txBox="1"/>
      </xdr:nvSpPr>
      <xdr:spPr>
        <a:xfrm>
          <a:off x="14325111" y="1312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132370</xdr:rowOff>
    </xdr:from>
    <xdr:to>
      <xdr:col>72</xdr:col>
      <xdr:colOff>38100</xdr:colOff>
      <xdr:row>76</xdr:row>
      <xdr:rowOff>62520</xdr:rowOff>
    </xdr:to>
    <xdr:sp macro="" textlink="">
      <xdr:nvSpPr>
        <xdr:cNvPr id="643" name="楕円 642"/>
        <xdr:cNvSpPr/>
      </xdr:nvSpPr>
      <xdr:spPr>
        <a:xfrm>
          <a:off x="13652500" y="1299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53647</xdr:rowOff>
    </xdr:from>
    <xdr:ext cx="534377" cy="259045"/>
    <xdr:sp macro="" textlink="">
      <xdr:nvSpPr>
        <xdr:cNvPr id="644" name="テキスト ボックス 643"/>
        <xdr:cNvSpPr txBox="1"/>
      </xdr:nvSpPr>
      <xdr:spPr>
        <a:xfrm>
          <a:off x="13436111" y="1308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105524</xdr:rowOff>
    </xdr:from>
    <xdr:to>
      <xdr:col>67</xdr:col>
      <xdr:colOff>101600</xdr:colOff>
      <xdr:row>76</xdr:row>
      <xdr:rowOff>35674</xdr:rowOff>
    </xdr:to>
    <xdr:sp macro="" textlink="">
      <xdr:nvSpPr>
        <xdr:cNvPr id="645" name="楕円 644"/>
        <xdr:cNvSpPr/>
      </xdr:nvSpPr>
      <xdr:spPr>
        <a:xfrm>
          <a:off x="12763500" y="1296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26801</xdr:rowOff>
    </xdr:from>
    <xdr:ext cx="534377" cy="259045"/>
    <xdr:sp macro="" textlink="">
      <xdr:nvSpPr>
        <xdr:cNvPr id="646" name="テキスト ボックス 645"/>
        <xdr:cNvSpPr txBox="1"/>
      </xdr:nvSpPr>
      <xdr:spPr>
        <a:xfrm>
          <a:off x="12547111" y="130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6" name="テキスト ボックス 66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34544</xdr:rowOff>
    </xdr:from>
    <xdr:to>
      <xdr:col>85</xdr:col>
      <xdr:colOff>126364</xdr:colOff>
      <xdr:row>99</xdr:row>
      <xdr:rowOff>98732</xdr:rowOff>
    </xdr:to>
    <xdr:cxnSp macro="">
      <xdr:nvCxnSpPr>
        <xdr:cNvPr id="672" name="直線コネクタ 671"/>
        <xdr:cNvCxnSpPr/>
      </xdr:nvCxnSpPr>
      <xdr:spPr>
        <a:xfrm flipV="1">
          <a:off x="16317595" y="15465044"/>
          <a:ext cx="1269" cy="160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102559</xdr:rowOff>
    </xdr:from>
    <xdr:ext cx="249299" cy="259045"/>
    <xdr:sp macro="" textlink="">
      <xdr:nvSpPr>
        <xdr:cNvPr id="673" name="積立金最小値テキスト"/>
        <xdr:cNvSpPr txBox="1"/>
      </xdr:nvSpPr>
      <xdr:spPr>
        <a:xfrm>
          <a:off x="16370300" y="17076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98732</xdr:rowOff>
    </xdr:from>
    <xdr:to>
      <xdr:col>86</xdr:col>
      <xdr:colOff>25400</xdr:colOff>
      <xdr:row>99</xdr:row>
      <xdr:rowOff>98732</xdr:rowOff>
    </xdr:to>
    <xdr:cxnSp macro="">
      <xdr:nvCxnSpPr>
        <xdr:cNvPr id="674" name="直線コネクタ 673"/>
        <xdr:cNvCxnSpPr/>
      </xdr:nvCxnSpPr>
      <xdr:spPr>
        <a:xfrm>
          <a:off x="16230600" y="170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152671</xdr:rowOff>
    </xdr:from>
    <xdr:ext cx="534377" cy="259045"/>
    <xdr:sp macro="" textlink="">
      <xdr:nvSpPr>
        <xdr:cNvPr id="675" name="積立金最大値テキスト"/>
        <xdr:cNvSpPr txBox="1"/>
      </xdr:nvSpPr>
      <xdr:spPr>
        <a:xfrm>
          <a:off x="16370300" y="152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34544</xdr:rowOff>
    </xdr:from>
    <xdr:to>
      <xdr:col>86</xdr:col>
      <xdr:colOff>25400</xdr:colOff>
      <xdr:row>90</xdr:row>
      <xdr:rowOff>34544</xdr:rowOff>
    </xdr:to>
    <xdr:cxnSp macro="">
      <xdr:nvCxnSpPr>
        <xdr:cNvPr id="676" name="直線コネクタ 675"/>
        <xdr:cNvCxnSpPr/>
      </xdr:nvCxnSpPr>
      <xdr:spPr>
        <a:xfrm>
          <a:off x="16230600" y="1546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115484</xdr:rowOff>
    </xdr:from>
    <xdr:to>
      <xdr:col>85</xdr:col>
      <xdr:colOff>127000</xdr:colOff>
      <xdr:row>92</xdr:row>
      <xdr:rowOff>168683</xdr:rowOff>
    </xdr:to>
    <xdr:cxnSp macro="">
      <xdr:nvCxnSpPr>
        <xdr:cNvPr id="677" name="直線コネクタ 676"/>
        <xdr:cNvCxnSpPr/>
      </xdr:nvCxnSpPr>
      <xdr:spPr>
        <a:xfrm>
          <a:off x="15481300" y="15888884"/>
          <a:ext cx="838200" cy="5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144056</xdr:rowOff>
    </xdr:from>
    <xdr:ext cx="534377" cy="259045"/>
    <xdr:sp macro="" textlink="">
      <xdr:nvSpPr>
        <xdr:cNvPr id="678" name="積立金平均値テキスト"/>
        <xdr:cNvSpPr txBox="1"/>
      </xdr:nvSpPr>
      <xdr:spPr>
        <a:xfrm>
          <a:off x="16370300" y="16603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165629</xdr:rowOff>
    </xdr:from>
    <xdr:to>
      <xdr:col>85</xdr:col>
      <xdr:colOff>177800</xdr:colOff>
      <xdr:row>97</xdr:row>
      <xdr:rowOff>95779</xdr:rowOff>
    </xdr:to>
    <xdr:sp macro="" textlink="">
      <xdr:nvSpPr>
        <xdr:cNvPr id="679" name="フローチャート: 判断 678"/>
        <xdr:cNvSpPr/>
      </xdr:nvSpPr>
      <xdr:spPr>
        <a:xfrm>
          <a:off x="16268700" y="1662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169565</xdr:rowOff>
    </xdr:from>
    <xdr:to>
      <xdr:col>81</xdr:col>
      <xdr:colOff>50800</xdr:colOff>
      <xdr:row>92</xdr:row>
      <xdr:rowOff>115484</xdr:rowOff>
    </xdr:to>
    <xdr:cxnSp macro="">
      <xdr:nvCxnSpPr>
        <xdr:cNvPr id="680" name="直線コネクタ 679"/>
        <xdr:cNvCxnSpPr/>
      </xdr:nvCxnSpPr>
      <xdr:spPr>
        <a:xfrm>
          <a:off x="14592300" y="15771515"/>
          <a:ext cx="889000" cy="11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42233</xdr:rowOff>
    </xdr:from>
    <xdr:to>
      <xdr:col>81</xdr:col>
      <xdr:colOff>101600</xdr:colOff>
      <xdr:row>97</xdr:row>
      <xdr:rowOff>143833</xdr:rowOff>
    </xdr:to>
    <xdr:sp macro="" textlink="">
      <xdr:nvSpPr>
        <xdr:cNvPr id="681" name="フローチャート: 判断 680"/>
        <xdr:cNvSpPr/>
      </xdr:nvSpPr>
      <xdr:spPr>
        <a:xfrm>
          <a:off x="154305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134960</xdr:rowOff>
    </xdr:from>
    <xdr:ext cx="534377" cy="259045"/>
    <xdr:sp macro="" textlink="">
      <xdr:nvSpPr>
        <xdr:cNvPr id="682" name="テキスト ボックス 681"/>
        <xdr:cNvSpPr txBox="1"/>
      </xdr:nvSpPr>
      <xdr:spPr>
        <a:xfrm>
          <a:off x="15214111" y="1676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169565</xdr:rowOff>
    </xdr:from>
    <xdr:to>
      <xdr:col>76</xdr:col>
      <xdr:colOff>114300</xdr:colOff>
      <xdr:row>97</xdr:row>
      <xdr:rowOff>45224</xdr:rowOff>
    </xdr:to>
    <xdr:cxnSp macro="">
      <xdr:nvCxnSpPr>
        <xdr:cNvPr id="683" name="直線コネクタ 682"/>
        <xdr:cNvCxnSpPr/>
      </xdr:nvCxnSpPr>
      <xdr:spPr>
        <a:xfrm flipV="1">
          <a:off x="13703300" y="15771515"/>
          <a:ext cx="889000" cy="90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32142</xdr:rowOff>
    </xdr:from>
    <xdr:to>
      <xdr:col>76</xdr:col>
      <xdr:colOff>165100</xdr:colOff>
      <xdr:row>97</xdr:row>
      <xdr:rowOff>133742</xdr:rowOff>
    </xdr:to>
    <xdr:sp macro="" textlink="">
      <xdr:nvSpPr>
        <xdr:cNvPr id="684" name="フローチャート: 判断 683"/>
        <xdr:cNvSpPr/>
      </xdr:nvSpPr>
      <xdr:spPr>
        <a:xfrm>
          <a:off x="14541500" y="1666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124869</xdr:rowOff>
    </xdr:from>
    <xdr:ext cx="534377" cy="259045"/>
    <xdr:sp macro="" textlink="">
      <xdr:nvSpPr>
        <xdr:cNvPr id="685" name="テキスト ボックス 684"/>
        <xdr:cNvSpPr txBox="1"/>
      </xdr:nvSpPr>
      <xdr:spPr>
        <a:xfrm>
          <a:off x="14325111" y="1675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115142</xdr:rowOff>
    </xdr:from>
    <xdr:to>
      <xdr:col>71</xdr:col>
      <xdr:colOff>177800</xdr:colOff>
      <xdr:row>97</xdr:row>
      <xdr:rowOff>45224</xdr:rowOff>
    </xdr:to>
    <xdr:cxnSp macro="">
      <xdr:nvCxnSpPr>
        <xdr:cNvPr id="686" name="直線コネクタ 685"/>
        <xdr:cNvCxnSpPr/>
      </xdr:nvCxnSpPr>
      <xdr:spPr>
        <a:xfrm>
          <a:off x="12814300" y="16402892"/>
          <a:ext cx="889000" cy="27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34999</xdr:rowOff>
    </xdr:from>
    <xdr:to>
      <xdr:col>72</xdr:col>
      <xdr:colOff>38100</xdr:colOff>
      <xdr:row>97</xdr:row>
      <xdr:rowOff>136599</xdr:rowOff>
    </xdr:to>
    <xdr:sp macro="" textlink="">
      <xdr:nvSpPr>
        <xdr:cNvPr id="687" name="フローチャート: 判断 686"/>
        <xdr:cNvSpPr/>
      </xdr:nvSpPr>
      <xdr:spPr>
        <a:xfrm>
          <a:off x="13652500" y="1666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127726</xdr:rowOff>
    </xdr:from>
    <xdr:ext cx="534377" cy="259045"/>
    <xdr:sp macro="" textlink="">
      <xdr:nvSpPr>
        <xdr:cNvPr id="688" name="テキスト ボックス 687"/>
        <xdr:cNvSpPr txBox="1"/>
      </xdr:nvSpPr>
      <xdr:spPr>
        <a:xfrm>
          <a:off x="13436111" y="1675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49434</xdr:rowOff>
    </xdr:from>
    <xdr:to>
      <xdr:col>67</xdr:col>
      <xdr:colOff>101600</xdr:colOff>
      <xdr:row>97</xdr:row>
      <xdr:rowOff>151034</xdr:rowOff>
    </xdr:to>
    <xdr:sp macro="" textlink="">
      <xdr:nvSpPr>
        <xdr:cNvPr id="689" name="フローチャート: 判断 688"/>
        <xdr:cNvSpPr/>
      </xdr:nvSpPr>
      <xdr:spPr>
        <a:xfrm>
          <a:off x="12763500" y="166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142161</xdr:rowOff>
    </xdr:from>
    <xdr:ext cx="534377" cy="259045"/>
    <xdr:sp macro="" textlink="">
      <xdr:nvSpPr>
        <xdr:cNvPr id="690" name="テキスト ボックス 689"/>
        <xdr:cNvSpPr txBox="1"/>
      </xdr:nvSpPr>
      <xdr:spPr>
        <a:xfrm>
          <a:off x="12547111" y="1677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117883</xdr:rowOff>
    </xdr:from>
    <xdr:to>
      <xdr:col>85</xdr:col>
      <xdr:colOff>177800</xdr:colOff>
      <xdr:row>93</xdr:row>
      <xdr:rowOff>48033</xdr:rowOff>
    </xdr:to>
    <xdr:sp macro="" textlink="">
      <xdr:nvSpPr>
        <xdr:cNvPr id="696" name="楕円 695"/>
        <xdr:cNvSpPr/>
      </xdr:nvSpPr>
      <xdr:spPr>
        <a:xfrm>
          <a:off x="16268700" y="1589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140760</xdr:rowOff>
    </xdr:from>
    <xdr:ext cx="534377" cy="259045"/>
    <xdr:sp macro="" textlink="">
      <xdr:nvSpPr>
        <xdr:cNvPr id="697" name="積立金該当値テキスト"/>
        <xdr:cNvSpPr txBox="1"/>
      </xdr:nvSpPr>
      <xdr:spPr>
        <a:xfrm>
          <a:off x="16370300" y="1574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64684</xdr:rowOff>
    </xdr:from>
    <xdr:to>
      <xdr:col>81</xdr:col>
      <xdr:colOff>101600</xdr:colOff>
      <xdr:row>92</xdr:row>
      <xdr:rowOff>166284</xdr:rowOff>
    </xdr:to>
    <xdr:sp macro="" textlink="">
      <xdr:nvSpPr>
        <xdr:cNvPr id="698" name="楕円 697"/>
        <xdr:cNvSpPr/>
      </xdr:nvSpPr>
      <xdr:spPr>
        <a:xfrm>
          <a:off x="15430500" y="1583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11361</xdr:rowOff>
    </xdr:from>
    <xdr:ext cx="534377" cy="259045"/>
    <xdr:sp macro="" textlink="">
      <xdr:nvSpPr>
        <xdr:cNvPr id="699" name="テキスト ボックス 698"/>
        <xdr:cNvSpPr txBox="1"/>
      </xdr:nvSpPr>
      <xdr:spPr>
        <a:xfrm>
          <a:off x="15214111" y="1561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118765</xdr:rowOff>
    </xdr:from>
    <xdr:to>
      <xdr:col>76</xdr:col>
      <xdr:colOff>165100</xdr:colOff>
      <xdr:row>92</xdr:row>
      <xdr:rowOff>48915</xdr:rowOff>
    </xdr:to>
    <xdr:sp macro="" textlink="">
      <xdr:nvSpPr>
        <xdr:cNvPr id="700" name="楕円 699"/>
        <xdr:cNvSpPr/>
      </xdr:nvSpPr>
      <xdr:spPr>
        <a:xfrm>
          <a:off x="14541500" y="1572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65442</xdr:rowOff>
    </xdr:from>
    <xdr:ext cx="534377" cy="259045"/>
    <xdr:sp macro="" textlink="">
      <xdr:nvSpPr>
        <xdr:cNvPr id="701" name="テキスト ボックス 700"/>
        <xdr:cNvSpPr txBox="1"/>
      </xdr:nvSpPr>
      <xdr:spPr>
        <a:xfrm>
          <a:off x="14325111" y="1549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165874</xdr:rowOff>
    </xdr:from>
    <xdr:to>
      <xdr:col>72</xdr:col>
      <xdr:colOff>38100</xdr:colOff>
      <xdr:row>97</xdr:row>
      <xdr:rowOff>96024</xdr:rowOff>
    </xdr:to>
    <xdr:sp macro="" textlink="">
      <xdr:nvSpPr>
        <xdr:cNvPr id="702" name="楕円 701"/>
        <xdr:cNvSpPr/>
      </xdr:nvSpPr>
      <xdr:spPr>
        <a:xfrm>
          <a:off x="13652500" y="1662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112551</xdr:rowOff>
    </xdr:from>
    <xdr:ext cx="534377" cy="259045"/>
    <xdr:sp macro="" textlink="">
      <xdr:nvSpPr>
        <xdr:cNvPr id="703" name="テキスト ボックス 702"/>
        <xdr:cNvSpPr txBox="1"/>
      </xdr:nvSpPr>
      <xdr:spPr>
        <a:xfrm>
          <a:off x="13436111" y="164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64342</xdr:rowOff>
    </xdr:from>
    <xdr:to>
      <xdr:col>67</xdr:col>
      <xdr:colOff>101600</xdr:colOff>
      <xdr:row>95</xdr:row>
      <xdr:rowOff>165942</xdr:rowOff>
    </xdr:to>
    <xdr:sp macro="" textlink="">
      <xdr:nvSpPr>
        <xdr:cNvPr id="704" name="楕円 703"/>
        <xdr:cNvSpPr/>
      </xdr:nvSpPr>
      <xdr:spPr>
        <a:xfrm>
          <a:off x="12763500" y="1635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11019</xdr:rowOff>
    </xdr:from>
    <xdr:ext cx="534377" cy="259045"/>
    <xdr:sp macro="" textlink="">
      <xdr:nvSpPr>
        <xdr:cNvPr id="705" name="テキスト ボックス 704"/>
        <xdr:cNvSpPr txBox="1"/>
      </xdr:nvSpPr>
      <xdr:spPr>
        <a:xfrm>
          <a:off x="12547111" y="1612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cxnSp macro="">
      <xdr:nvCxnSpPr>
        <xdr:cNvPr id="731" name="直線コネクタ 730"/>
        <xdr:cNvCxnSpPr/>
      </xdr:nvCxnSpPr>
      <xdr:spPr>
        <a:xfrm flipV="1">
          <a:off x="22159595" y="5168508"/>
          <a:ext cx="1269" cy="161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143135</xdr:rowOff>
    </xdr:from>
    <xdr:ext cx="534377" cy="259045"/>
    <xdr:sp macro="" textlink="">
      <xdr:nvSpPr>
        <xdr:cNvPr id="734" name="投資及び出資金最大値テキスト"/>
        <xdr:cNvSpPr txBox="1"/>
      </xdr:nvSpPr>
      <xdr:spPr>
        <a:xfrm>
          <a:off x="22212300" y="4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25008</xdr:rowOff>
    </xdr:from>
    <xdr:to>
      <xdr:col>116</xdr:col>
      <xdr:colOff>152400</xdr:colOff>
      <xdr:row>30</xdr:row>
      <xdr:rowOff>25008</xdr:rowOff>
    </xdr:to>
    <xdr:cxnSp macro="">
      <xdr:nvCxnSpPr>
        <xdr:cNvPr id="735" name="直線コネクタ 734"/>
        <xdr:cNvCxnSpPr/>
      </xdr:nvCxnSpPr>
      <xdr:spPr>
        <a:xfrm>
          <a:off x="22072600" y="516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60082</xdr:rowOff>
    </xdr:from>
    <xdr:to>
      <xdr:col>116</xdr:col>
      <xdr:colOff>63500</xdr:colOff>
      <xdr:row>39</xdr:row>
      <xdr:rowOff>62695</xdr:rowOff>
    </xdr:to>
    <xdr:cxnSp macro="">
      <xdr:nvCxnSpPr>
        <xdr:cNvPr id="736" name="直線コネクタ 735"/>
        <xdr:cNvCxnSpPr/>
      </xdr:nvCxnSpPr>
      <xdr:spPr>
        <a:xfrm flipV="1">
          <a:off x="21323300" y="6746632"/>
          <a:ext cx="8382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15243</xdr:rowOff>
    </xdr:from>
    <xdr:ext cx="469744" cy="259045"/>
    <xdr:sp macro="" textlink="">
      <xdr:nvSpPr>
        <xdr:cNvPr id="737" name="投資及び出資金平均値テキスト"/>
        <xdr:cNvSpPr txBox="1"/>
      </xdr:nvSpPr>
      <xdr:spPr>
        <a:xfrm>
          <a:off x="22212300" y="6530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163816</xdr:rowOff>
    </xdr:from>
    <xdr:to>
      <xdr:col>116</xdr:col>
      <xdr:colOff>114300</xdr:colOff>
      <xdr:row>39</xdr:row>
      <xdr:rowOff>93966</xdr:rowOff>
    </xdr:to>
    <xdr:sp macro="" textlink="">
      <xdr:nvSpPr>
        <xdr:cNvPr id="738" name="フローチャート: 判断 737"/>
        <xdr:cNvSpPr/>
      </xdr:nvSpPr>
      <xdr:spPr>
        <a:xfrm>
          <a:off x="221107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62695</xdr:rowOff>
    </xdr:from>
    <xdr:to>
      <xdr:col>111</xdr:col>
      <xdr:colOff>177800</xdr:colOff>
      <xdr:row>39</xdr:row>
      <xdr:rowOff>63609</xdr:rowOff>
    </xdr:to>
    <xdr:cxnSp macro="">
      <xdr:nvCxnSpPr>
        <xdr:cNvPr id="739" name="直線コネクタ 738"/>
        <xdr:cNvCxnSpPr/>
      </xdr:nvCxnSpPr>
      <xdr:spPr>
        <a:xfrm flipV="1">
          <a:off x="20434300" y="674924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19373</xdr:rowOff>
    </xdr:from>
    <xdr:to>
      <xdr:col>112</xdr:col>
      <xdr:colOff>38100</xdr:colOff>
      <xdr:row>39</xdr:row>
      <xdr:rowOff>120973</xdr:rowOff>
    </xdr:to>
    <xdr:sp macro="" textlink="">
      <xdr:nvSpPr>
        <xdr:cNvPr id="740" name="フローチャート: 判断 739"/>
        <xdr:cNvSpPr/>
      </xdr:nvSpPr>
      <xdr:spPr>
        <a:xfrm>
          <a:off x="21272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112100</xdr:rowOff>
    </xdr:from>
    <xdr:ext cx="378565" cy="259045"/>
    <xdr:sp macro="" textlink="">
      <xdr:nvSpPr>
        <xdr:cNvPr id="741" name="テキスト ボックス 740"/>
        <xdr:cNvSpPr txBox="1"/>
      </xdr:nvSpPr>
      <xdr:spPr>
        <a:xfrm>
          <a:off x="21134017" y="6798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63609</xdr:rowOff>
    </xdr:from>
    <xdr:to>
      <xdr:col>107</xdr:col>
      <xdr:colOff>50800</xdr:colOff>
      <xdr:row>39</xdr:row>
      <xdr:rowOff>65536</xdr:rowOff>
    </xdr:to>
    <xdr:cxnSp macro="">
      <xdr:nvCxnSpPr>
        <xdr:cNvPr id="742" name="直線コネクタ 741"/>
        <xdr:cNvCxnSpPr/>
      </xdr:nvCxnSpPr>
      <xdr:spPr>
        <a:xfrm flipV="1">
          <a:off x="19545300" y="6750159"/>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37694</xdr:rowOff>
    </xdr:from>
    <xdr:to>
      <xdr:col>107</xdr:col>
      <xdr:colOff>101600</xdr:colOff>
      <xdr:row>39</xdr:row>
      <xdr:rowOff>139294</xdr:rowOff>
    </xdr:to>
    <xdr:sp macro="" textlink="">
      <xdr:nvSpPr>
        <xdr:cNvPr id="743" name="フローチャート: 判断 742"/>
        <xdr:cNvSpPr/>
      </xdr:nvSpPr>
      <xdr:spPr>
        <a:xfrm>
          <a:off x="20383500" y="67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130421</xdr:rowOff>
    </xdr:from>
    <xdr:ext cx="378565" cy="259045"/>
    <xdr:sp macro="" textlink="">
      <xdr:nvSpPr>
        <xdr:cNvPr id="744" name="テキスト ボックス 743"/>
        <xdr:cNvSpPr txBox="1"/>
      </xdr:nvSpPr>
      <xdr:spPr>
        <a:xfrm>
          <a:off x="20245017" y="6816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63968</xdr:rowOff>
    </xdr:from>
    <xdr:to>
      <xdr:col>102</xdr:col>
      <xdr:colOff>114300</xdr:colOff>
      <xdr:row>39</xdr:row>
      <xdr:rowOff>65536</xdr:rowOff>
    </xdr:to>
    <xdr:cxnSp macro="">
      <xdr:nvCxnSpPr>
        <xdr:cNvPr id="745" name="直線コネクタ 744"/>
        <xdr:cNvCxnSpPr/>
      </xdr:nvCxnSpPr>
      <xdr:spPr>
        <a:xfrm>
          <a:off x="18656300" y="6750518"/>
          <a:ext cx="8890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15487</xdr:rowOff>
    </xdr:from>
    <xdr:to>
      <xdr:col>102</xdr:col>
      <xdr:colOff>165100</xdr:colOff>
      <xdr:row>39</xdr:row>
      <xdr:rowOff>117087</xdr:rowOff>
    </xdr:to>
    <xdr:sp macro="" textlink="">
      <xdr:nvSpPr>
        <xdr:cNvPr id="746" name="フローチャート: 判断 745"/>
        <xdr:cNvSpPr/>
      </xdr:nvSpPr>
      <xdr:spPr>
        <a:xfrm>
          <a:off x="19494500" y="670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108214</xdr:rowOff>
    </xdr:from>
    <xdr:ext cx="378565" cy="259045"/>
    <xdr:sp macro="" textlink="">
      <xdr:nvSpPr>
        <xdr:cNvPr id="747" name="テキスト ボックス 746"/>
        <xdr:cNvSpPr txBox="1"/>
      </xdr:nvSpPr>
      <xdr:spPr>
        <a:xfrm>
          <a:off x="19356017" y="6794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16956</xdr:rowOff>
    </xdr:from>
    <xdr:to>
      <xdr:col>98</xdr:col>
      <xdr:colOff>38100</xdr:colOff>
      <xdr:row>39</xdr:row>
      <xdr:rowOff>118556</xdr:rowOff>
    </xdr:to>
    <xdr:sp macro="" textlink="">
      <xdr:nvSpPr>
        <xdr:cNvPr id="748" name="フローチャート: 判断 747"/>
        <xdr:cNvSpPr/>
      </xdr:nvSpPr>
      <xdr:spPr>
        <a:xfrm>
          <a:off x="18605500" y="670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109683</xdr:rowOff>
    </xdr:from>
    <xdr:ext cx="378565" cy="259045"/>
    <xdr:sp macro="" textlink="">
      <xdr:nvSpPr>
        <xdr:cNvPr id="749" name="テキスト ボックス 748"/>
        <xdr:cNvSpPr txBox="1"/>
      </xdr:nvSpPr>
      <xdr:spPr>
        <a:xfrm>
          <a:off x="18467017" y="679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9282</xdr:rowOff>
    </xdr:from>
    <xdr:to>
      <xdr:col>116</xdr:col>
      <xdr:colOff>114300</xdr:colOff>
      <xdr:row>39</xdr:row>
      <xdr:rowOff>110882</xdr:rowOff>
    </xdr:to>
    <xdr:sp macro="" textlink="">
      <xdr:nvSpPr>
        <xdr:cNvPr id="755" name="楕円 754"/>
        <xdr:cNvSpPr/>
      </xdr:nvSpPr>
      <xdr:spPr>
        <a:xfrm>
          <a:off x="22110700" y="669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142243</xdr:rowOff>
    </xdr:from>
    <xdr:ext cx="469744" cy="259045"/>
    <xdr:sp macro="" textlink="">
      <xdr:nvSpPr>
        <xdr:cNvPr id="756" name="投資及び出資金該当値テキスト"/>
        <xdr:cNvSpPr txBox="1"/>
      </xdr:nvSpPr>
      <xdr:spPr>
        <a:xfrm>
          <a:off x="22212300" y="665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11895</xdr:rowOff>
    </xdr:from>
    <xdr:to>
      <xdr:col>112</xdr:col>
      <xdr:colOff>38100</xdr:colOff>
      <xdr:row>39</xdr:row>
      <xdr:rowOff>113495</xdr:rowOff>
    </xdr:to>
    <xdr:sp macro="" textlink="">
      <xdr:nvSpPr>
        <xdr:cNvPr id="757" name="楕円 756"/>
        <xdr:cNvSpPr/>
      </xdr:nvSpPr>
      <xdr:spPr>
        <a:xfrm>
          <a:off x="21272500" y="66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130022</xdr:rowOff>
    </xdr:from>
    <xdr:ext cx="469744" cy="259045"/>
    <xdr:sp macro="" textlink="">
      <xdr:nvSpPr>
        <xdr:cNvPr id="758" name="テキスト ボックス 757"/>
        <xdr:cNvSpPr txBox="1"/>
      </xdr:nvSpPr>
      <xdr:spPr>
        <a:xfrm>
          <a:off x="21088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12809</xdr:rowOff>
    </xdr:from>
    <xdr:to>
      <xdr:col>107</xdr:col>
      <xdr:colOff>101600</xdr:colOff>
      <xdr:row>39</xdr:row>
      <xdr:rowOff>114409</xdr:rowOff>
    </xdr:to>
    <xdr:sp macro="" textlink="">
      <xdr:nvSpPr>
        <xdr:cNvPr id="759" name="楕円 758"/>
        <xdr:cNvSpPr/>
      </xdr:nvSpPr>
      <xdr:spPr>
        <a:xfrm>
          <a:off x="20383500" y="669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130936</xdr:rowOff>
    </xdr:from>
    <xdr:ext cx="469744" cy="259045"/>
    <xdr:sp macro="" textlink="">
      <xdr:nvSpPr>
        <xdr:cNvPr id="760" name="テキスト ボックス 759"/>
        <xdr:cNvSpPr txBox="1"/>
      </xdr:nvSpPr>
      <xdr:spPr>
        <a:xfrm>
          <a:off x="20199428" y="6474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14736</xdr:rowOff>
    </xdr:from>
    <xdr:to>
      <xdr:col>102</xdr:col>
      <xdr:colOff>165100</xdr:colOff>
      <xdr:row>39</xdr:row>
      <xdr:rowOff>116336</xdr:rowOff>
    </xdr:to>
    <xdr:sp macro="" textlink="">
      <xdr:nvSpPr>
        <xdr:cNvPr id="761" name="楕円 760"/>
        <xdr:cNvSpPr/>
      </xdr:nvSpPr>
      <xdr:spPr>
        <a:xfrm>
          <a:off x="19494500" y="670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132863</xdr:rowOff>
    </xdr:from>
    <xdr:ext cx="469744" cy="259045"/>
    <xdr:sp macro="" textlink="">
      <xdr:nvSpPr>
        <xdr:cNvPr id="762" name="テキスト ボックス 761"/>
        <xdr:cNvSpPr txBox="1"/>
      </xdr:nvSpPr>
      <xdr:spPr>
        <a:xfrm>
          <a:off x="19310428" y="647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13168</xdr:rowOff>
    </xdr:from>
    <xdr:to>
      <xdr:col>98</xdr:col>
      <xdr:colOff>38100</xdr:colOff>
      <xdr:row>39</xdr:row>
      <xdr:rowOff>114768</xdr:rowOff>
    </xdr:to>
    <xdr:sp macro="" textlink="">
      <xdr:nvSpPr>
        <xdr:cNvPr id="763" name="楕円 762"/>
        <xdr:cNvSpPr/>
      </xdr:nvSpPr>
      <xdr:spPr>
        <a:xfrm>
          <a:off x="18605500" y="669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131295</xdr:rowOff>
    </xdr:from>
    <xdr:ext cx="469744" cy="259045"/>
    <xdr:sp macro="" textlink="">
      <xdr:nvSpPr>
        <xdr:cNvPr id="764" name="テキスト ボックス 763"/>
        <xdr:cNvSpPr txBox="1"/>
      </xdr:nvSpPr>
      <xdr:spPr>
        <a:xfrm>
          <a:off x="18421428" y="647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cxnSp macro="">
      <xdr:nvCxnSpPr>
        <xdr:cNvPr id="788" name="直線コネクタ 787"/>
        <xdr:cNvCxnSpPr/>
      </xdr:nvCxnSpPr>
      <xdr:spPr>
        <a:xfrm flipV="1">
          <a:off x="22159595" y="8893861"/>
          <a:ext cx="1269" cy="1266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96588</xdr:rowOff>
    </xdr:from>
    <xdr:ext cx="534377" cy="259045"/>
    <xdr:sp macro="" textlink="">
      <xdr:nvSpPr>
        <xdr:cNvPr id="791" name="貸付金最大値テキスト"/>
        <xdr:cNvSpPr txBox="1"/>
      </xdr:nvSpPr>
      <xdr:spPr>
        <a:xfrm>
          <a:off x="22212300" y="86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149911</xdr:rowOff>
    </xdr:from>
    <xdr:to>
      <xdr:col>116</xdr:col>
      <xdr:colOff>152400</xdr:colOff>
      <xdr:row>51</xdr:row>
      <xdr:rowOff>149911</xdr:rowOff>
    </xdr:to>
    <xdr:cxnSp macro="">
      <xdr:nvCxnSpPr>
        <xdr:cNvPr id="792" name="直線コネクタ 791"/>
        <xdr:cNvCxnSpPr/>
      </xdr:nvCxnSpPr>
      <xdr:spPr>
        <a:xfrm>
          <a:off x="22072600" y="889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35230</xdr:rowOff>
    </xdr:from>
    <xdr:to>
      <xdr:col>116</xdr:col>
      <xdr:colOff>63500</xdr:colOff>
      <xdr:row>59</xdr:row>
      <xdr:rowOff>35382</xdr:rowOff>
    </xdr:to>
    <xdr:cxnSp macro="">
      <xdr:nvCxnSpPr>
        <xdr:cNvPr id="793" name="直線コネクタ 792"/>
        <xdr:cNvCxnSpPr/>
      </xdr:nvCxnSpPr>
      <xdr:spPr>
        <a:xfrm flipV="1">
          <a:off x="21323300" y="10150780"/>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92841</xdr:rowOff>
    </xdr:from>
    <xdr:ext cx="469744" cy="259045"/>
    <xdr:sp macro="" textlink="">
      <xdr:nvSpPr>
        <xdr:cNvPr id="794" name="貸付金平均値テキスト"/>
        <xdr:cNvSpPr txBox="1"/>
      </xdr:nvSpPr>
      <xdr:spPr>
        <a:xfrm>
          <a:off x="22212300" y="9865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69964</xdr:rowOff>
    </xdr:from>
    <xdr:to>
      <xdr:col>116</xdr:col>
      <xdr:colOff>114300</xdr:colOff>
      <xdr:row>59</xdr:row>
      <xdr:rowOff>114</xdr:rowOff>
    </xdr:to>
    <xdr:sp macro="" textlink="">
      <xdr:nvSpPr>
        <xdr:cNvPr id="795" name="フローチャート: 判断 794"/>
        <xdr:cNvSpPr/>
      </xdr:nvSpPr>
      <xdr:spPr>
        <a:xfrm>
          <a:off x="221107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34887</xdr:rowOff>
    </xdr:from>
    <xdr:to>
      <xdr:col>111</xdr:col>
      <xdr:colOff>177800</xdr:colOff>
      <xdr:row>59</xdr:row>
      <xdr:rowOff>35382</xdr:rowOff>
    </xdr:to>
    <xdr:cxnSp macro="">
      <xdr:nvCxnSpPr>
        <xdr:cNvPr id="796" name="直線コネクタ 795"/>
        <xdr:cNvCxnSpPr/>
      </xdr:nvCxnSpPr>
      <xdr:spPr>
        <a:xfrm>
          <a:off x="20434300" y="10150437"/>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82309</xdr:rowOff>
    </xdr:from>
    <xdr:to>
      <xdr:col>112</xdr:col>
      <xdr:colOff>38100</xdr:colOff>
      <xdr:row>59</xdr:row>
      <xdr:rowOff>12459</xdr:rowOff>
    </xdr:to>
    <xdr:sp macro="" textlink="">
      <xdr:nvSpPr>
        <xdr:cNvPr id="797" name="フローチャート: 判断 796"/>
        <xdr:cNvSpPr/>
      </xdr:nvSpPr>
      <xdr:spPr>
        <a:xfrm>
          <a:off x="21272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28986</xdr:rowOff>
    </xdr:from>
    <xdr:ext cx="469744" cy="259045"/>
    <xdr:sp macro="" textlink="">
      <xdr:nvSpPr>
        <xdr:cNvPr id="798" name="テキスト ボックス 797"/>
        <xdr:cNvSpPr txBox="1"/>
      </xdr:nvSpPr>
      <xdr:spPr>
        <a:xfrm>
          <a:off x="21088428" y="980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34887</xdr:rowOff>
    </xdr:from>
    <xdr:to>
      <xdr:col>107</xdr:col>
      <xdr:colOff>50800</xdr:colOff>
      <xdr:row>59</xdr:row>
      <xdr:rowOff>35039</xdr:rowOff>
    </xdr:to>
    <xdr:cxnSp macro="">
      <xdr:nvCxnSpPr>
        <xdr:cNvPr id="799" name="直線コネクタ 798"/>
        <xdr:cNvCxnSpPr/>
      </xdr:nvCxnSpPr>
      <xdr:spPr>
        <a:xfrm flipV="1">
          <a:off x="19545300" y="10150437"/>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116180</xdr:rowOff>
    </xdr:from>
    <xdr:to>
      <xdr:col>107</xdr:col>
      <xdr:colOff>101600</xdr:colOff>
      <xdr:row>59</xdr:row>
      <xdr:rowOff>46330</xdr:rowOff>
    </xdr:to>
    <xdr:sp macro="" textlink="">
      <xdr:nvSpPr>
        <xdr:cNvPr id="800" name="フローチャート: 判断 799"/>
        <xdr:cNvSpPr/>
      </xdr:nvSpPr>
      <xdr:spPr>
        <a:xfrm>
          <a:off x="20383500" y="100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62857</xdr:rowOff>
    </xdr:from>
    <xdr:ext cx="469744" cy="259045"/>
    <xdr:sp macro="" textlink="">
      <xdr:nvSpPr>
        <xdr:cNvPr id="801" name="テキスト ボックス 800"/>
        <xdr:cNvSpPr txBox="1"/>
      </xdr:nvSpPr>
      <xdr:spPr>
        <a:xfrm>
          <a:off x="20199428" y="983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35039</xdr:rowOff>
    </xdr:from>
    <xdr:to>
      <xdr:col>102</xdr:col>
      <xdr:colOff>114300</xdr:colOff>
      <xdr:row>59</xdr:row>
      <xdr:rowOff>35154</xdr:rowOff>
    </xdr:to>
    <xdr:cxnSp macro="">
      <xdr:nvCxnSpPr>
        <xdr:cNvPr id="802" name="直線コネクタ 801"/>
        <xdr:cNvCxnSpPr/>
      </xdr:nvCxnSpPr>
      <xdr:spPr>
        <a:xfrm flipV="1">
          <a:off x="18656300" y="10150589"/>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97854</xdr:rowOff>
    </xdr:from>
    <xdr:to>
      <xdr:col>102</xdr:col>
      <xdr:colOff>165100</xdr:colOff>
      <xdr:row>59</xdr:row>
      <xdr:rowOff>28004</xdr:rowOff>
    </xdr:to>
    <xdr:sp macro="" textlink="">
      <xdr:nvSpPr>
        <xdr:cNvPr id="803" name="フローチャート: 判断 802"/>
        <xdr:cNvSpPr/>
      </xdr:nvSpPr>
      <xdr:spPr>
        <a:xfrm>
          <a:off x="19494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44531</xdr:rowOff>
    </xdr:from>
    <xdr:ext cx="469744" cy="259045"/>
    <xdr:sp macro="" textlink="">
      <xdr:nvSpPr>
        <xdr:cNvPr id="804" name="テキスト ボックス 803"/>
        <xdr:cNvSpPr txBox="1"/>
      </xdr:nvSpPr>
      <xdr:spPr>
        <a:xfrm>
          <a:off x="19310428" y="981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17844</xdr:rowOff>
    </xdr:from>
    <xdr:to>
      <xdr:col>98</xdr:col>
      <xdr:colOff>38100</xdr:colOff>
      <xdr:row>58</xdr:row>
      <xdr:rowOff>119444</xdr:rowOff>
    </xdr:to>
    <xdr:sp macro="" textlink="">
      <xdr:nvSpPr>
        <xdr:cNvPr id="805" name="フローチャート: 判断 804"/>
        <xdr:cNvSpPr/>
      </xdr:nvSpPr>
      <xdr:spPr>
        <a:xfrm>
          <a:off x="18605500" y="996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135971</xdr:rowOff>
    </xdr:from>
    <xdr:ext cx="469744" cy="259045"/>
    <xdr:sp macro="" textlink="">
      <xdr:nvSpPr>
        <xdr:cNvPr id="806" name="テキスト ボックス 805"/>
        <xdr:cNvSpPr txBox="1"/>
      </xdr:nvSpPr>
      <xdr:spPr>
        <a:xfrm>
          <a:off x="18421428" y="973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155880</xdr:rowOff>
    </xdr:from>
    <xdr:to>
      <xdr:col>116</xdr:col>
      <xdr:colOff>114300</xdr:colOff>
      <xdr:row>59</xdr:row>
      <xdr:rowOff>86030</xdr:rowOff>
    </xdr:to>
    <xdr:sp macro="" textlink="">
      <xdr:nvSpPr>
        <xdr:cNvPr id="812" name="楕円 811"/>
        <xdr:cNvSpPr/>
      </xdr:nvSpPr>
      <xdr:spPr>
        <a:xfrm>
          <a:off x="22110700" y="100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70807</xdr:rowOff>
    </xdr:from>
    <xdr:ext cx="378565" cy="259045"/>
    <xdr:sp macro="" textlink="">
      <xdr:nvSpPr>
        <xdr:cNvPr id="813" name="貸付金該当値テキスト"/>
        <xdr:cNvSpPr txBox="1"/>
      </xdr:nvSpPr>
      <xdr:spPr>
        <a:xfrm>
          <a:off x="22212300" y="10014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156032</xdr:rowOff>
    </xdr:from>
    <xdr:to>
      <xdr:col>112</xdr:col>
      <xdr:colOff>38100</xdr:colOff>
      <xdr:row>59</xdr:row>
      <xdr:rowOff>86182</xdr:rowOff>
    </xdr:to>
    <xdr:sp macro="" textlink="">
      <xdr:nvSpPr>
        <xdr:cNvPr id="814" name="楕円 813"/>
        <xdr:cNvSpPr/>
      </xdr:nvSpPr>
      <xdr:spPr>
        <a:xfrm>
          <a:off x="21272500" y="1010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77309</xdr:rowOff>
    </xdr:from>
    <xdr:ext cx="378565" cy="259045"/>
    <xdr:sp macro="" textlink="">
      <xdr:nvSpPr>
        <xdr:cNvPr id="815" name="テキスト ボックス 814"/>
        <xdr:cNvSpPr txBox="1"/>
      </xdr:nvSpPr>
      <xdr:spPr>
        <a:xfrm>
          <a:off x="21134017" y="10192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155537</xdr:rowOff>
    </xdr:from>
    <xdr:to>
      <xdr:col>107</xdr:col>
      <xdr:colOff>101600</xdr:colOff>
      <xdr:row>59</xdr:row>
      <xdr:rowOff>85687</xdr:rowOff>
    </xdr:to>
    <xdr:sp macro="" textlink="">
      <xdr:nvSpPr>
        <xdr:cNvPr id="816" name="楕円 815"/>
        <xdr:cNvSpPr/>
      </xdr:nvSpPr>
      <xdr:spPr>
        <a:xfrm>
          <a:off x="20383500" y="1009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76814</xdr:rowOff>
    </xdr:from>
    <xdr:ext cx="378565" cy="259045"/>
    <xdr:sp macro="" textlink="">
      <xdr:nvSpPr>
        <xdr:cNvPr id="817" name="テキスト ボックス 816"/>
        <xdr:cNvSpPr txBox="1"/>
      </xdr:nvSpPr>
      <xdr:spPr>
        <a:xfrm>
          <a:off x="20245017" y="10192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155689</xdr:rowOff>
    </xdr:from>
    <xdr:to>
      <xdr:col>102</xdr:col>
      <xdr:colOff>165100</xdr:colOff>
      <xdr:row>59</xdr:row>
      <xdr:rowOff>85839</xdr:rowOff>
    </xdr:to>
    <xdr:sp macro="" textlink="">
      <xdr:nvSpPr>
        <xdr:cNvPr id="818" name="楕円 817"/>
        <xdr:cNvSpPr/>
      </xdr:nvSpPr>
      <xdr:spPr>
        <a:xfrm>
          <a:off x="19494500" y="1009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76966</xdr:rowOff>
    </xdr:from>
    <xdr:ext cx="378565" cy="259045"/>
    <xdr:sp macro="" textlink="">
      <xdr:nvSpPr>
        <xdr:cNvPr id="819" name="テキスト ボックス 818"/>
        <xdr:cNvSpPr txBox="1"/>
      </xdr:nvSpPr>
      <xdr:spPr>
        <a:xfrm>
          <a:off x="19356017" y="10192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155804</xdr:rowOff>
    </xdr:from>
    <xdr:to>
      <xdr:col>98</xdr:col>
      <xdr:colOff>38100</xdr:colOff>
      <xdr:row>59</xdr:row>
      <xdr:rowOff>85954</xdr:rowOff>
    </xdr:to>
    <xdr:sp macro="" textlink="">
      <xdr:nvSpPr>
        <xdr:cNvPr id="820" name="楕円 819"/>
        <xdr:cNvSpPr/>
      </xdr:nvSpPr>
      <xdr:spPr>
        <a:xfrm>
          <a:off x="18605500" y="1009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77081</xdr:rowOff>
    </xdr:from>
    <xdr:ext cx="378565" cy="259045"/>
    <xdr:sp macro="" textlink="">
      <xdr:nvSpPr>
        <xdr:cNvPr id="821" name="テキスト ボックス 820"/>
        <xdr:cNvSpPr txBox="1"/>
      </xdr:nvSpPr>
      <xdr:spPr>
        <a:xfrm>
          <a:off x="18467017" y="10192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cxnSp macro="">
      <xdr:nvCxnSpPr>
        <xdr:cNvPr id="848" name="直線コネクタ 847"/>
        <xdr:cNvCxnSpPr/>
      </xdr:nvCxnSpPr>
      <xdr:spPr>
        <a:xfrm flipV="1">
          <a:off x="22159595" y="12234404"/>
          <a:ext cx="1269" cy="124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112862</xdr:rowOff>
    </xdr:from>
    <xdr:ext cx="534377" cy="259045"/>
    <xdr:sp macro="" textlink="">
      <xdr:nvSpPr>
        <xdr:cNvPr id="849" name="繰出金最小値テキスト"/>
        <xdr:cNvSpPr txBox="1"/>
      </xdr:nvSpPr>
      <xdr:spPr>
        <a:xfrm>
          <a:off x="22212300" y="134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109035</xdr:rowOff>
    </xdr:from>
    <xdr:to>
      <xdr:col>116</xdr:col>
      <xdr:colOff>152400</xdr:colOff>
      <xdr:row>78</xdr:row>
      <xdr:rowOff>109035</xdr:rowOff>
    </xdr:to>
    <xdr:cxnSp macro="">
      <xdr:nvCxnSpPr>
        <xdr:cNvPr id="850" name="直線コネクタ 849"/>
        <xdr:cNvCxnSpPr/>
      </xdr:nvCxnSpPr>
      <xdr:spPr>
        <a:xfrm>
          <a:off x="22072600" y="1348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8131</xdr:rowOff>
    </xdr:from>
    <xdr:ext cx="599010" cy="259045"/>
    <xdr:sp macro="" textlink="">
      <xdr:nvSpPr>
        <xdr:cNvPr id="851" name="繰出金最大値テキスト"/>
        <xdr:cNvSpPr txBox="1"/>
      </xdr:nvSpPr>
      <xdr:spPr>
        <a:xfrm>
          <a:off x="22212300" y="120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61454</xdr:rowOff>
    </xdr:from>
    <xdr:to>
      <xdr:col>116</xdr:col>
      <xdr:colOff>152400</xdr:colOff>
      <xdr:row>71</xdr:row>
      <xdr:rowOff>61454</xdr:rowOff>
    </xdr:to>
    <xdr:cxnSp macro="">
      <xdr:nvCxnSpPr>
        <xdr:cNvPr id="852" name="直線コネクタ 851"/>
        <xdr:cNvCxnSpPr/>
      </xdr:nvCxnSpPr>
      <xdr:spPr>
        <a:xfrm>
          <a:off x="22072600" y="1223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98454</xdr:rowOff>
    </xdr:from>
    <xdr:to>
      <xdr:col>116</xdr:col>
      <xdr:colOff>63500</xdr:colOff>
      <xdr:row>74</xdr:row>
      <xdr:rowOff>13415</xdr:rowOff>
    </xdr:to>
    <xdr:cxnSp macro="">
      <xdr:nvCxnSpPr>
        <xdr:cNvPr id="853" name="直線コネクタ 852"/>
        <xdr:cNvCxnSpPr/>
      </xdr:nvCxnSpPr>
      <xdr:spPr>
        <a:xfrm flipV="1">
          <a:off x="21323300" y="12614304"/>
          <a:ext cx="838200" cy="8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89632</xdr:rowOff>
    </xdr:from>
    <xdr:ext cx="534377" cy="259045"/>
    <xdr:sp macro="" textlink="">
      <xdr:nvSpPr>
        <xdr:cNvPr id="854" name="繰出金平均値テキスト"/>
        <xdr:cNvSpPr txBox="1"/>
      </xdr:nvSpPr>
      <xdr:spPr>
        <a:xfrm>
          <a:off x="22212300" y="12948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111205</xdr:rowOff>
    </xdr:from>
    <xdr:to>
      <xdr:col>116</xdr:col>
      <xdr:colOff>114300</xdr:colOff>
      <xdr:row>76</xdr:row>
      <xdr:rowOff>41356</xdr:rowOff>
    </xdr:to>
    <xdr:sp macro="" textlink="">
      <xdr:nvSpPr>
        <xdr:cNvPr id="855" name="フローチャート: 判断 854"/>
        <xdr:cNvSpPr/>
      </xdr:nvSpPr>
      <xdr:spPr>
        <a:xfrm>
          <a:off x="221107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13415</xdr:rowOff>
    </xdr:from>
    <xdr:to>
      <xdr:col>111</xdr:col>
      <xdr:colOff>177800</xdr:colOff>
      <xdr:row>74</xdr:row>
      <xdr:rowOff>32274</xdr:rowOff>
    </xdr:to>
    <xdr:cxnSp macro="">
      <xdr:nvCxnSpPr>
        <xdr:cNvPr id="856" name="直線コネクタ 855"/>
        <xdr:cNvCxnSpPr/>
      </xdr:nvCxnSpPr>
      <xdr:spPr>
        <a:xfrm flipV="1">
          <a:off x="20434300" y="12700715"/>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110862</xdr:rowOff>
    </xdr:from>
    <xdr:to>
      <xdr:col>112</xdr:col>
      <xdr:colOff>38100</xdr:colOff>
      <xdr:row>76</xdr:row>
      <xdr:rowOff>41011</xdr:rowOff>
    </xdr:to>
    <xdr:sp macro="" textlink="">
      <xdr:nvSpPr>
        <xdr:cNvPr id="857" name="フローチャート: 判断 856"/>
        <xdr:cNvSpPr/>
      </xdr:nvSpPr>
      <xdr:spPr>
        <a:xfrm>
          <a:off x="21272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32138</xdr:rowOff>
    </xdr:from>
    <xdr:ext cx="534377" cy="259045"/>
    <xdr:sp macro="" textlink="">
      <xdr:nvSpPr>
        <xdr:cNvPr id="858" name="テキスト ボックス 857"/>
        <xdr:cNvSpPr txBox="1"/>
      </xdr:nvSpPr>
      <xdr:spPr>
        <a:xfrm>
          <a:off x="21056111" y="130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32274</xdr:rowOff>
    </xdr:from>
    <xdr:to>
      <xdr:col>107</xdr:col>
      <xdr:colOff>50800</xdr:colOff>
      <xdr:row>74</xdr:row>
      <xdr:rowOff>135552</xdr:rowOff>
    </xdr:to>
    <xdr:cxnSp macro="">
      <xdr:nvCxnSpPr>
        <xdr:cNvPr id="859" name="直線コネクタ 858"/>
        <xdr:cNvCxnSpPr/>
      </xdr:nvCxnSpPr>
      <xdr:spPr>
        <a:xfrm flipV="1">
          <a:off x="19545300" y="12719574"/>
          <a:ext cx="889000" cy="10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120087</xdr:rowOff>
    </xdr:from>
    <xdr:to>
      <xdr:col>107</xdr:col>
      <xdr:colOff>101600</xdr:colOff>
      <xdr:row>76</xdr:row>
      <xdr:rowOff>50237</xdr:rowOff>
    </xdr:to>
    <xdr:sp macro="" textlink="">
      <xdr:nvSpPr>
        <xdr:cNvPr id="860" name="フローチャート: 判断 859"/>
        <xdr:cNvSpPr/>
      </xdr:nvSpPr>
      <xdr:spPr>
        <a:xfrm>
          <a:off x="20383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41364</xdr:rowOff>
    </xdr:from>
    <xdr:ext cx="534377" cy="259045"/>
    <xdr:sp macro="" textlink="">
      <xdr:nvSpPr>
        <xdr:cNvPr id="861" name="テキスト ボックス 860"/>
        <xdr:cNvSpPr txBox="1"/>
      </xdr:nvSpPr>
      <xdr:spPr>
        <a:xfrm>
          <a:off x="20167111" y="1307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135552</xdr:rowOff>
    </xdr:from>
    <xdr:to>
      <xdr:col>102</xdr:col>
      <xdr:colOff>114300</xdr:colOff>
      <xdr:row>75</xdr:row>
      <xdr:rowOff>89588</xdr:rowOff>
    </xdr:to>
    <xdr:cxnSp macro="">
      <xdr:nvCxnSpPr>
        <xdr:cNvPr id="862" name="直線コネクタ 861"/>
        <xdr:cNvCxnSpPr/>
      </xdr:nvCxnSpPr>
      <xdr:spPr>
        <a:xfrm flipV="1">
          <a:off x="18656300" y="12822852"/>
          <a:ext cx="889000" cy="12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129542</xdr:rowOff>
    </xdr:from>
    <xdr:to>
      <xdr:col>102</xdr:col>
      <xdr:colOff>165100</xdr:colOff>
      <xdr:row>76</xdr:row>
      <xdr:rowOff>59692</xdr:rowOff>
    </xdr:to>
    <xdr:sp macro="" textlink="">
      <xdr:nvSpPr>
        <xdr:cNvPr id="863" name="フローチャート: 判断 862"/>
        <xdr:cNvSpPr/>
      </xdr:nvSpPr>
      <xdr:spPr>
        <a:xfrm>
          <a:off x="19494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50819</xdr:rowOff>
    </xdr:from>
    <xdr:ext cx="534377" cy="259045"/>
    <xdr:sp macro="" textlink="">
      <xdr:nvSpPr>
        <xdr:cNvPr id="864" name="テキスト ボックス 863"/>
        <xdr:cNvSpPr txBox="1"/>
      </xdr:nvSpPr>
      <xdr:spPr>
        <a:xfrm>
          <a:off x="19278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3158</xdr:rowOff>
    </xdr:from>
    <xdr:to>
      <xdr:col>98</xdr:col>
      <xdr:colOff>38100</xdr:colOff>
      <xdr:row>76</xdr:row>
      <xdr:rowOff>104758</xdr:rowOff>
    </xdr:to>
    <xdr:sp macro="" textlink="">
      <xdr:nvSpPr>
        <xdr:cNvPr id="865" name="フローチャート: 判断 864"/>
        <xdr:cNvSpPr/>
      </xdr:nvSpPr>
      <xdr:spPr>
        <a:xfrm>
          <a:off x="18605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95885</xdr:rowOff>
    </xdr:from>
    <xdr:ext cx="534377" cy="259045"/>
    <xdr:sp macro="" textlink="">
      <xdr:nvSpPr>
        <xdr:cNvPr id="866" name="テキスト ボックス 865"/>
        <xdr:cNvSpPr txBox="1"/>
      </xdr:nvSpPr>
      <xdr:spPr>
        <a:xfrm>
          <a:off x="18389111" y="131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47654</xdr:rowOff>
    </xdr:from>
    <xdr:to>
      <xdr:col>116</xdr:col>
      <xdr:colOff>114300</xdr:colOff>
      <xdr:row>73</xdr:row>
      <xdr:rowOff>149254</xdr:rowOff>
    </xdr:to>
    <xdr:sp macro="" textlink="">
      <xdr:nvSpPr>
        <xdr:cNvPr id="872" name="楕円 871"/>
        <xdr:cNvSpPr/>
      </xdr:nvSpPr>
      <xdr:spPr>
        <a:xfrm>
          <a:off x="22110700" y="125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70531</xdr:rowOff>
    </xdr:from>
    <xdr:ext cx="534377" cy="259045"/>
    <xdr:sp macro="" textlink="">
      <xdr:nvSpPr>
        <xdr:cNvPr id="873" name="繰出金該当値テキスト"/>
        <xdr:cNvSpPr txBox="1"/>
      </xdr:nvSpPr>
      <xdr:spPr>
        <a:xfrm>
          <a:off x="22212300" y="1241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134065</xdr:rowOff>
    </xdr:from>
    <xdr:to>
      <xdr:col>112</xdr:col>
      <xdr:colOff>38100</xdr:colOff>
      <xdr:row>74</xdr:row>
      <xdr:rowOff>64215</xdr:rowOff>
    </xdr:to>
    <xdr:sp macro="" textlink="">
      <xdr:nvSpPr>
        <xdr:cNvPr id="874" name="楕円 873"/>
        <xdr:cNvSpPr/>
      </xdr:nvSpPr>
      <xdr:spPr>
        <a:xfrm>
          <a:off x="21272500" y="1264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80742</xdr:rowOff>
    </xdr:from>
    <xdr:ext cx="534377" cy="259045"/>
    <xdr:sp macro="" textlink="">
      <xdr:nvSpPr>
        <xdr:cNvPr id="875" name="テキスト ボックス 874"/>
        <xdr:cNvSpPr txBox="1"/>
      </xdr:nvSpPr>
      <xdr:spPr>
        <a:xfrm>
          <a:off x="21056111" y="1242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152924</xdr:rowOff>
    </xdr:from>
    <xdr:to>
      <xdr:col>107</xdr:col>
      <xdr:colOff>101600</xdr:colOff>
      <xdr:row>74</xdr:row>
      <xdr:rowOff>83074</xdr:rowOff>
    </xdr:to>
    <xdr:sp macro="" textlink="">
      <xdr:nvSpPr>
        <xdr:cNvPr id="876" name="楕円 875"/>
        <xdr:cNvSpPr/>
      </xdr:nvSpPr>
      <xdr:spPr>
        <a:xfrm>
          <a:off x="20383500" y="1266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99601</xdr:rowOff>
    </xdr:from>
    <xdr:ext cx="534377" cy="259045"/>
    <xdr:sp macro="" textlink="">
      <xdr:nvSpPr>
        <xdr:cNvPr id="877" name="テキスト ボックス 876"/>
        <xdr:cNvSpPr txBox="1"/>
      </xdr:nvSpPr>
      <xdr:spPr>
        <a:xfrm>
          <a:off x="20167111" y="1244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84752</xdr:rowOff>
    </xdr:from>
    <xdr:to>
      <xdr:col>102</xdr:col>
      <xdr:colOff>165100</xdr:colOff>
      <xdr:row>75</xdr:row>
      <xdr:rowOff>14902</xdr:rowOff>
    </xdr:to>
    <xdr:sp macro="" textlink="">
      <xdr:nvSpPr>
        <xdr:cNvPr id="878" name="楕円 877"/>
        <xdr:cNvSpPr/>
      </xdr:nvSpPr>
      <xdr:spPr>
        <a:xfrm>
          <a:off x="19494500" y="1277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31429</xdr:rowOff>
    </xdr:from>
    <xdr:ext cx="534377" cy="259045"/>
    <xdr:sp macro="" textlink="">
      <xdr:nvSpPr>
        <xdr:cNvPr id="879" name="テキスト ボックス 878"/>
        <xdr:cNvSpPr txBox="1"/>
      </xdr:nvSpPr>
      <xdr:spPr>
        <a:xfrm>
          <a:off x="19278111" y="1254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38788</xdr:rowOff>
    </xdr:from>
    <xdr:to>
      <xdr:col>98</xdr:col>
      <xdr:colOff>38100</xdr:colOff>
      <xdr:row>75</xdr:row>
      <xdr:rowOff>140388</xdr:rowOff>
    </xdr:to>
    <xdr:sp macro="" textlink="">
      <xdr:nvSpPr>
        <xdr:cNvPr id="880" name="楕円 879"/>
        <xdr:cNvSpPr/>
      </xdr:nvSpPr>
      <xdr:spPr>
        <a:xfrm>
          <a:off x="18605500" y="1289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156915</xdr:rowOff>
    </xdr:from>
    <xdr:ext cx="534377" cy="259045"/>
    <xdr:sp macro="" textlink="">
      <xdr:nvSpPr>
        <xdr:cNvPr id="881" name="テキスト ボックス 880"/>
        <xdr:cNvSpPr txBox="1"/>
      </xdr:nvSpPr>
      <xdr:spPr>
        <a:xfrm>
          <a:off x="18389111" y="1267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・歳出決算総額は、住民一人当たり約６</a:t>
          </a:r>
          <a:r>
            <a:rPr lang="ja-JP" altLang="en-US" sz="1300" b="0" i="0" baseline="0">
              <a:solidFill>
                <a:schemeClr val="dk1"/>
              </a:solidFill>
              <a:effectLst/>
              <a:latin typeface="+mn-lt"/>
              <a:ea typeface="+mn-ea"/>
              <a:cs typeface="+mn-cs"/>
            </a:rPr>
            <a:t>２４</a:t>
          </a:r>
          <a:r>
            <a:rPr lang="ja-JP" altLang="ja-JP" sz="1300" b="0" i="0" baseline="0">
              <a:solidFill>
                <a:schemeClr val="dk1"/>
              </a:solidFill>
              <a:effectLst/>
              <a:latin typeface="+mn-lt"/>
              <a:ea typeface="+mn-ea"/>
              <a:cs typeface="+mn-cs"/>
            </a:rPr>
            <a:t>，０００円となっている。主な構成項目である人件費は、住民一人当たり９</a:t>
          </a:r>
          <a:r>
            <a:rPr lang="ja-JP" altLang="en-US" sz="1300" b="0" i="0" baseline="0">
              <a:solidFill>
                <a:schemeClr val="dk1"/>
              </a:solidFill>
              <a:effectLst/>
              <a:latin typeface="+mn-lt"/>
              <a:ea typeface="+mn-ea"/>
              <a:cs typeface="+mn-cs"/>
            </a:rPr>
            <a:t>６</a:t>
          </a:r>
          <a:r>
            <a:rPr lang="ja-JP" altLang="ja-JP" sz="1300" b="0" i="0" baseline="0">
              <a:solidFill>
                <a:schemeClr val="dk1"/>
              </a:solidFill>
              <a:effectLst/>
              <a:latin typeface="+mn-lt"/>
              <a:ea typeface="+mn-ea"/>
              <a:cs typeface="+mn-cs"/>
            </a:rPr>
            <a:t>，０１</a:t>
          </a:r>
          <a:r>
            <a:rPr lang="ja-JP" altLang="en-US" sz="1300" b="0" i="0" baseline="0">
              <a:solidFill>
                <a:schemeClr val="dk1"/>
              </a:solidFill>
              <a:effectLst/>
              <a:latin typeface="+mn-lt"/>
              <a:ea typeface="+mn-ea"/>
              <a:cs typeface="+mn-cs"/>
            </a:rPr>
            <a:t>４</a:t>
          </a:r>
          <a:r>
            <a:rPr lang="ja-JP" altLang="ja-JP" sz="1300" b="0" i="0" baseline="0">
              <a:solidFill>
                <a:schemeClr val="dk1"/>
              </a:solidFill>
              <a:effectLst/>
              <a:latin typeface="+mn-lt"/>
              <a:ea typeface="+mn-ea"/>
              <a:cs typeface="+mn-cs"/>
            </a:rPr>
            <a:t>円となっており、類似団体平均と比べて高い水準にある。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a:t>
          </a:r>
          <a:r>
            <a:rPr lang="ja-JP" altLang="ja-JP" sz="1300">
              <a:solidFill>
                <a:schemeClr val="dk1"/>
              </a:solidFill>
              <a:effectLst/>
              <a:latin typeface="+mn-lt"/>
              <a:ea typeface="+mn-ea"/>
              <a:cs typeface="+mn-cs"/>
            </a:rPr>
            <a:t>民間における保育所や幼稚園</a:t>
          </a:r>
          <a:r>
            <a:rPr lang="ja-JP" altLang="en-US" sz="1300">
              <a:solidFill>
                <a:schemeClr val="dk1"/>
              </a:solidFill>
              <a:effectLst/>
              <a:latin typeface="+mn-lt"/>
              <a:ea typeface="+mn-ea"/>
              <a:cs typeface="+mn-cs"/>
            </a:rPr>
            <a:t>、給食センター等</a:t>
          </a:r>
          <a:r>
            <a:rPr lang="ja-JP" altLang="ja-JP" sz="1300">
              <a:solidFill>
                <a:schemeClr val="dk1"/>
              </a:solidFill>
              <a:effectLst/>
              <a:latin typeface="+mn-lt"/>
              <a:ea typeface="+mn-ea"/>
              <a:cs typeface="+mn-cs"/>
            </a:rPr>
            <a:t>の施設がないため、町で施設を運営していかなければならず、多額となっていることが要因である。</a:t>
          </a:r>
          <a:endParaRPr lang="ja-JP" altLang="ja-JP" sz="1300">
            <a:effectLst/>
          </a:endParaRPr>
        </a:p>
        <a:p>
          <a:r>
            <a:rPr lang="ja-JP" altLang="ja-JP" sz="1300" b="0" i="0" baseline="0">
              <a:solidFill>
                <a:schemeClr val="dk1"/>
              </a:solidFill>
              <a:effectLst/>
              <a:latin typeface="+mn-lt"/>
              <a:ea typeface="+mn-ea"/>
              <a:cs typeface="+mn-cs"/>
            </a:rPr>
            <a:t> </a:t>
          </a:r>
          <a:endParaRPr lang="ja-JP" altLang="ja-JP" sz="1300">
            <a:effectLst/>
          </a:endParaRPr>
        </a:p>
        <a:p>
          <a:r>
            <a:rPr lang="ja-JP" altLang="ja-JP" sz="1300" b="0" i="0" baseline="0">
              <a:solidFill>
                <a:schemeClr val="dk1"/>
              </a:solidFill>
              <a:effectLst/>
              <a:latin typeface="+mn-lt"/>
              <a:ea typeface="+mn-ea"/>
              <a:cs typeface="+mn-cs"/>
            </a:rPr>
            <a:t>・繰出金は住民一人当たり</a:t>
          </a:r>
          <a:r>
            <a:rPr lang="ja-JP" altLang="en-US" sz="1300" b="0" i="0" baseline="0">
              <a:solidFill>
                <a:schemeClr val="dk1"/>
              </a:solidFill>
              <a:effectLst/>
              <a:latin typeface="+mn-lt"/>
              <a:ea typeface="+mn-ea"/>
              <a:cs typeface="+mn-cs"/>
            </a:rPr>
            <a:t>８３</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０２６</a:t>
          </a:r>
          <a:r>
            <a:rPr lang="ja-JP" altLang="ja-JP" sz="1300" b="0" i="0" baseline="0">
              <a:solidFill>
                <a:schemeClr val="dk1"/>
              </a:solidFill>
              <a:effectLst/>
              <a:latin typeface="+mn-lt"/>
              <a:ea typeface="+mn-ea"/>
              <a:cs typeface="+mn-cs"/>
            </a:rPr>
            <a:t>円となっており、類似団体と比較して一人当たりコストが高い状況となっている。これは、近年の特別会計事業への繰出金増によるものだが、下水、介護老人施設への増が主な要因となっている。</a:t>
          </a:r>
          <a:endParaRPr lang="ja-JP" altLang="ja-JP" sz="1300">
            <a:effectLst/>
          </a:endParaRPr>
        </a:p>
        <a:p>
          <a:r>
            <a:rPr lang="ja-JP" altLang="ja-JP" sz="1300" b="0" i="0" baseline="0">
              <a:solidFill>
                <a:schemeClr val="dk1"/>
              </a:solidFill>
              <a:effectLst/>
              <a:latin typeface="+mn-lt"/>
              <a:ea typeface="+mn-ea"/>
              <a:cs typeface="+mn-cs"/>
            </a:rPr>
            <a:t>　このため、経営</a:t>
          </a:r>
          <a:r>
            <a:rPr lang="ja-JP" altLang="en-US" sz="1300" b="0" i="0" baseline="0">
              <a:solidFill>
                <a:schemeClr val="dk1"/>
              </a:solidFill>
              <a:effectLst/>
              <a:latin typeface="+mn-lt"/>
              <a:ea typeface="+mn-ea"/>
              <a:cs typeface="+mn-cs"/>
            </a:rPr>
            <a:t>戦略</a:t>
          </a:r>
          <a:r>
            <a:rPr lang="ja-JP" altLang="ja-JP" sz="1300" b="0" i="0" baseline="0">
              <a:solidFill>
                <a:schemeClr val="dk1"/>
              </a:solidFill>
              <a:effectLst/>
              <a:latin typeface="+mn-lt"/>
              <a:ea typeface="+mn-ea"/>
              <a:cs typeface="+mn-cs"/>
            </a:rPr>
            <a:t>などを作成活用するよう促し、一般会計に頼ること</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な</a:t>
          </a:r>
          <a:r>
            <a:rPr lang="ja-JP" altLang="en-US" sz="1300" b="0" i="0" baseline="0">
              <a:solidFill>
                <a:schemeClr val="dk1"/>
              </a:solidFill>
              <a:effectLst/>
              <a:latin typeface="+mn-lt"/>
              <a:ea typeface="+mn-ea"/>
              <a:cs typeface="+mn-cs"/>
            </a:rPr>
            <a:t>い</a:t>
          </a:r>
          <a:r>
            <a:rPr lang="ja-JP" altLang="ja-JP" sz="1300" b="0" i="0" baseline="0">
              <a:solidFill>
                <a:schemeClr val="dk1"/>
              </a:solidFill>
              <a:effectLst/>
              <a:latin typeface="+mn-lt"/>
              <a:ea typeface="+mn-ea"/>
              <a:cs typeface="+mn-cs"/>
            </a:rPr>
            <a:t>運営</a:t>
          </a:r>
          <a:r>
            <a:rPr lang="ja-JP" altLang="en-US" sz="1300" b="0" i="0" baseline="0">
              <a:solidFill>
                <a:schemeClr val="dk1"/>
              </a:solidFill>
              <a:effectLst/>
              <a:latin typeface="+mn-lt"/>
              <a:ea typeface="+mn-ea"/>
              <a:cs typeface="+mn-cs"/>
            </a:rPr>
            <a:t>を心掛けてもらう。</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群馬県中之条町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16,505
16,279
439.28
11,198,583
10,296,509
595,682
6,163,342
6,994,453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38</xdr:row>
      <xdr:rowOff>125984</xdr:rowOff>
    </xdr:to>
    <xdr:cxnSp macro="">
      <xdr:nvCxnSpPr>
        <xdr:cNvPr id="58" name="直線コネクタ 57"/>
        <xdr:cNvCxnSpPr/>
      </xdr:nvCxnSpPr>
      <xdr:spPr>
        <a:xfrm flipV="1">
          <a:off x="4633595" y="5219192"/>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469744" cy="259045"/>
    <xdr:sp macro="" textlink="">
      <xdr:nvSpPr>
        <xdr:cNvPr id="59" name="議会費最小値テキスト"/>
        <xdr:cNvSpPr txBox="1"/>
      </xdr:nvSpPr>
      <xdr:spPr>
        <a:xfrm>
          <a:off x="4686300"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60" name="直線コネクタ 59"/>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61"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62" name="直線コネクタ 61"/>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11031</xdr:rowOff>
    </xdr:from>
    <xdr:to>
      <xdr:col>24</xdr:col>
      <xdr:colOff>63500</xdr:colOff>
      <xdr:row>31</xdr:row>
      <xdr:rowOff>122065</xdr:rowOff>
    </xdr:to>
    <xdr:cxnSp macro="">
      <xdr:nvCxnSpPr>
        <xdr:cNvPr id="63" name="直線コネクタ 62"/>
        <xdr:cNvCxnSpPr/>
      </xdr:nvCxnSpPr>
      <xdr:spPr>
        <a:xfrm flipV="1">
          <a:off x="3797300" y="5325981"/>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154848</xdr:rowOff>
    </xdr:from>
    <xdr:ext cx="469744" cy="259045"/>
    <xdr:sp macro="" textlink="">
      <xdr:nvSpPr>
        <xdr:cNvPr id="64" name="議会費平均値テキスト"/>
        <xdr:cNvSpPr txBox="1"/>
      </xdr:nvSpPr>
      <xdr:spPr>
        <a:xfrm>
          <a:off x="4686300" y="581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4971</xdr:rowOff>
    </xdr:from>
    <xdr:to>
      <xdr:col>24</xdr:col>
      <xdr:colOff>114300</xdr:colOff>
      <xdr:row>34</xdr:row>
      <xdr:rowOff>106571</xdr:rowOff>
    </xdr:to>
    <xdr:sp macro="" textlink="">
      <xdr:nvSpPr>
        <xdr:cNvPr id="65" name="フローチャート: 判断 64"/>
        <xdr:cNvSpPr/>
      </xdr:nvSpPr>
      <xdr:spPr>
        <a:xfrm>
          <a:off x="45847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21808</xdr:rowOff>
    </xdr:from>
    <xdr:to>
      <xdr:col>19</xdr:col>
      <xdr:colOff>177800</xdr:colOff>
      <xdr:row>31</xdr:row>
      <xdr:rowOff>122065</xdr:rowOff>
    </xdr:to>
    <xdr:cxnSp macro="">
      <xdr:nvCxnSpPr>
        <xdr:cNvPr id="66" name="直線コネクタ 65"/>
        <xdr:cNvCxnSpPr/>
      </xdr:nvCxnSpPr>
      <xdr:spPr>
        <a:xfrm>
          <a:off x="2908300" y="5336758"/>
          <a:ext cx="889000" cy="10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10196</xdr:rowOff>
    </xdr:from>
    <xdr:to>
      <xdr:col>20</xdr:col>
      <xdr:colOff>38100</xdr:colOff>
      <xdr:row>34</xdr:row>
      <xdr:rowOff>111796</xdr:rowOff>
    </xdr:to>
    <xdr:sp macro="" textlink="">
      <xdr:nvSpPr>
        <xdr:cNvPr id="67" name="フローチャート: 判断 66"/>
        <xdr:cNvSpPr/>
      </xdr:nvSpPr>
      <xdr:spPr>
        <a:xfrm>
          <a:off x="3746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102923</xdr:rowOff>
    </xdr:from>
    <xdr:ext cx="469744" cy="259045"/>
    <xdr:sp macro="" textlink="">
      <xdr:nvSpPr>
        <xdr:cNvPr id="68" name="テキスト ボックス 67"/>
        <xdr:cNvSpPr txBox="1"/>
      </xdr:nvSpPr>
      <xdr:spPr>
        <a:xfrm>
          <a:off x="3562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21808</xdr:rowOff>
    </xdr:from>
    <xdr:to>
      <xdr:col>15</xdr:col>
      <xdr:colOff>50800</xdr:colOff>
      <xdr:row>32</xdr:row>
      <xdr:rowOff>23114</xdr:rowOff>
    </xdr:to>
    <xdr:cxnSp macro="">
      <xdr:nvCxnSpPr>
        <xdr:cNvPr id="69" name="直線コネクタ 68"/>
        <xdr:cNvCxnSpPr/>
      </xdr:nvCxnSpPr>
      <xdr:spPr>
        <a:xfrm flipV="1">
          <a:off x="2019300" y="5336758"/>
          <a:ext cx="889000" cy="17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17707</xdr:rowOff>
    </xdr:from>
    <xdr:to>
      <xdr:col>15</xdr:col>
      <xdr:colOff>101600</xdr:colOff>
      <xdr:row>33</xdr:row>
      <xdr:rowOff>119307</xdr:rowOff>
    </xdr:to>
    <xdr:sp macro="" textlink="">
      <xdr:nvSpPr>
        <xdr:cNvPr id="70" name="フローチャート: 判断 69"/>
        <xdr:cNvSpPr/>
      </xdr:nvSpPr>
      <xdr:spPr>
        <a:xfrm>
          <a:off x="2857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110434</xdr:rowOff>
    </xdr:from>
    <xdr:ext cx="469744" cy="259045"/>
    <xdr:sp macro="" textlink="">
      <xdr:nvSpPr>
        <xdr:cNvPr id="71" name="テキスト ボックス 70"/>
        <xdr:cNvSpPr txBox="1"/>
      </xdr:nvSpPr>
      <xdr:spPr>
        <a:xfrm>
          <a:off x="2673428"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23114</xdr:rowOff>
    </xdr:from>
    <xdr:to>
      <xdr:col>10</xdr:col>
      <xdr:colOff>114300</xdr:colOff>
      <xdr:row>32</xdr:row>
      <xdr:rowOff>93000</xdr:rowOff>
    </xdr:to>
    <xdr:cxnSp macro="">
      <xdr:nvCxnSpPr>
        <xdr:cNvPr id="72" name="直線コネクタ 71"/>
        <xdr:cNvCxnSpPr/>
      </xdr:nvCxnSpPr>
      <xdr:spPr>
        <a:xfrm flipV="1">
          <a:off x="1130300" y="5509514"/>
          <a:ext cx="889000" cy="6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106861</xdr:rowOff>
    </xdr:from>
    <xdr:to>
      <xdr:col>10</xdr:col>
      <xdr:colOff>165100</xdr:colOff>
      <xdr:row>34</xdr:row>
      <xdr:rowOff>37011</xdr:rowOff>
    </xdr:to>
    <xdr:sp macro="" textlink="">
      <xdr:nvSpPr>
        <xdr:cNvPr id="73" name="フローチャート: 判断 72"/>
        <xdr:cNvSpPr/>
      </xdr:nvSpPr>
      <xdr:spPr>
        <a:xfrm>
          <a:off x="1968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28138</xdr:rowOff>
    </xdr:from>
    <xdr:ext cx="469744" cy="259045"/>
    <xdr:sp macro="" textlink="">
      <xdr:nvSpPr>
        <xdr:cNvPr id="74" name="テキスト ボックス 73"/>
        <xdr:cNvSpPr txBox="1"/>
      </xdr:nvSpPr>
      <xdr:spPr>
        <a:xfrm>
          <a:off x="1784428"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123843</xdr:rowOff>
    </xdr:from>
    <xdr:to>
      <xdr:col>6</xdr:col>
      <xdr:colOff>38100</xdr:colOff>
      <xdr:row>34</xdr:row>
      <xdr:rowOff>53993</xdr:rowOff>
    </xdr:to>
    <xdr:sp macro="" textlink="">
      <xdr:nvSpPr>
        <xdr:cNvPr id="75" name="フローチャート: 判断 74"/>
        <xdr:cNvSpPr/>
      </xdr:nvSpPr>
      <xdr:spPr>
        <a:xfrm>
          <a:off x="1079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45120</xdr:rowOff>
    </xdr:from>
    <xdr:ext cx="469744" cy="259045"/>
    <xdr:sp macro="" textlink="">
      <xdr:nvSpPr>
        <xdr:cNvPr id="76" name="テキスト ボックス 75"/>
        <xdr:cNvSpPr txBox="1"/>
      </xdr:nvSpPr>
      <xdr:spPr>
        <a:xfrm>
          <a:off x="895428" y="58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131681</xdr:rowOff>
    </xdr:from>
    <xdr:to>
      <xdr:col>24</xdr:col>
      <xdr:colOff>114300</xdr:colOff>
      <xdr:row>31</xdr:row>
      <xdr:rowOff>61831</xdr:rowOff>
    </xdr:to>
    <xdr:sp macro="" textlink="">
      <xdr:nvSpPr>
        <xdr:cNvPr id="82" name="楕円 81"/>
        <xdr:cNvSpPr/>
      </xdr:nvSpPr>
      <xdr:spPr>
        <a:xfrm>
          <a:off x="4584700" y="527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46608</xdr:rowOff>
    </xdr:from>
    <xdr:ext cx="469744" cy="259045"/>
    <xdr:sp macro="" textlink="">
      <xdr:nvSpPr>
        <xdr:cNvPr id="83" name="議会費該当値テキスト"/>
        <xdr:cNvSpPr txBox="1"/>
      </xdr:nvSpPr>
      <xdr:spPr>
        <a:xfrm>
          <a:off x="4686300" y="519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71265</xdr:rowOff>
    </xdr:from>
    <xdr:to>
      <xdr:col>20</xdr:col>
      <xdr:colOff>38100</xdr:colOff>
      <xdr:row>32</xdr:row>
      <xdr:rowOff>1415</xdr:rowOff>
    </xdr:to>
    <xdr:sp macro="" textlink="">
      <xdr:nvSpPr>
        <xdr:cNvPr id="84" name="楕円 83"/>
        <xdr:cNvSpPr/>
      </xdr:nvSpPr>
      <xdr:spPr>
        <a:xfrm>
          <a:off x="3746500" y="538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17942</xdr:rowOff>
    </xdr:from>
    <xdr:ext cx="469744" cy="259045"/>
    <xdr:sp macro="" textlink="">
      <xdr:nvSpPr>
        <xdr:cNvPr id="85" name="テキスト ボックス 84"/>
        <xdr:cNvSpPr txBox="1"/>
      </xdr:nvSpPr>
      <xdr:spPr>
        <a:xfrm>
          <a:off x="3562428" y="516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142458</xdr:rowOff>
    </xdr:from>
    <xdr:to>
      <xdr:col>15</xdr:col>
      <xdr:colOff>101600</xdr:colOff>
      <xdr:row>31</xdr:row>
      <xdr:rowOff>72608</xdr:rowOff>
    </xdr:to>
    <xdr:sp macro="" textlink="">
      <xdr:nvSpPr>
        <xdr:cNvPr id="86" name="楕円 85"/>
        <xdr:cNvSpPr/>
      </xdr:nvSpPr>
      <xdr:spPr>
        <a:xfrm>
          <a:off x="2857500" y="52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89135</xdr:rowOff>
    </xdr:from>
    <xdr:ext cx="469744" cy="259045"/>
    <xdr:sp macro="" textlink="">
      <xdr:nvSpPr>
        <xdr:cNvPr id="87" name="テキスト ボックス 86"/>
        <xdr:cNvSpPr txBox="1"/>
      </xdr:nvSpPr>
      <xdr:spPr>
        <a:xfrm>
          <a:off x="2673428" y="506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143764</xdr:rowOff>
    </xdr:from>
    <xdr:to>
      <xdr:col>10</xdr:col>
      <xdr:colOff>165100</xdr:colOff>
      <xdr:row>32</xdr:row>
      <xdr:rowOff>73914</xdr:rowOff>
    </xdr:to>
    <xdr:sp macro="" textlink="">
      <xdr:nvSpPr>
        <xdr:cNvPr id="88" name="楕円 87"/>
        <xdr:cNvSpPr/>
      </xdr:nvSpPr>
      <xdr:spPr>
        <a:xfrm>
          <a:off x="1968500" y="545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90441</xdr:rowOff>
    </xdr:from>
    <xdr:ext cx="469744" cy="259045"/>
    <xdr:sp macro="" textlink="">
      <xdr:nvSpPr>
        <xdr:cNvPr id="89" name="テキスト ボックス 88"/>
        <xdr:cNvSpPr txBox="1"/>
      </xdr:nvSpPr>
      <xdr:spPr>
        <a:xfrm>
          <a:off x="1784428" y="523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42200</xdr:rowOff>
    </xdr:from>
    <xdr:to>
      <xdr:col>6</xdr:col>
      <xdr:colOff>38100</xdr:colOff>
      <xdr:row>32</xdr:row>
      <xdr:rowOff>143800</xdr:rowOff>
    </xdr:to>
    <xdr:sp macro="" textlink="">
      <xdr:nvSpPr>
        <xdr:cNvPr id="90" name="楕円 89"/>
        <xdr:cNvSpPr/>
      </xdr:nvSpPr>
      <xdr:spPr>
        <a:xfrm>
          <a:off x="1079500" y="55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160327</xdr:rowOff>
    </xdr:from>
    <xdr:ext cx="469744" cy="259045"/>
    <xdr:sp macro="" textlink="">
      <xdr:nvSpPr>
        <xdr:cNvPr id="91" name="テキスト ボックス 90"/>
        <xdr:cNvSpPr txBox="1"/>
      </xdr:nvSpPr>
      <xdr:spPr>
        <a:xfrm>
          <a:off x="895428" y="530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169342</xdr:rowOff>
    </xdr:from>
    <xdr:to>
      <xdr:col>24</xdr:col>
      <xdr:colOff>62865</xdr:colOff>
      <xdr:row>57</xdr:row>
      <xdr:rowOff>120254</xdr:rowOff>
    </xdr:to>
    <xdr:cxnSp macro="">
      <xdr:nvCxnSpPr>
        <xdr:cNvPr id="115" name="直線コネクタ 114"/>
        <xdr:cNvCxnSpPr/>
      </xdr:nvCxnSpPr>
      <xdr:spPr>
        <a:xfrm flipV="1">
          <a:off x="4633595" y="8570392"/>
          <a:ext cx="1270" cy="13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124081</xdr:rowOff>
    </xdr:from>
    <xdr:ext cx="534377" cy="259045"/>
    <xdr:sp macro="" textlink="">
      <xdr:nvSpPr>
        <xdr:cNvPr id="116" name="総務費最小値テキスト"/>
        <xdr:cNvSpPr txBox="1"/>
      </xdr:nvSpPr>
      <xdr:spPr>
        <a:xfrm>
          <a:off x="4686300"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120254</xdr:rowOff>
    </xdr:from>
    <xdr:to>
      <xdr:col>24</xdr:col>
      <xdr:colOff>152400</xdr:colOff>
      <xdr:row>57</xdr:row>
      <xdr:rowOff>120254</xdr:rowOff>
    </xdr:to>
    <xdr:cxnSp macro="">
      <xdr:nvCxnSpPr>
        <xdr:cNvPr id="117" name="直線コネクタ 116"/>
        <xdr:cNvCxnSpPr/>
      </xdr:nvCxnSpPr>
      <xdr:spPr>
        <a:xfrm>
          <a:off x="4546600" y="989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116019</xdr:rowOff>
    </xdr:from>
    <xdr:ext cx="599010" cy="259045"/>
    <xdr:sp macro="" textlink="">
      <xdr:nvSpPr>
        <xdr:cNvPr id="118" name="総務費最大値テキスト"/>
        <xdr:cNvSpPr txBox="1"/>
      </xdr:nvSpPr>
      <xdr:spPr>
        <a:xfrm>
          <a:off x="4686300" y="83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208,610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169342</xdr:rowOff>
    </xdr:from>
    <xdr:to>
      <xdr:col>24</xdr:col>
      <xdr:colOff>152400</xdr:colOff>
      <xdr:row>49</xdr:row>
      <xdr:rowOff>169342</xdr:rowOff>
    </xdr:to>
    <xdr:cxnSp macro="">
      <xdr:nvCxnSpPr>
        <xdr:cNvPr id="119" name="直線コネクタ 118"/>
        <xdr:cNvCxnSpPr/>
      </xdr:nvCxnSpPr>
      <xdr:spPr>
        <a:xfrm>
          <a:off x="4546600" y="857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26353</xdr:rowOff>
    </xdr:from>
    <xdr:to>
      <xdr:col>24</xdr:col>
      <xdr:colOff>63500</xdr:colOff>
      <xdr:row>51</xdr:row>
      <xdr:rowOff>117183</xdr:rowOff>
    </xdr:to>
    <xdr:cxnSp macro="">
      <xdr:nvCxnSpPr>
        <xdr:cNvPr id="120" name="直線コネクタ 119"/>
        <xdr:cNvCxnSpPr/>
      </xdr:nvCxnSpPr>
      <xdr:spPr>
        <a:xfrm>
          <a:off x="3797300" y="8770303"/>
          <a:ext cx="838200" cy="9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28000</xdr:rowOff>
    </xdr:from>
    <xdr:ext cx="534377" cy="259045"/>
    <xdr:sp macro="" textlink="">
      <xdr:nvSpPr>
        <xdr:cNvPr id="121" name="総務費平均値テキスト"/>
        <xdr:cNvSpPr txBox="1"/>
      </xdr:nvSpPr>
      <xdr:spPr>
        <a:xfrm>
          <a:off x="4686300" y="945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49573</xdr:rowOff>
    </xdr:from>
    <xdr:to>
      <xdr:col>24</xdr:col>
      <xdr:colOff>114300</xdr:colOff>
      <xdr:row>55</xdr:row>
      <xdr:rowOff>151173</xdr:rowOff>
    </xdr:to>
    <xdr:sp macro="" textlink="">
      <xdr:nvSpPr>
        <xdr:cNvPr id="122" name="フローチャート: 判断 121"/>
        <xdr:cNvSpPr/>
      </xdr:nvSpPr>
      <xdr:spPr>
        <a:xfrm>
          <a:off x="4584700" y="94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26353</xdr:rowOff>
    </xdr:from>
    <xdr:to>
      <xdr:col>19</xdr:col>
      <xdr:colOff>177800</xdr:colOff>
      <xdr:row>51</xdr:row>
      <xdr:rowOff>118128</xdr:rowOff>
    </xdr:to>
    <xdr:cxnSp macro="">
      <xdr:nvCxnSpPr>
        <xdr:cNvPr id="123" name="直線コネクタ 122"/>
        <xdr:cNvCxnSpPr/>
      </xdr:nvCxnSpPr>
      <xdr:spPr>
        <a:xfrm flipV="1">
          <a:off x="2908300" y="8770303"/>
          <a:ext cx="889000" cy="9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59989</xdr:rowOff>
    </xdr:from>
    <xdr:to>
      <xdr:col>20</xdr:col>
      <xdr:colOff>38100</xdr:colOff>
      <xdr:row>55</xdr:row>
      <xdr:rowOff>161589</xdr:rowOff>
    </xdr:to>
    <xdr:sp macro="" textlink="">
      <xdr:nvSpPr>
        <xdr:cNvPr id="124" name="フローチャート: 判断 123"/>
        <xdr:cNvSpPr/>
      </xdr:nvSpPr>
      <xdr:spPr>
        <a:xfrm>
          <a:off x="3746500" y="948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152716</xdr:rowOff>
    </xdr:from>
    <xdr:ext cx="534377" cy="259045"/>
    <xdr:sp macro="" textlink="">
      <xdr:nvSpPr>
        <xdr:cNvPr id="125" name="テキスト ボックス 124"/>
        <xdr:cNvSpPr txBox="1"/>
      </xdr:nvSpPr>
      <xdr:spPr>
        <a:xfrm>
          <a:off x="3530111" y="958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118128</xdr:rowOff>
    </xdr:from>
    <xdr:to>
      <xdr:col>15</xdr:col>
      <xdr:colOff>50800</xdr:colOff>
      <xdr:row>54</xdr:row>
      <xdr:rowOff>170096</xdr:rowOff>
    </xdr:to>
    <xdr:cxnSp macro="">
      <xdr:nvCxnSpPr>
        <xdr:cNvPr id="126" name="直線コネクタ 125"/>
        <xdr:cNvCxnSpPr/>
      </xdr:nvCxnSpPr>
      <xdr:spPr>
        <a:xfrm flipV="1">
          <a:off x="2019300" y="8862078"/>
          <a:ext cx="889000" cy="56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72784</xdr:rowOff>
    </xdr:from>
    <xdr:to>
      <xdr:col>15</xdr:col>
      <xdr:colOff>101600</xdr:colOff>
      <xdr:row>56</xdr:row>
      <xdr:rowOff>2934</xdr:rowOff>
    </xdr:to>
    <xdr:sp macro="" textlink="">
      <xdr:nvSpPr>
        <xdr:cNvPr id="127" name="フローチャート: 判断 126"/>
        <xdr:cNvSpPr/>
      </xdr:nvSpPr>
      <xdr:spPr>
        <a:xfrm>
          <a:off x="2857500" y="950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165511</xdr:rowOff>
    </xdr:from>
    <xdr:ext cx="534377" cy="259045"/>
    <xdr:sp macro="" textlink="">
      <xdr:nvSpPr>
        <xdr:cNvPr id="128" name="テキスト ボックス 127"/>
        <xdr:cNvSpPr txBox="1"/>
      </xdr:nvSpPr>
      <xdr:spPr>
        <a:xfrm>
          <a:off x="2641111" y="959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85240</xdr:rowOff>
    </xdr:from>
    <xdr:to>
      <xdr:col>10</xdr:col>
      <xdr:colOff>114300</xdr:colOff>
      <xdr:row>54</xdr:row>
      <xdr:rowOff>170096</xdr:rowOff>
    </xdr:to>
    <xdr:cxnSp macro="">
      <xdr:nvCxnSpPr>
        <xdr:cNvPr id="129" name="直線コネクタ 128"/>
        <xdr:cNvCxnSpPr/>
      </xdr:nvCxnSpPr>
      <xdr:spPr>
        <a:xfrm>
          <a:off x="1130300" y="9343540"/>
          <a:ext cx="889000" cy="8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76936</xdr:rowOff>
    </xdr:from>
    <xdr:to>
      <xdr:col>10</xdr:col>
      <xdr:colOff>165100</xdr:colOff>
      <xdr:row>56</xdr:row>
      <xdr:rowOff>7086</xdr:rowOff>
    </xdr:to>
    <xdr:sp macro="" textlink="">
      <xdr:nvSpPr>
        <xdr:cNvPr id="130" name="フローチャート: 判断 129"/>
        <xdr:cNvSpPr/>
      </xdr:nvSpPr>
      <xdr:spPr>
        <a:xfrm>
          <a:off x="1968500" y="950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169663</xdr:rowOff>
    </xdr:from>
    <xdr:ext cx="534377" cy="259045"/>
    <xdr:sp macro="" textlink="">
      <xdr:nvSpPr>
        <xdr:cNvPr id="131" name="テキスト ボックス 130"/>
        <xdr:cNvSpPr txBox="1"/>
      </xdr:nvSpPr>
      <xdr:spPr>
        <a:xfrm>
          <a:off x="1752111" y="959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87971</xdr:rowOff>
    </xdr:from>
    <xdr:to>
      <xdr:col>6</xdr:col>
      <xdr:colOff>38100</xdr:colOff>
      <xdr:row>56</xdr:row>
      <xdr:rowOff>18121</xdr:rowOff>
    </xdr:to>
    <xdr:sp macro="" textlink="">
      <xdr:nvSpPr>
        <xdr:cNvPr id="132" name="フローチャート: 判断 131"/>
        <xdr:cNvSpPr/>
      </xdr:nvSpPr>
      <xdr:spPr>
        <a:xfrm>
          <a:off x="1079500" y="951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9248</xdr:rowOff>
    </xdr:from>
    <xdr:ext cx="534377" cy="259045"/>
    <xdr:sp macro="" textlink="">
      <xdr:nvSpPr>
        <xdr:cNvPr id="133" name="テキスト ボックス 132"/>
        <xdr:cNvSpPr txBox="1"/>
      </xdr:nvSpPr>
      <xdr:spPr>
        <a:xfrm>
          <a:off x="863111" y="961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66383</xdr:rowOff>
    </xdr:from>
    <xdr:to>
      <xdr:col>24</xdr:col>
      <xdr:colOff>114300</xdr:colOff>
      <xdr:row>51</xdr:row>
      <xdr:rowOff>167983</xdr:rowOff>
    </xdr:to>
    <xdr:sp macro="" textlink="">
      <xdr:nvSpPr>
        <xdr:cNvPr id="139" name="楕円 138"/>
        <xdr:cNvSpPr/>
      </xdr:nvSpPr>
      <xdr:spPr>
        <a:xfrm>
          <a:off x="4584700" y="881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89260</xdr:rowOff>
    </xdr:from>
    <xdr:ext cx="599010" cy="259045"/>
    <xdr:sp macro="" textlink="">
      <xdr:nvSpPr>
        <xdr:cNvPr id="140" name="総務費該当値テキスト"/>
        <xdr:cNvSpPr txBox="1"/>
      </xdr:nvSpPr>
      <xdr:spPr>
        <a:xfrm>
          <a:off x="4686300" y="8661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147003</xdr:rowOff>
    </xdr:from>
    <xdr:to>
      <xdr:col>20</xdr:col>
      <xdr:colOff>38100</xdr:colOff>
      <xdr:row>51</xdr:row>
      <xdr:rowOff>77153</xdr:rowOff>
    </xdr:to>
    <xdr:sp macro="" textlink="">
      <xdr:nvSpPr>
        <xdr:cNvPr id="141" name="楕円 140"/>
        <xdr:cNvSpPr/>
      </xdr:nvSpPr>
      <xdr:spPr>
        <a:xfrm>
          <a:off x="3746500" y="871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93680</xdr:rowOff>
    </xdr:from>
    <xdr:ext cx="599010" cy="259045"/>
    <xdr:sp macro="" textlink="">
      <xdr:nvSpPr>
        <xdr:cNvPr id="142" name="テキスト ボックス 141"/>
        <xdr:cNvSpPr txBox="1"/>
      </xdr:nvSpPr>
      <xdr:spPr>
        <a:xfrm>
          <a:off x="3497795" y="849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67328</xdr:rowOff>
    </xdr:from>
    <xdr:to>
      <xdr:col>15</xdr:col>
      <xdr:colOff>101600</xdr:colOff>
      <xdr:row>51</xdr:row>
      <xdr:rowOff>168928</xdr:rowOff>
    </xdr:to>
    <xdr:sp macro="" textlink="">
      <xdr:nvSpPr>
        <xdr:cNvPr id="143" name="楕円 142"/>
        <xdr:cNvSpPr/>
      </xdr:nvSpPr>
      <xdr:spPr>
        <a:xfrm>
          <a:off x="2857500" y="881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14005</xdr:rowOff>
    </xdr:from>
    <xdr:ext cx="599010" cy="259045"/>
    <xdr:sp macro="" textlink="">
      <xdr:nvSpPr>
        <xdr:cNvPr id="144" name="テキスト ボックス 143"/>
        <xdr:cNvSpPr txBox="1"/>
      </xdr:nvSpPr>
      <xdr:spPr>
        <a:xfrm>
          <a:off x="2608795" y="858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119296</xdr:rowOff>
    </xdr:from>
    <xdr:to>
      <xdr:col>10</xdr:col>
      <xdr:colOff>165100</xdr:colOff>
      <xdr:row>55</xdr:row>
      <xdr:rowOff>49446</xdr:rowOff>
    </xdr:to>
    <xdr:sp macro="" textlink="">
      <xdr:nvSpPr>
        <xdr:cNvPr id="145" name="楕円 144"/>
        <xdr:cNvSpPr/>
      </xdr:nvSpPr>
      <xdr:spPr>
        <a:xfrm>
          <a:off x="1968500" y="937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65973</xdr:rowOff>
    </xdr:from>
    <xdr:ext cx="534377" cy="259045"/>
    <xdr:sp macro="" textlink="">
      <xdr:nvSpPr>
        <xdr:cNvPr id="146" name="テキスト ボックス 145"/>
        <xdr:cNvSpPr txBox="1"/>
      </xdr:nvSpPr>
      <xdr:spPr>
        <a:xfrm>
          <a:off x="1752111" y="915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34440</xdr:rowOff>
    </xdr:from>
    <xdr:to>
      <xdr:col>6</xdr:col>
      <xdr:colOff>38100</xdr:colOff>
      <xdr:row>54</xdr:row>
      <xdr:rowOff>136040</xdr:rowOff>
    </xdr:to>
    <xdr:sp macro="" textlink="">
      <xdr:nvSpPr>
        <xdr:cNvPr id="147" name="楕円 146"/>
        <xdr:cNvSpPr/>
      </xdr:nvSpPr>
      <xdr:spPr>
        <a:xfrm>
          <a:off x="1079500" y="92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152567</xdr:rowOff>
    </xdr:from>
    <xdr:ext cx="599010" cy="259045"/>
    <xdr:sp macro="" textlink="">
      <xdr:nvSpPr>
        <xdr:cNvPr id="148" name="テキスト ボックス 147"/>
        <xdr:cNvSpPr txBox="1"/>
      </xdr:nvSpPr>
      <xdr:spPr>
        <a:xfrm>
          <a:off x="830795" y="9067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127660</xdr:rowOff>
    </xdr:from>
    <xdr:to>
      <xdr:col>24</xdr:col>
      <xdr:colOff>62865</xdr:colOff>
      <xdr:row>79</xdr:row>
      <xdr:rowOff>59386</xdr:rowOff>
    </xdr:to>
    <xdr:cxnSp macro="">
      <xdr:nvCxnSpPr>
        <xdr:cNvPr id="175" name="直線コネクタ 174"/>
        <xdr:cNvCxnSpPr/>
      </xdr:nvCxnSpPr>
      <xdr:spPr>
        <a:xfrm flipV="1">
          <a:off x="4633595" y="12129160"/>
          <a:ext cx="1270" cy="1474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63213</xdr:rowOff>
    </xdr:from>
    <xdr:ext cx="534377" cy="259045"/>
    <xdr:sp macro="" textlink="">
      <xdr:nvSpPr>
        <xdr:cNvPr id="176" name="民生費最小値テキスト"/>
        <xdr:cNvSpPr txBox="1"/>
      </xdr:nvSpPr>
      <xdr:spPr>
        <a:xfrm>
          <a:off x="4686300" y="136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59386</xdr:rowOff>
    </xdr:from>
    <xdr:to>
      <xdr:col>24</xdr:col>
      <xdr:colOff>152400</xdr:colOff>
      <xdr:row>79</xdr:row>
      <xdr:rowOff>59386</xdr:rowOff>
    </xdr:to>
    <xdr:cxnSp macro="">
      <xdr:nvCxnSpPr>
        <xdr:cNvPr id="177" name="直線コネクタ 176"/>
        <xdr:cNvCxnSpPr/>
      </xdr:nvCxnSpPr>
      <xdr:spPr>
        <a:xfrm>
          <a:off x="4546600" y="136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74337</xdr:rowOff>
    </xdr:from>
    <xdr:ext cx="599010" cy="259045"/>
    <xdr:sp macro="" textlink="">
      <xdr:nvSpPr>
        <xdr:cNvPr id="178" name="民生費最大値テキスト"/>
        <xdr:cNvSpPr txBox="1"/>
      </xdr:nvSpPr>
      <xdr:spPr>
        <a:xfrm>
          <a:off x="4686300" y="1190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127660</xdr:rowOff>
    </xdr:from>
    <xdr:to>
      <xdr:col>24</xdr:col>
      <xdr:colOff>152400</xdr:colOff>
      <xdr:row>70</xdr:row>
      <xdr:rowOff>127660</xdr:rowOff>
    </xdr:to>
    <xdr:cxnSp macro="">
      <xdr:nvCxnSpPr>
        <xdr:cNvPr id="179" name="直線コネクタ 178"/>
        <xdr:cNvCxnSpPr/>
      </xdr:nvCxnSpPr>
      <xdr:spPr>
        <a:xfrm>
          <a:off x="4546600" y="1212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18433</xdr:rowOff>
    </xdr:from>
    <xdr:to>
      <xdr:col>24</xdr:col>
      <xdr:colOff>63500</xdr:colOff>
      <xdr:row>77</xdr:row>
      <xdr:rowOff>26195</xdr:rowOff>
    </xdr:to>
    <xdr:cxnSp macro="">
      <xdr:nvCxnSpPr>
        <xdr:cNvPr id="180" name="直線コネクタ 179"/>
        <xdr:cNvCxnSpPr/>
      </xdr:nvCxnSpPr>
      <xdr:spPr>
        <a:xfrm>
          <a:off x="3797300" y="13220083"/>
          <a:ext cx="838200" cy="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20086</xdr:rowOff>
    </xdr:from>
    <xdr:ext cx="599010" cy="259045"/>
    <xdr:sp macro="" textlink="">
      <xdr:nvSpPr>
        <xdr:cNvPr id="181" name="民生費平均値テキスト"/>
        <xdr:cNvSpPr txBox="1"/>
      </xdr:nvSpPr>
      <xdr:spPr>
        <a:xfrm>
          <a:off x="4686300" y="12878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168659</xdr:rowOff>
    </xdr:from>
    <xdr:to>
      <xdr:col>24</xdr:col>
      <xdr:colOff>114300</xdr:colOff>
      <xdr:row>76</xdr:row>
      <xdr:rowOff>98809</xdr:rowOff>
    </xdr:to>
    <xdr:sp macro="" textlink="">
      <xdr:nvSpPr>
        <xdr:cNvPr id="182" name="フローチャート: 判断 181"/>
        <xdr:cNvSpPr/>
      </xdr:nvSpPr>
      <xdr:spPr>
        <a:xfrm>
          <a:off x="45847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18433</xdr:rowOff>
    </xdr:from>
    <xdr:to>
      <xdr:col>19</xdr:col>
      <xdr:colOff>177800</xdr:colOff>
      <xdr:row>77</xdr:row>
      <xdr:rowOff>118277</xdr:rowOff>
    </xdr:to>
    <xdr:cxnSp macro="">
      <xdr:nvCxnSpPr>
        <xdr:cNvPr id="183" name="直線コネクタ 182"/>
        <xdr:cNvCxnSpPr/>
      </xdr:nvCxnSpPr>
      <xdr:spPr>
        <a:xfrm flipV="1">
          <a:off x="2908300" y="13220083"/>
          <a:ext cx="889000" cy="9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10272</xdr:rowOff>
    </xdr:from>
    <xdr:to>
      <xdr:col>20</xdr:col>
      <xdr:colOff>38100</xdr:colOff>
      <xdr:row>76</xdr:row>
      <xdr:rowOff>111872</xdr:rowOff>
    </xdr:to>
    <xdr:sp macro="" textlink="">
      <xdr:nvSpPr>
        <xdr:cNvPr id="184" name="フローチャート: 判断 183"/>
        <xdr:cNvSpPr/>
      </xdr:nvSpPr>
      <xdr:spPr>
        <a:xfrm>
          <a:off x="3746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128399</xdr:rowOff>
    </xdr:from>
    <xdr:ext cx="599010" cy="259045"/>
    <xdr:sp macro="" textlink="">
      <xdr:nvSpPr>
        <xdr:cNvPr id="185" name="テキスト ボックス 184"/>
        <xdr:cNvSpPr txBox="1"/>
      </xdr:nvSpPr>
      <xdr:spPr>
        <a:xfrm>
          <a:off x="3497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118277</xdr:rowOff>
    </xdr:from>
    <xdr:to>
      <xdr:col>15</xdr:col>
      <xdr:colOff>50800</xdr:colOff>
      <xdr:row>77</xdr:row>
      <xdr:rowOff>135596</xdr:rowOff>
    </xdr:to>
    <xdr:cxnSp macro="">
      <xdr:nvCxnSpPr>
        <xdr:cNvPr id="186" name="直線コネクタ 185"/>
        <xdr:cNvCxnSpPr/>
      </xdr:nvCxnSpPr>
      <xdr:spPr>
        <a:xfrm flipV="1">
          <a:off x="2019300" y="13319927"/>
          <a:ext cx="889000" cy="1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113371</xdr:rowOff>
    </xdr:from>
    <xdr:to>
      <xdr:col>15</xdr:col>
      <xdr:colOff>101600</xdr:colOff>
      <xdr:row>77</xdr:row>
      <xdr:rowOff>43521</xdr:rowOff>
    </xdr:to>
    <xdr:sp macro="" textlink="">
      <xdr:nvSpPr>
        <xdr:cNvPr id="187" name="フローチャート: 判断 186"/>
        <xdr:cNvSpPr/>
      </xdr:nvSpPr>
      <xdr:spPr>
        <a:xfrm>
          <a:off x="2857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60048</xdr:rowOff>
    </xdr:from>
    <xdr:ext cx="599010" cy="259045"/>
    <xdr:sp macro="" textlink="">
      <xdr:nvSpPr>
        <xdr:cNvPr id="188" name="テキスト ボックス 187"/>
        <xdr:cNvSpPr txBox="1"/>
      </xdr:nvSpPr>
      <xdr:spPr>
        <a:xfrm>
          <a:off x="2608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135596</xdr:rowOff>
    </xdr:from>
    <xdr:to>
      <xdr:col>10</xdr:col>
      <xdr:colOff>114300</xdr:colOff>
      <xdr:row>78</xdr:row>
      <xdr:rowOff>109449</xdr:rowOff>
    </xdr:to>
    <xdr:cxnSp macro="">
      <xdr:nvCxnSpPr>
        <xdr:cNvPr id="189" name="直線コネクタ 188"/>
        <xdr:cNvCxnSpPr/>
      </xdr:nvCxnSpPr>
      <xdr:spPr>
        <a:xfrm flipV="1">
          <a:off x="1130300" y="13337246"/>
          <a:ext cx="889000" cy="14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63351</xdr:rowOff>
    </xdr:from>
    <xdr:to>
      <xdr:col>10</xdr:col>
      <xdr:colOff>165100</xdr:colOff>
      <xdr:row>76</xdr:row>
      <xdr:rowOff>164951</xdr:rowOff>
    </xdr:to>
    <xdr:sp macro="" textlink="">
      <xdr:nvSpPr>
        <xdr:cNvPr id="190" name="フローチャート: 判断 189"/>
        <xdr:cNvSpPr/>
      </xdr:nvSpPr>
      <xdr:spPr>
        <a:xfrm>
          <a:off x="1968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10028</xdr:rowOff>
    </xdr:from>
    <xdr:ext cx="599010" cy="259045"/>
    <xdr:sp macro="" textlink="">
      <xdr:nvSpPr>
        <xdr:cNvPr id="191" name="テキスト ボックス 190"/>
        <xdr:cNvSpPr txBox="1"/>
      </xdr:nvSpPr>
      <xdr:spPr>
        <a:xfrm>
          <a:off x="1719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44345</xdr:rowOff>
    </xdr:from>
    <xdr:to>
      <xdr:col>6</xdr:col>
      <xdr:colOff>38100</xdr:colOff>
      <xdr:row>77</xdr:row>
      <xdr:rowOff>145945</xdr:rowOff>
    </xdr:to>
    <xdr:sp macro="" textlink="">
      <xdr:nvSpPr>
        <xdr:cNvPr id="192" name="フローチャート: 判断 191"/>
        <xdr:cNvSpPr/>
      </xdr:nvSpPr>
      <xdr:spPr>
        <a:xfrm>
          <a:off x="1079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162472</xdr:rowOff>
    </xdr:from>
    <xdr:ext cx="599010" cy="259045"/>
    <xdr:sp macro="" textlink="">
      <xdr:nvSpPr>
        <xdr:cNvPr id="193" name="テキスト ボックス 192"/>
        <xdr:cNvSpPr txBox="1"/>
      </xdr:nvSpPr>
      <xdr:spPr>
        <a:xfrm>
          <a:off x="830795" y="1302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146845</xdr:rowOff>
    </xdr:from>
    <xdr:to>
      <xdr:col>24</xdr:col>
      <xdr:colOff>114300</xdr:colOff>
      <xdr:row>77</xdr:row>
      <xdr:rowOff>76995</xdr:rowOff>
    </xdr:to>
    <xdr:sp macro="" textlink="">
      <xdr:nvSpPr>
        <xdr:cNvPr id="199" name="楕円 198"/>
        <xdr:cNvSpPr/>
      </xdr:nvSpPr>
      <xdr:spPr>
        <a:xfrm>
          <a:off x="4584700" y="1317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125272</xdr:rowOff>
    </xdr:from>
    <xdr:ext cx="599010" cy="259045"/>
    <xdr:sp macro="" textlink="">
      <xdr:nvSpPr>
        <xdr:cNvPr id="200" name="民生費該当値テキスト"/>
        <xdr:cNvSpPr txBox="1"/>
      </xdr:nvSpPr>
      <xdr:spPr>
        <a:xfrm>
          <a:off x="4686300" y="13155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139083</xdr:rowOff>
    </xdr:from>
    <xdr:to>
      <xdr:col>20</xdr:col>
      <xdr:colOff>38100</xdr:colOff>
      <xdr:row>77</xdr:row>
      <xdr:rowOff>69233</xdr:rowOff>
    </xdr:to>
    <xdr:sp macro="" textlink="">
      <xdr:nvSpPr>
        <xdr:cNvPr id="201" name="楕円 200"/>
        <xdr:cNvSpPr/>
      </xdr:nvSpPr>
      <xdr:spPr>
        <a:xfrm>
          <a:off x="3746500" y="1316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60360</xdr:rowOff>
    </xdr:from>
    <xdr:ext cx="599010" cy="259045"/>
    <xdr:sp macro="" textlink="">
      <xdr:nvSpPr>
        <xdr:cNvPr id="202" name="テキスト ボックス 201"/>
        <xdr:cNvSpPr txBox="1"/>
      </xdr:nvSpPr>
      <xdr:spPr>
        <a:xfrm>
          <a:off x="3497795" y="1326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67477</xdr:rowOff>
    </xdr:from>
    <xdr:to>
      <xdr:col>15</xdr:col>
      <xdr:colOff>101600</xdr:colOff>
      <xdr:row>77</xdr:row>
      <xdr:rowOff>169077</xdr:rowOff>
    </xdr:to>
    <xdr:sp macro="" textlink="">
      <xdr:nvSpPr>
        <xdr:cNvPr id="203" name="楕円 202"/>
        <xdr:cNvSpPr/>
      </xdr:nvSpPr>
      <xdr:spPr>
        <a:xfrm>
          <a:off x="2857500" y="1326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160204</xdr:rowOff>
    </xdr:from>
    <xdr:ext cx="599010" cy="259045"/>
    <xdr:sp macro="" textlink="">
      <xdr:nvSpPr>
        <xdr:cNvPr id="204" name="テキスト ボックス 203"/>
        <xdr:cNvSpPr txBox="1"/>
      </xdr:nvSpPr>
      <xdr:spPr>
        <a:xfrm>
          <a:off x="2608795" y="13361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84796</xdr:rowOff>
    </xdr:from>
    <xdr:to>
      <xdr:col>10</xdr:col>
      <xdr:colOff>165100</xdr:colOff>
      <xdr:row>78</xdr:row>
      <xdr:rowOff>14946</xdr:rowOff>
    </xdr:to>
    <xdr:sp macro="" textlink="">
      <xdr:nvSpPr>
        <xdr:cNvPr id="205" name="楕円 204"/>
        <xdr:cNvSpPr/>
      </xdr:nvSpPr>
      <xdr:spPr>
        <a:xfrm>
          <a:off x="1968500" y="1328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6073</xdr:rowOff>
    </xdr:from>
    <xdr:ext cx="599010" cy="259045"/>
    <xdr:sp macro="" textlink="">
      <xdr:nvSpPr>
        <xdr:cNvPr id="206" name="テキスト ボックス 205"/>
        <xdr:cNvSpPr txBox="1"/>
      </xdr:nvSpPr>
      <xdr:spPr>
        <a:xfrm>
          <a:off x="1719795" y="1337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58649</xdr:rowOff>
    </xdr:from>
    <xdr:to>
      <xdr:col>6</xdr:col>
      <xdr:colOff>38100</xdr:colOff>
      <xdr:row>78</xdr:row>
      <xdr:rowOff>160249</xdr:rowOff>
    </xdr:to>
    <xdr:sp macro="" textlink="">
      <xdr:nvSpPr>
        <xdr:cNvPr id="207" name="楕円 206"/>
        <xdr:cNvSpPr/>
      </xdr:nvSpPr>
      <xdr:spPr>
        <a:xfrm>
          <a:off x="1079500" y="1343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151376</xdr:rowOff>
    </xdr:from>
    <xdr:ext cx="599010" cy="259045"/>
    <xdr:sp macro="" textlink="">
      <xdr:nvSpPr>
        <xdr:cNvPr id="208" name="テキスト ボックス 207"/>
        <xdr:cNvSpPr txBox="1"/>
      </xdr:nvSpPr>
      <xdr:spPr>
        <a:xfrm>
          <a:off x="830795" y="13524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cxnSp macro="">
      <xdr:nvCxnSpPr>
        <xdr:cNvPr id="228" name="直線コネクタ 227"/>
        <xdr:cNvCxnSpPr/>
      </xdr:nvCxnSpPr>
      <xdr:spPr>
        <a:xfrm flipV="1">
          <a:off x="4633595" y="15522451"/>
          <a:ext cx="1270" cy="119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87583</xdr:rowOff>
    </xdr:from>
    <xdr:ext cx="534377" cy="259045"/>
    <xdr:sp macro="" textlink="">
      <xdr:nvSpPr>
        <xdr:cNvPr id="229" name="衛生費最小値テキスト"/>
        <xdr:cNvSpPr txBox="1"/>
      </xdr:nvSpPr>
      <xdr:spPr>
        <a:xfrm>
          <a:off x="4686300"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83756</xdr:rowOff>
    </xdr:from>
    <xdr:to>
      <xdr:col>24</xdr:col>
      <xdr:colOff>152400</xdr:colOff>
      <xdr:row>97</xdr:row>
      <xdr:rowOff>83756</xdr:rowOff>
    </xdr:to>
    <xdr:cxnSp macro="">
      <xdr:nvCxnSpPr>
        <xdr:cNvPr id="230" name="直線コネクタ 229"/>
        <xdr:cNvCxnSpPr/>
      </xdr:nvCxnSpPr>
      <xdr:spPr>
        <a:xfrm>
          <a:off x="4546600" y="1671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38628</xdr:rowOff>
    </xdr:from>
    <xdr:ext cx="599010" cy="259045"/>
    <xdr:sp macro="" textlink="">
      <xdr:nvSpPr>
        <xdr:cNvPr id="231" name="衛生費最大値テキスト"/>
        <xdr:cNvSpPr txBox="1"/>
      </xdr:nvSpPr>
      <xdr:spPr>
        <a:xfrm>
          <a:off x="4686300" y="152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228,355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91951</xdr:rowOff>
    </xdr:from>
    <xdr:to>
      <xdr:col>24</xdr:col>
      <xdr:colOff>152400</xdr:colOff>
      <xdr:row>90</xdr:row>
      <xdr:rowOff>91951</xdr:rowOff>
    </xdr:to>
    <xdr:cxnSp macro="">
      <xdr:nvCxnSpPr>
        <xdr:cNvPr id="232" name="直線コネクタ 231"/>
        <xdr:cNvCxnSpPr/>
      </xdr:nvCxnSpPr>
      <xdr:spPr>
        <a:xfrm>
          <a:off x="4546600" y="1552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109217</xdr:rowOff>
    </xdr:from>
    <xdr:to>
      <xdr:col>24</xdr:col>
      <xdr:colOff>63500</xdr:colOff>
      <xdr:row>96</xdr:row>
      <xdr:rowOff>119407</xdr:rowOff>
    </xdr:to>
    <xdr:cxnSp macro="">
      <xdr:nvCxnSpPr>
        <xdr:cNvPr id="233" name="直線コネクタ 232"/>
        <xdr:cNvCxnSpPr/>
      </xdr:nvCxnSpPr>
      <xdr:spPr>
        <a:xfrm>
          <a:off x="3797300" y="16568417"/>
          <a:ext cx="838200" cy="1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66891</xdr:rowOff>
    </xdr:from>
    <xdr:ext cx="534377" cy="259045"/>
    <xdr:sp macro="" textlink="">
      <xdr:nvSpPr>
        <xdr:cNvPr id="234" name="衛生費平均値テキスト"/>
        <xdr:cNvSpPr txBox="1"/>
      </xdr:nvSpPr>
      <xdr:spPr>
        <a:xfrm>
          <a:off x="4686300" y="16354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44014</xdr:rowOff>
    </xdr:from>
    <xdr:to>
      <xdr:col>24</xdr:col>
      <xdr:colOff>114300</xdr:colOff>
      <xdr:row>96</xdr:row>
      <xdr:rowOff>145614</xdr:rowOff>
    </xdr:to>
    <xdr:sp macro="" textlink="">
      <xdr:nvSpPr>
        <xdr:cNvPr id="235" name="フローチャート: 判断 234"/>
        <xdr:cNvSpPr/>
      </xdr:nvSpPr>
      <xdr:spPr>
        <a:xfrm>
          <a:off x="45847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101409</xdr:rowOff>
    </xdr:from>
    <xdr:to>
      <xdr:col>19</xdr:col>
      <xdr:colOff>177800</xdr:colOff>
      <xdr:row>96</xdr:row>
      <xdr:rowOff>109217</xdr:rowOff>
    </xdr:to>
    <xdr:cxnSp macro="">
      <xdr:nvCxnSpPr>
        <xdr:cNvPr id="236" name="直線コネクタ 235"/>
        <xdr:cNvCxnSpPr/>
      </xdr:nvCxnSpPr>
      <xdr:spPr>
        <a:xfrm>
          <a:off x="2908300" y="16560609"/>
          <a:ext cx="889000" cy="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37230</xdr:rowOff>
    </xdr:from>
    <xdr:to>
      <xdr:col>20</xdr:col>
      <xdr:colOff>38100</xdr:colOff>
      <xdr:row>96</xdr:row>
      <xdr:rowOff>138830</xdr:rowOff>
    </xdr:to>
    <xdr:sp macro="" textlink="">
      <xdr:nvSpPr>
        <xdr:cNvPr id="237" name="フローチャート: 判断 236"/>
        <xdr:cNvSpPr/>
      </xdr:nvSpPr>
      <xdr:spPr>
        <a:xfrm>
          <a:off x="3746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155357</xdr:rowOff>
    </xdr:from>
    <xdr:ext cx="534377" cy="259045"/>
    <xdr:sp macro="" textlink="">
      <xdr:nvSpPr>
        <xdr:cNvPr id="238" name="テキスト ボックス 237"/>
        <xdr:cNvSpPr txBox="1"/>
      </xdr:nvSpPr>
      <xdr:spPr>
        <a:xfrm>
          <a:off x="3530111" y="1627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101409</xdr:rowOff>
    </xdr:from>
    <xdr:to>
      <xdr:col>15</xdr:col>
      <xdr:colOff>50800</xdr:colOff>
      <xdr:row>96</xdr:row>
      <xdr:rowOff>105411</xdr:rowOff>
    </xdr:to>
    <xdr:cxnSp macro="">
      <xdr:nvCxnSpPr>
        <xdr:cNvPr id="239" name="直線コネクタ 238"/>
        <xdr:cNvCxnSpPr/>
      </xdr:nvCxnSpPr>
      <xdr:spPr>
        <a:xfrm flipV="1">
          <a:off x="2019300" y="16560609"/>
          <a:ext cx="889000" cy="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68920</xdr:rowOff>
    </xdr:from>
    <xdr:to>
      <xdr:col>15</xdr:col>
      <xdr:colOff>101600</xdr:colOff>
      <xdr:row>96</xdr:row>
      <xdr:rowOff>170520</xdr:rowOff>
    </xdr:to>
    <xdr:sp macro="" textlink="">
      <xdr:nvSpPr>
        <xdr:cNvPr id="240" name="フローチャート: 判断 239"/>
        <xdr:cNvSpPr/>
      </xdr:nvSpPr>
      <xdr:spPr>
        <a:xfrm>
          <a:off x="2857500" y="1652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161647</xdr:rowOff>
    </xdr:from>
    <xdr:ext cx="534377" cy="259045"/>
    <xdr:sp macro="" textlink="">
      <xdr:nvSpPr>
        <xdr:cNvPr id="241" name="テキスト ボックス 240"/>
        <xdr:cNvSpPr txBox="1"/>
      </xdr:nvSpPr>
      <xdr:spPr>
        <a:xfrm>
          <a:off x="2641111" y="1662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105411</xdr:rowOff>
    </xdr:from>
    <xdr:to>
      <xdr:col>10</xdr:col>
      <xdr:colOff>114300</xdr:colOff>
      <xdr:row>96</xdr:row>
      <xdr:rowOff>116754</xdr:rowOff>
    </xdr:to>
    <xdr:cxnSp macro="">
      <xdr:nvCxnSpPr>
        <xdr:cNvPr id="242" name="直線コネクタ 241"/>
        <xdr:cNvCxnSpPr/>
      </xdr:nvCxnSpPr>
      <xdr:spPr>
        <a:xfrm flipV="1">
          <a:off x="1130300" y="16564611"/>
          <a:ext cx="889000" cy="1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80167</xdr:rowOff>
    </xdr:from>
    <xdr:to>
      <xdr:col>10</xdr:col>
      <xdr:colOff>165100</xdr:colOff>
      <xdr:row>97</xdr:row>
      <xdr:rowOff>10317</xdr:rowOff>
    </xdr:to>
    <xdr:sp macro="" textlink="">
      <xdr:nvSpPr>
        <xdr:cNvPr id="243" name="フローチャート: 判断 242"/>
        <xdr:cNvSpPr/>
      </xdr:nvSpPr>
      <xdr:spPr>
        <a:xfrm>
          <a:off x="1968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1444</xdr:rowOff>
    </xdr:from>
    <xdr:ext cx="534377" cy="259045"/>
    <xdr:sp macro="" textlink="">
      <xdr:nvSpPr>
        <xdr:cNvPr id="244" name="テキスト ボックス 243"/>
        <xdr:cNvSpPr txBox="1"/>
      </xdr:nvSpPr>
      <xdr:spPr>
        <a:xfrm>
          <a:off x="1752111" y="1663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71024</xdr:rowOff>
    </xdr:from>
    <xdr:to>
      <xdr:col>6</xdr:col>
      <xdr:colOff>38100</xdr:colOff>
      <xdr:row>97</xdr:row>
      <xdr:rowOff>1174</xdr:rowOff>
    </xdr:to>
    <xdr:sp macro="" textlink="">
      <xdr:nvSpPr>
        <xdr:cNvPr id="245" name="フローチャート: 判断 244"/>
        <xdr:cNvSpPr/>
      </xdr:nvSpPr>
      <xdr:spPr>
        <a:xfrm>
          <a:off x="1079500" y="1653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163751</xdr:rowOff>
    </xdr:from>
    <xdr:ext cx="534377" cy="259045"/>
    <xdr:sp macro="" textlink="">
      <xdr:nvSpPr>
        <xdr:cNvPr id="246" name="テキスト ボックス 245"/>
        <xdr:cNvSpPr txBox="1"/>
      </xdr:nvSpPr>
      <xdr:spPr>
        <a:xfrm>
          <a:off x="863111" y="1662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68607</xdr:rowOff>
    </xdr:from>
    <xdr:to>
      <xdr:col>24</xdr:col>
      <xdr:colOff>114300</xdr:colOff>
      <xdr:row>96</xdr:row>
      <xdr:rowOff>170207</xdr:rowOff>
    </xdr:to>
    <xdr:sp macro="" textlink="">
      <xdr:nvSpPr>
        <xdr:cNvPr id="252" name="楕円 251"/>
        <xdr:cNvSpPr/>
      </xdr:nvSpPr>
      <xdr:spPr>
        <a:xfrm>
          <a:off x="4584700" y="1652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47034</xdr:rowOff>
    </xdr:from>
    <xdr:ext cx="534377" cy="259045"/>
    <xdr:sp macro="" textlink="">
      <xdr:nvSpPr>
        <xdr:cNvPr id="253" name="衛生費該当値テキスト"/>
        <xdr:cNvSpPr txBox="1"/>
      </xdr:nvSpPr>
      <xdr:spPr>
        <a:xfrm>
          <a:off x="4686300" y="1650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58417</xdr:rowOff>
    </xdr:from>
    <xdr:to>
      <xdr:col>20</xdr:col>
      <xdr:colOff>38100</xdr:colOff>
      <xdr:row>96</xdr:row>
      <xdr:rowOff>160017</xdr:rowOff>
    </xdr:to>
    <xdr:sp macro="" textlink="">
      <xdr:nvSpPr>
        <xdr:cNvPr id="254" name="楕円 253"/>
        <xdr:cNvSpPr/>
      </xdr:nvSpPr>
      <xdr:spPr>
        <a:xfrm>
          <a:off x="3746500" y="1651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151144</xdr:rowOff>
    </xdr:from>
    <xdr:ext cx="534377" cy="259045"/>
    <xdr:sp macro="" textlink="">
      <xdr:nvSpPr>
        <xdr:cNvPr id="255" name="テキスト ボックス 254"/>
        <xdr:cNvSpPr txBox="1"/>
      </xdr:nvSpPr>
      <xdr:spPr>
        <a:xfrm>
          <a:off x="3530111" y="1661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50609</xdr:rowOff>
    </xdr:from>
    <xdr:to>
      <xdr:col>15</xdr:col>
      <xdr:colOff>101600</xdr:colOff>
      <xdr:row>96</xdr:row>
      <xdr:rowOff>152209</xdr:rowOff>
    </xdr:to>
    <xdr:sp macro="" textlink="">
      <xdr:nvSpPr>
        <xdr:cNvPr id="256" name="楕円 255"/>
        <xdr:cNvSpPr/>
      </xdr:nvSpPr>
      <xdr:spPr>
        <a:xfrm>
          <a:off x="2857500" y="1650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168736</xdr:rowOff>
    </xdr:from>
    <xdr:ext cx="534377" cy="259045"/>
    <xdr:sp macro="" textlink="">
      <xdr:nvSpPr>
        <xdr:cNvPr id="257" name="テキスト ボックス 256"/>
        <xdr:cNvSpPr txBox="1"/>
      </xdr:nvSpPr>
      <xdr:spPr>
        <a:xfrm>
          <a:off x="2641111" y="1628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54611</xdr:rowOff>
    </xdr:from>
    <xdr:to>
      <xdr:col>10</xdr:col>
      <xdr:colOff>165100</xdr:colOff>
      <xdr:row>96</xdr:row>
      <xdr:rowOff>156211</xdr:rowOff>
    </xdr:to>
    <xdr:sp macro="" textlink="">
      <xdr:nvSpPr>
        <xdr:cNvPr id="258" name="楕円 257"/>
        <xdr:cNvSpPr/>
      </xdr:nvSpPr>
      <xdr:spPr>
        <a:xfrm>
          <a:off x="1968500" y="1651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1288</xdr:rowOff>
    </xdr:from>
    <xdr:ext cx="534377" cy="259045"/>
    <xdr:sp macro="" textlink="">
      <xdr:nvSpPr>
        <xdr:cNvPr id="259" name="テキスト ボックス 258"/>
        <xdr:cNvSpPr txBox="1"/>
      </xdr:nvSpPr>
      <xdr:spPr>
        <a:xfrm>
          <a:off x="1752111" y="1628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65954</xdr:rowOff>
    </xdr:from>
    <xdr:to>
      <xdr:col>6</xdr:col>
      <xdr:colOff>38100</xdr:colOff>
      <xdr:row>96</xdr:row>
      <xdr:rowOff>167554</xdr:rowOff>
    </xdr:to>
    <xdr:sp macro="" textlink="">
      <xdr:nvSpPr>
        <xdr:cNvPr id="260" name="楕円 259"/>
        <xdr:cNvSpPr/>
      </xdr:nvSpPr>
      <xdr:spPr>
        <a:xfrm>
          <a:off x="1079500" y="1652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12631</xdr:rowOff>
    </xdr:from>
    <xdr:ext cx="534377" cy="259045"/>
    <xdr:sp macro="" textlink="">
      <xdr:nvSpPr>
        <xdr:cNvPr id="261" name="テキスト ボックス 260"/>
        <xdr:cNvSpPr txBox="1"/>
      </xdr:nvSpPr>
      <xdr:spPr>
        <a:xfrm>
          <a:off x="863111" y="1630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23114</xdr:rowOff>
    </xdr:from>
    <xdr:to>
      <xdr:col>54</xdr:col>
      <xdr:colOff>189865</xdr:colOff>
      <xdr:row>39</xdr:row>
      <xdr:rowOff>98878</xdr:rowOff>
    </xdr:to>
    <xdr:cxnSp macro="">
      <xdr:nvCxnSpPr>
        <xdr:cNvPr id="287" name="直線コネクタ 286"/>
        <xdr:cNvCxnSpPr/>
      </xdr:nvCxnSpPr>
      <xdr:spPr>
        <a:xfrm flipV="1">
          <a:off x="10475595" y="5166614"/>
          <a:ext cx="1270" cy="161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141241</xdr:rowOff>
    </xdr:from>
    <xdr:ext cx="469744" cy="259045"/>
    <xdr:sp macro="" textlink="">
      <xdr:nvSpPr>
        <xdr:cNvPr id="290" name="労働費最大値テキスト"/>
        <xdr:cNvSpPr txBox="1"/>
      </xdr:nvSpPr>
      <xdr:spPr>
        <a:xfrm>
          <a:off x="10528300" y="494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23114</xdr:rowOff>
    </xdr:from>
    <xdr:to>
      <xdr:col>55</xdr:col>
      <xdr:colOff>88900</xdr:colOff>
      <xdr:row>30</xdr:row>
      <xdr:rowOff>23114</xdr:rowOff>
    </xdr:to>
    <xdr:cxnSp macro="">
      <xdr:nvCxnSpPr>
        <xdr:cNvPr id="291" name="直線コネクタ 290"/>
        <xdr:cNvCxnSpPr/>
      </xdr:nvCxnSpPr>
      <xdr:spPr>
        <a:xfrm>
          <a:off x="10388600" y="516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98878</xdr:rowOff>
    </xdr:from>
    <xdr:to>
      <xdr:col>55</xdr:col>
      <xdr:colOff>0</xdr:colOff>
      <xdr:row>38</xdr:row>
      <xdr:rowOff>116187</xdr:rowOff>
    </xdr:to>
    <xdr:cxnSp macro="">
      <xdr:nvCxnSpPr>
        <xdr:cNvPr id="292" name="直線コネクタ 291"/>
        <xdr:cNvCxnSpPr/>
      </xdr:nvCxnSpPr>
      <xdr:spPr>
        <a:xfrm>
          <a:off x="9639300" y="6613978"/>
          <a:ext cx="8382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81732</xdr:rowOff>
    </xdr:from>
    <xdr:ext cx="378565" cy="259045"/>
    <xdr:sp macro="" textlink="">
      <xdr:nvSpPr>
        <xdr:cNvPr id="293" name="労働費平均値テキスト"/>
        <xdr:cNvSpPr txBox="1"/>
      </xdr:nvSpPr>
      <xdr:spPr>
        <a:xfrm>
          <a:off x="10528300" y="6425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58855</xdr:rowOff>
    </xdr:from>
    <xdr:to>
      <xdr:col>55</xdr:col>
      <xdr:colOff>50800</xdr:colOff>
      <xdr:row>38</xdr:row>
      <xdr:rowOff>160455</xdr:rowOff>
    </xdr:to>
    <xdr:sp macro="" textlink="">
      <xdr:nvSpPr>
        <xdr:cNvPr id="294" name="フローチャート: 判断 293"/>
        <xdr:cNvSpPr/>
      </xdr:nvSpPr>
      <xdr:spPr>
        <a:xfrm>
          <a:off x="104267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50873</xdr:rowOff>
    </xdr:from>
    <xdr:to>
      <xdr:col>50</xdr:col>
      <xdr:colOff>114300</xdr:colOff>
      <xdr:row>38</xdr:row>
      <xdr:rowOff>98878</xdr:rowOff>
    </xdr:to>
    <xdr:cxnSp macro="">
      <xdr:nvCxnSpPr>
        <xdr:cNvPr id="295" name="直線コネクタ 294"/>
        <xdr:cNvCxnSpPr/>
      </xdr:nvCxnSpPr>
      <xdr:spPr>
        <a:xfrm>
          <a:off x="8750300" y="6565973"/>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6" name="フローチャート: 判断 295"/>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143745</xdr:rowOff>
    </xdr:from>
    <xdr:ext cx="378565" cy="259045"/>
    <xdr:sp macro="" textlink="">
      <xdr:nvSpPr>
        <xdr:cNvPr id="297" name="テキスト ボックス 296"/>
        <xdr:cNvSpPr txBox="1"/>
      </xdr:nvSpPr>
      <xdr:spPr>
        <a:xfrm>
          <a:off x="9450017" y="6658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37810</xdr:rowOff>
    </xdr:from>
    <xdr:to>
      <xdr:col>45</xdr:col>
      <xdr:colOff>177800</xdr:colOff>
      <xdr:row>38</xdr:row>
      <xdr:rowOff>50873</xdr:rowOff>
    </xdr:to>
    <xdr:cxnSp macro="">
      <xdr:nvCxnSpPr>
        <xdr:cNvPr id="298" name="直線コネクタ 297"/>
        <xdr:cNvCxnSpPr/>
      </xdr:nvCxnSpPr>
      <xdr:spPr>
        <a:xfrm>
          <a:off x="7861300" y="655291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1705</xdr:rowOff>
    </xdr:from>
    <xdr:to>
      <xdr:col>46</xdr:col>
      <xdr:colOff>38100</xdr:colOff>
      <xdr:row>38</xdr:row>
      <xdr:rowOff>103305</xdr:rowOff>
    </xdr:to>
    <xdr:sp macro="" textlink="">
      <xdr:nvSpPr>
        <xdr:cNvPr id="299" name="フローチャート: 判断 298"/>
        <xdr:cNvSpPr/>
      </xdr:nvSpPr>
      <xdr:spPr>
        <a:xfrm>
          <a:off x="8699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94432</xdr:rowOff>
    </xdr:from>
    <xdr:ext cx="378565" cy="259045"/>
    <xdr:sp macro="" textlink="">
      <xdr:nvSpPr>
        <xdr:cNvPr id="300" name="テキスト ボックス 299"/>
        <xdr:cNvSpPr txBox="1"/>
      </xdr:nvSpPr>
      <xdr:spPr>
        <a:xfrm>
          <a:off x="8561017" y="6609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71773</xdr:rowOff>
    </xdr:from>
    <xdr:to>
      <xdr:col>41</xdr:col>
      <xdr:colOff>50800</xdr:colOff>
      <xdr:row>38</xdr:row>
      <xdr:rowOff>37810</xdr:rowOff>
    </xdr:to>
    <xdr:cxnSp macro="">
      <xdr:nvCxnSpPr>
        <xdr:cNvPr id="301" name="直線コネクタ 300"/>
        <xdr:cNvCxnSpPr/>
      </xdr:nvCxnSpPr>
      <xdr:spPr>
        <a:xfrm>
          <a:off x="6972300" y="5215273"/>
          <a:ext cx="889000" cy="133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108494</xdr:rowOff>
    </xdr:from>
    <xdr:to>
      <xdr:col>41</xdr:col>
      <xdr:colOff>101600</xdr:colOff>
      <xdr:row>37</xdr:row>
      <xdr:rowOff>38644</xdr:rowOff>
    </xdr:to>
    <xdr:sp macro="" textlink="">
      <xdr:nvSpPr>
        <xdr:cNvPr id="302" name="フローチャート: 判断 301"/>
        <xdr:cNvSpPr/>
      </xdr:nvSpPr>
      <xdr:spPr>
        <a:xfrm>
          <a:off x="7810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55171</xdr:rowOff>
    </xdr:from>
    <xdr:ext cx="469744" cy="259045"/>
    <xdr:sp macro="" textlink="">
      <xdr:nvSpPr>
        <xdr:cNvPr id="303" name="テキスト ボックス 302"/>
        <xdr:cNvSpPr txBox="1"/>
      </xdr:nvSpPr>
      <xdr:spPr>
        <a:xfrm>
          <a:off x="7626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145397</xdr:rowOff>
    </xdr:from>
    <xdr:to>
      <xdr:col>36</xdr:col>
      <xdr:colOff>165100</xdr:colOff>
      <xdr:row>36</xdr:row>
      <xdr:rowOff>75547</xdr:rowOff>
    </xdr:to>
    <xdr:sp macro="" textlink="">
      <xdr:nvSpPr>
        <xdr:cNvPr id="304" name="フローチャート: 判断 303"/>
        <xdr:cNvSpPr/>
      </xdr:nvSpPr>
      <xdr:spPr>
        <a:xfrm>
          <a:off x="6921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66674</xdr:rowOff>
    </xdr:from>
    <xdr:ext cx="469744" cy="259045"/>
    <xdr:sp macro="" textlink="">
      <xdr:nvSpPr>
        <xdr:cNvPr id="305" name="テキスト ボックス 304"/>
        <xdr:cNvSpPr txBox="1"/>
      </xdr:nvSpPr>
      <xdr:spPr>
        <a:xfrm>
          <a:off x="6737428" y="623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65387</xdr:rowOff>
    </xdr:from>
    <xdr:to>
      <xdr:col>55</xdr:col>
      <xdr:colOff>50800</xdr:colOff>
      <xdr:row>38</xdr:row>
      <xdr:rowOff>166987</xdr:rowOff>
    </xdr:to>
    <xdr:sp macro="" textlink="">
      <xdr:nvSpPr>
        <xdr:cNvPr id="311" name="楕円 310"/>
        <xdr:cNvSpPr/>
      </xdr:nvSpPr>
      <xdr:spPr>
        <a:xfrm>
          <a:off x="10426700" y="65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43814</xdr:rowOff>
    </xdr:from>
    <xdr:ext cx="378565" cy="259045"/>
    <xdr:sp macro="" textlink="">
      <xdr:nvSpPr>
        <xdr:cNvPr id="312" name="労働費該当値テキスト"/>
        <xdr:cNvSpPr txBox="1"/>
      </xdr:nvSpPr>
      <xdr:spPr>
        <a:xfrm>
          <a:off x="10528300" y="6558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48078</xdr:rowOff>
    </xdr:from>
    <xdr:to>
      <xdr:col>50</xdr:col>
      <xdr:colOff>165100</xdr:colOff>
      <xdr:row>38</xdr:row>
      <xdr:rowOff>149678</xdr:rowOff>
    </xdr:to>
    <xdr:sp macro="" textlink="">
      <xdr:nvSpPr>
        <xdr:cNvPr id="313" name="楕円 312"/>
        <xdr:cNvSpPr/>
      </xdr:nvSpPr>
      <xdr:spPr>
        <a:xfrm>
          <a:off x="9588500" y="65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166205</xdr:rowOff>
    </xdr:from>
    <xdr:ext cx="378565" cy="259045"/>
    <xdr:sp macro="" textlink="">
      <xdr:nvSpPr>
        <xdr:cNvPr id="314" name="テキスト ボックス 313"/>
        <xdr:cNvSpPr txBox="1"/>
      </xdr:nvSpPr>
      <xdr:spPr>
        <a:xfrm>
          <a:off x="9450017" y="6338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73</xdr:rowOff>
    </xdr:from>
    <xdr:to>
      <xdr:col>46</xdr:col>
      <xdr:colOff>38100</xdr:colOff>
      <xdr:row>38</xdr:row>
      <xdr:rowOff>101673</xdr:rowOff>
    </xdr:to>
    <xdr:sp macro="" textlink="">
      <xdr:nvSpPr>
        <xdr:cNvPr id="315" name="楕円 314"/>
        <xdr:cNvSpPr/>
      </xdr:nvSpPr>
      <xdr:spPr>
        <a:xfrm>
          <a:off x="8699500" y="651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118199</xdr:rowOff>
    </xdr:from>
    <xdr:ext cx="378565" cy="259045"/>
    <xdr:sp macro="" textlink="">
      <xdr:nvSpPr>
        <xdr:cNvPr id="316" name="テキスト ボックス 315"/>
        <xdr:cNvSpPr txBox="1"/>
      </xdr:nvSpPr>
      <xdr:spPr>
        <a:xfrm>
          <a:off x="8561017" y="6290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158460</xdr:rowOff>
    </xdr:from>
    <xdr:to>
      <xdr:col>41</xdr:col>
      <xdr:colOff>101600</xdr:colOff>
      <xdr:row>38</xdr:row>
      <xdr:rowOff>88610</xdr:rowOff>
    </xdr:to>
    <xdr:sp macro="" textlink="">
      <xdr:nvSpPr>
        <xdr:cNvPr id="317" name="楕円 316"/>
        <xdr:cNvSpPr/>
      </xdr:nvSpPr>
      <xdr:spPr>
        <a:xfrm>
          <a:off x="7810500" y="650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79737</xdr:rowOff>
    </xdr:from>
    <xdr:ext cx="378565" cy="259045"/>
    <xdr:sp macro="" textlink="">
      <xdr:nvSpPr>
        <xdr:cNvPr id="318" name="テキスト ボックス 317"/>
        <xdr:cNvSpPr txBox="1"/>
      </xdr:nvSpPr>
      <xdr:spPr>
        <a:xfrm>
          <a:off x="7672017" y="6594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20973</xdr:rowOff>
    </xdr:from>
    <xdr:to>
      <xdr:col>36</xdr:col>
      <xdr:colOff>165100</xdr:colOff>
      <xdr:row>30</xdr:row>
      <xdr:rowOff>122573</xdr:rowOff>
    </xdr:to>
    <xdr:sp macro="" textlink="">
      <xdr:nvSpPr>
        <xdr:cNvPr id="319" name="楕円 318"/>
        <xdr:cNvSpPr/>
      </xdr:nvSpPr>
      <xdr:spPr>
        <a:xfrm>
          <a:off x="6921500" y="516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139100</xdr:rowOff>
    </xdr:from>
    <xdr:ext cx="469744" cy="259045"/>
    <xdr:sp macro="" textlink="">
      <xdr:nvSpPr>
        <xdr:cNvPr id="320" name="テキスト ボックス 319"/>
        <xdr:cNvSpPr txBox="1"/>
      </xdr:nvSpPr>
      <xdr:spPr>
        <a:xfrm>
          <a:off x="6737428" y="4939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114344</xdr:rowOff>
    </xdr:from>
    <xdr:to>
      <xdr:col>54</xdr:col>
      <xdr:colOff>189865</xdr:colOff>
      <xdr:row>59</xdr:row>
      <xdr:rowOff>23476</xdr:rowOff>
    </xdr:to>
    <xdr:cxnSp macro="">
      <xdr:nvCxnSpPr>
        <xdr:cNvPr id="344" name="直線コネクタ 343"/>
        <xdr:cNvCxnSpPr/>
      </xdr:nvCxnSpPr>
      <xdr:spPr>
        <a:xfrm flipV="1">
          <a:off x="10475595" y="8686844"/>
          <a:ext cx="1270" cy="145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27303</xdr:rowOff>
    </xdr:from>
    <xdr:ext cx="469744" cy="259045"/>
    <xdr:sp macro="" textlink="">
      <xdr:nvSpPr>
        <xdr:cNvPr id="345" name="農林水産業費最小値テキスト"/>
        <xdr:cNvSpPr txBox="1"/>
      </xdr:nvSpPr>
      <xdr:spPr>
        <a:xfrm>
          <a:off x="10528300"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23476</xdr:rowOff>
    </xdr:from>
    <xdr:to>
      <xdr:col>55</xdr:col>
      <xdr:colOff>88900</xdr:colOff>
      <xdr:row>59</xdr:row>
      <xdr:rowOff>23476</xdr:rowOff>
    </xdr:to>
    <xdr:cxnSp macro="">
      <xdr:nvCxnSpPr>
        <xdr:cNvPr id="346" name="直線コネクタ 345"/>
        <xdr:cNvCxnSpPr/>
      </xdr:nvCxnSpPr>
      <xdr:spPr>
        <a:xfrm>
          <a:off x="10388600" y="1013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61021</xdr:rowOff>
    </xdr:from>
    <xdr:ext cx="534377" cy="259045"/>
    <xdr:sp macro="" textlink="">
      <xdr:nvSpPr>
        <xdr:cNvPr id="347" name="農林水産業費最大値テキスト"/>
        <xdr:cNvSpPr txBox="1"/>
      </xdr:nvSpPr>
      <xdr:spPr>
        <a:xfrm>
          <a:off x="10528300" y="84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114344</xdr:rowOff>
    </xdr:from>
    <xdr:to>
      <xdr:col>55</xdr:col>
      <xdr:colOff>88900</xdr:colOff>
      <xdr:row>50</xdr:row>
      <xdr:rowOff>114344</xdr:rowOff>
    </xdr:to>
    <xdr:cxnSp macro="">
      <xdr:nvCxnSpPr>
        <xdr:cNvPr id="348" name="直線コネクタ 347"/>
        <xdr:cNvCxnSpPr/>
      </xdr:nvCxnSpPr>
      <xdr:spPr>
        <a:xfrm>
          <a:off x="10388600" y="868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136328</xdr:rowOff>
    </xdr:from>
    <xdr:to>
      <xdr:col>55</xdr:col>
      <xdr:colOff>0</xdr:colOff>
      <xdr:row>53</xdr:row>
      <xdr:rowOff>110001</xdr:rowOff>
    </xdr:to>
    <xdr:cxnSp macro="">
      <xdr:nvCxnSpPr>
        <xdr:cNvPr id="349" name="直線コネクタ 348"/>
        <xdr:cNvCxnSpPr/>
      </xdr:nvCxnSpPr>
      <xdr:spPr>
        <a:xfrm flipV="1">
          <a:off x="9639300" y="9051728"/>
          <a:ext cx="838200" cy="14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93616</xdr:rowOff>
    </xdr:from>
    <xdr:ext cx="534377" cy="259045"/>
    <xdr:sp macro="" textlink="">
      <xdr:nvSpPr>
        <xdr:cNvPr id="350" name="農林水産業費平均値テキスト"/>
        <xdr:cNvSpPr txBox="1"/>
      </xdr:nvSpPr>
      <xdr:spPr>
        <a:xfrm>
          <a:off x="10528300" y="9694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115189</xdr:rowOff>
    </xdr:from>
    <xdr:to>
      <xdr:col>55</xdr:col>
      <xdr:colOff>50800</xdr:colOff>
      <xdr:row>57</xdr:row>
      <xdr:rowOff>45339</xdr:rowOff>
    </xdr:to>
    <xdr:sp macro="" textlink="">
      <xdr:nvSpPr>
        <xdr:cNvPr id="351" name="フローチャート: 判断 350"/>
        <xdr:cNvSpPr/>
      </xdr:nvSpPr>
      <xdr:spPr>
        <a:xfrm>
          <a:off x="104267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17132</xdr:rowOff>
    </xdr:from>
    <xdr:to>
      <xdr:col>50</xdr:col>
      <xdr:colOff>114300</xdr:colOff>
      <xdr:row>53</xdr:row>
      <xdr:rowOff>110001</xdr:rowOff>
    </xdr:to>
    <xdr:cxnSp macro="">
      <xdr:nvCxnSpPr>
        <xdr:cNvPr id="352" name="直線コネクタ 351"/>
        <xdr:cNvCxnSpPr/>
      </xdr:nvCxnSpPr>
      <xdr:spPr>
        <a:xfrm>
          <a:off x="8750300" y="9103982"/>
          <a:ext cx="889000" cy="9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96634</xdr:rowOff>
    </xdr:from>
    <xdr:to>
      <xdr:col>50</xdr:col>
      <xdr:colOff>165100</xdr:colOff>
      <xdr:row>57</xdr:row>
      <xdr:rowOff>26784</xdr:rowOff>
    </xdr:to>
    <xdr:sp macro="" textlink="">
      <xdr:nvSpPr>
        <xdr:cNvPr id="353" name="フローチャート: 判断 352"/>
        <xdr:cNvSpPr/>
      </xdr:nvSpPr>
      <xdr:spPr>
        <a:xfrm>
          <a:off x="9588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17911</xdr:rowOff>
    </xdr:from>
    <xdr:ext cx="534377" cy="259045"/>
    <xdr:sp macro="" textlink="">
      <xdr:nvSpPr>
        <xdr:cNvPr id="354" name="テキスト ボックス 353"/>
        <xdr:cNvSpPr txBox="1"/>
      </xdr:nvSpPr>
      <xdr:spPr>
        <a:xfrm>
          <a:off x="9372111" y="97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17132</xdr:rowOff>
    </xdr:from>
    <xdr:to>
      <xdr:col>45</xdr:col>
      <xdr:colOff>177800</xdr:colOff>
      <xdr:row>54</xdr:row>
      <xdr:rowOff>27324</xdr:rowOff>
    </xdr:to>
    <xdr:cxnSp macro="">
      <xdr:nvCxnSpPr>
        <xdr:cNvPr id="355" name="直線コネクタ 354"/>
        <xdr:cNvCxnSpPr/>
      </xdr:nvCxnSpPr>
      <xdr:spPr>
        <a:xfrm flipV="1">
          <a:off x="7861300" y="9103982"/>
          <a:ext cx="889000" cy="1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90957</xdr:rowOff>
    </xdr:from>
    <xdr:to>
      <xdr:col>46</xdr:col>
      <xdr:colOff>38100</xdr:colOff>
      <xdr:row>57</xdr:row>
      <xdr:rowOff>21107</xdr:rowOff>
    </xdr:to>
    <xdr:sp macro="" textlink="">
      <xdr:nvSpPr>
        <xdr:cNvPr id="356" name="フローチャート: 判断 355"/>
        <xdr:cNvSpPr/>
      </xdr:nvSpPr>
      <xdr:spPr>
        <a:xfrm>
          <a:off x="8699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12234</xdr:rowOff>
    </xdr:from>
    <xdr:ext cx="534377" cy="259045"/>
    <xdr:sp macro="" textlink="">
      <xdr:nvSpPr>
        <xdr:cNvPr id="357" name="テキスト ボックス 356"/>
        <xdr:cNvSpPr txBox="1"/>
      </xdr:nvSpPr>
      <xdr:spPr>
        <a:xfrm>
          <a:off x="8483111" y="978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27324</xdr:rowOff>
    </xdr:from>
    <xdr:to>
      <xdr:col>41</xdr:col>
      <xdr:colOff>50800</xdr:colOff>
      <xdr:row>54</xdr:row>
      <xdr:rowOff>90284</xdr:rowOff>
    </xdr:to>
    <xdr:cxnSp macro="">
      <xdr:nvCxnSpPr>
        <xdr:cNvPr id="358" name="直線コネクタ 357"/>
        <xdr:cNvCxnSpPr/>
      </xdr:nvCxnSpPr>
      <xdr:spPr>
        <a:xfrm flipV="1">
          <a:off x="6972300" y="9285624"/>
          <a:ext cx="889000" cy="6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68250</xdr:rowOff>
    </xdr:from>
    <xdr:to>
      <xdr:col>41</xdr:col>
      <xdr:colOff>101600</xdr:colOff>
      <xdr:row>56</xdr:row>
      <xdr:rowOff>169850</xdr:rowOff>
    </xdr:to>
    <xdr:sp macro="" textlink="">
      <xdr:nvSpPr>
        <xdr:cNvPr id="359" name="フローチャート: 判断 358"/>
        <xdr:cNvSpPr/>
      </xdr:nvSpPr>
      <xdr:spPr>
        <a:xfrm>
          <a:off x="7810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160977</xdr:rowOff>
    </xdr:from>
    <xdr:ext cx="534377" cy="259045"/>
    <xdr:sp macro="" textlink="">
      <xdr:nvSpPr>
        <xdr:cNvPr id="360" name="テキスト ボックス 359"/>
        <xdr:cNvSpPr txBox="1"/>
      </xdr:nvSpPr>
      <xdr:spPr>
        <a:xfrm>
          <a:off x="7594111" y="97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76403</xdr:rowOff>
    </xdr:from>
    <xdr:to>
      <xdr:col>36</xdr:col>
      <xdr:colOff>165100</xdr:colOff>
      <xdr:row>57</xdr:row>
      <xdr:rowOff>6553</xdr:rowOff>
    </xdr:to>
    <xdr:sp macro="" textlink="">
      <xdr:nvSpPr>
        <xdr:cNvPr id="361" name="フローチャート: 判断 360"/>
        <xdr:cNvSpPr/>
      </xdr:nvSpPr>
      <xdr:spPr>
        <a:xfrm>
          <a:off x="6921500" y="96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169130</xdr:rowOff>
    </xdr:from>
    <xdr:ext cx="534377" cy="259045"/>
    <xdr:sp macro="" textlink="">
      <xdr:nvSpPr>
        <xdr:cNvPr id="362" name="テキスト ボックス 361"/>
        <xdr:cNvSpPr txBox="1"/>
      </xdr:nvSpPr>
      <xdr:spPr>
        <a:xfrm>
          <a:off x="6705111" y="97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85528</xdr:rowOff>
    </xdr:from>
    <xdr:to>
      <xdr:col>55</xdr:col>
      <xdr:colOff>50800</xdr:colOff>
      <xdr:row>53</xdr:row>
      <xdr:rowOff>15678</xdr:rowOff>
    </xdr:to>
    <xdr:sp macro="" textlink="">
      <xdr:nvSpPr>
        <xdr:cNvPr id="368" name="楕円 367"/>
        <xdr:cNvSpPr/>
      </xdr:nvSpPr>
      <xdr:spPr>
        <a:xfrm>
          <a:off x="10426700" y="90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108405</xdr:rowOff>
    </xdr:from>
    <xdr:ext cx="534377" cy="259045"/>
    <xdr:sp macro="" textlink="">
      <xdr:nvSpPr>
        <xdr:cNvPr id="369" name="農林水産業費該当値テキスト"/>
        <xdr:cNvSpPr txBox="1"/>
      </xdr:nvSpPr>
      <xdr:spPr>
        <a:xfrm>
          <a:off x="10528300" y="885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59201</xdr:rowOff>
    </xdr:from>
    <xdr:to>
      <xdr:col>50</xdr:col>
      <xdr:colOff>165100</xdr:colOff>
      <xdr:row>53</xdr:row>
      <xdr:rowOff>160801</xdr:rowOff>
    </xdr:to>
    <xdr:sp macro="" textlink="">
      <xdr:nvSpPr>
        <xdr:cNvPr id="370" name="楕円 369"/>
        <xdr:cNvSpPr/>
      </xdr:nvSpPr>
      <xdr:spPr>
        <a:xfrm>
          <a:off x="9588500" y="914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5878</xdr:rowOff>
    </xdr:from>
    <xdr:ext cx="534377" cy="259045"/>
    <xdr:sp macro="" textlink="">
      <xdr:nvSpPr>
        <xdr:cNvPr id="371" name="テキスト ボックス 370"/>
        <xdr:cNvSpPr txBox="1"/>
      </xdr:nvSpPr>
      <xdr:spPr>
        <a:xfrm>
          <a:off x="9372111" y="892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137782</xdr:rowOff>
    </xdr:from>
    <xdr:to>
      <xdr:col>46</xdr:col>
      <xdr:colOff>38100</xdr:colOff>
      <xdr:row>53</xdr:row>
      <xdr:rowOff>67932</xdr:rowOff>
    </xdr:to>
    <xdr:sp macro="" textlink="">
      <xdr:nvSpPr>
        <xdr:cNvPr id="372" name="楕円 371"/>
        <xdr:cNvSpPr/>
      </xdr:nvSpPr>
      <xdr:spPr>
        <a:xfrm>
          <a:off x="8699500" y="905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84459</xdr:rowOff>
    </xdr:from>
    <xdr:ext cx="534377" cy="259045"/>
    <xdr:sp macro="" textlink="">
      <xdr:nvSpPr>
        <xdr:cNvPr id="373" name="テキスト ボックス 372"/>
        <xdr:cNvSpPr txBox="1"/>
      </xdr:nvSpPr>
      <xdr:spPr>
        <a:xfrm>
          <a:off x="8483111" y="882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147974</xdr:rowOff>
    </xdr:from>
    <xdr:to>
      <xdr:col>41</xdr:col>
      <xdr:colOff>101600</xdr:colOff>
      <xdr:row>54</xdr:row>
      <xdr:rowOff>78124</xdr:rowOff>
    </xdr:to>
    <xdr:sp macro="" textlink="">
      <xdr:nvSpPr>
        <xdr:cNvPr id="374" name="楕円 373"/>
        <xdr:cNvSpPr/>
      </xdr:nvSpPr>
      <xdr:spPr>
        <a:xfrm>
          <a:off x="7810500" y="923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94651</xdr:rowOff>
    </xdr:from>
    <xdr:ext cx="534377" cy="259045"/>
    <xdr:sp macro="" textlink="">
      <xdr:nvSpPr>
        <xdr:cNvPr id="375" name="テキスト ボックス 374"/>
        <xdr:cNvSpPr txBox="1"/>
      </xdr:nvSpPr>
      <xdr:spPr>
        <a:xfrm>
          <a:off x="7594111" y="901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39484</xdr:rowOff>
    </xdr:from>
    <xdr:to>
      <xdr:col>36</xdr:col>
      <xdr:colOff>165100</xdr:colOff>
      <xdr:row>54</xdr:row>
      <xdr:rowOff>141084</xdr:rowOff>
    </xdr:to>
    <xdr:sp macro="" textlink="">
      <xdr:nvSpPr>
        <xdr:cNvPr id="376" name="楕円 375"/>
        <xdr:cNvSpPr/>
      </xdr:nvSpPr>
      <xdr:spPr>
        <a:xfrm>
          <a:off x="6921500" y="929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157611</xdr:rowOff>
    </xdr:from>
    <xdr:ext cx="534377" cy="259045"/>
    <xdr:sp macro="" textlink="">
      <xdr:nvSpPr>
        <xdr:cNvPr id="377" name="テキスト ボックス 376"/>
        <xdr:cNvSpPr txBox="1"/>
      </xdr:nvSpPr>
      <xdr:spPr>
        <a:xfrm>
          <a:off x="6705111" y="907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1092</xdr:rowOff>
    </xdr:from>
    <xdr:to>
      <xdr:col>54</xdr:col>
      <xdr:colOff>189865</xdr:colOff>
      <xdr:row>79</xdr:row>
      <xdr:rowOff>36373</xdr:rowOff>
    </xdr:to>
    <xdr:cxnSp macro="">
      <xdr:nvCxnSpPr>
        <xdr:cNvPr id="401" name="直線コネクタ 400"/>
        <xdr:cNvCxnSpPr/>
      </xdr:nvCxnSpPr>
      <xdr:spPr>
        <a:xfrm flipV="1">
          <a:off x="10475595" y="12002592"/>
          <a:ext cx="1270" cy="1578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40200</xdr:rowOff>
    </xdr:from>
    <xdr:ext cx="378565" cy="259045"/>
    <xdr:sp macro="" textlink="">
      <xdr:nvSpPr>
        <xdr:cNvPr id="402" name="商工費最小値テキスト"/>
        <xdr:cNvSpPr txBox="1"/>
      </xdr:nvSpPr>
      <xdr:spPr>
        <a:xfrm>
          <a:off x="10528300" y="1358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36373</xdr:rowOff>
    </xdr:from>
    <xdr:to>
      <xdr:col>55</xdr:col>
      <xdr:colOff>88900</xdr:colOff>
      <xdr:row>79</xdr:row>
      <xdr:rowOff>36373</xdr:rowOff>
    </xdr:to>
    <xdr:cxnSp macro="">
      <xdr:nvCxnSpPr>
        <xdr:cNvPr id="403" name="直線コネクタ 402"/>
        <xdr:cNvCxnSpPr/>
      </xdr:nvCxnSpPr>
      <xdr:spPr>
        <a:xfrm>
          <a:off x="10388600" y="1358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119219</xdr:rowOff>
    </xdr:from>
    <xdr:ext cx="534377" cy="259045"/>
    <xdr:sp macro="" textlink="">
      <xdr:nvSpPr>
        <xdr:cNvPr id="404" name="商工費最大値テキスト"/>
        <xdr:cNvSpPr txBox="1"/>
      </xdr:nvSpPr>
      <xdr:spPr>
        <a:xfrm>
          <a:off x="10528300" y="117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1092</xdr:rowOff>
    </xdr:from>
    <xdr:to>
      <xdr:col>55</xdr:col>
      <xdr:colOff>88900</xdr:colOff>
      <xdr:row>70</xdr:row>
      <xdr:rowOff>1092</xdr:rowOff>
    </xdr:to>
    <xdr:cxnSp macro="">
      <xdr:nvCxnSpPr>
        <xdr:cNvPr id="405" name="直線コネクタ 404"/>
        <xdr:cNvCxnSpPr/>
      </xdr:nvCxnSpPr>
      <xdr:spPr>
        <a:xfrm>
          <a:off x="10388600" y="1200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103086</xdr:rowOff>
    </xdr:from>
    <xdr:to>
      <xdr:col>55</xdr:col>
      <xdr:colOff>0</xdr:colOff>
      <xdr:row>73</xdr:row>
      <xdr:rowOff>109715</xdr:rowOff>
    </xdr:to>
    <xdr:cxnSp macro="">
      <xdr:nvCxnSpPr>
        <xdr:cNvPr id="406" name="直線コネクタ 405"/>
        <xdr:cNvCxnSpPr/>
      </xdr:nvCxnSpPr>
      <xdr:spPr>
        <a:xfrm flipV="1">
          <a:off x="9639300" y="12276036"/>
          <a:ext cx="838200" cy="34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32504</xdr:rowOff>
    </xdr:from>
    <xdr:ext cx="534377" cy="259045"/>
    <xdr:sp macro="" textlink="">
      <xdr:nvSpPr>
        <xdr:cNvPr id="407" name="商工費平均値テキスト"/>
        <xdr:cNvSpPr txBox="1"/>
      </xdr:nvSpPr>
      <xdr:spPr>
        <a:xfrm>
          <a:off x="10528300" y="13062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54077</xdr:rowOff>
    </xdr:from>
    <xdr:to>
      <xdr:col>55</xdr:col>
      <xdr:colOff>50800</xdr:colOff>
      <xdr:row>76</xdr:row>
      <xdr:rowOff>155677</xdr:rowOff>
    </xdr:to>
    <xdr:sp macro="" textlink="">
      <xdr:nvSpPr>
        <xdr:cNvPr id="408" name="フローチャート: 判断 407"/>
        <xdr:cNvSpPr/>
      </xdr:nvSpPr>
      <xdr:spPr>
        <a:xfrm>
          <a:off x="10426700" y="1308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57366</xdr:rowOff>
    </xdr:from>
    <xdr:to>
      <xdr:col>50</xdr:col>
      <xdr:colOff>114300</xdr:colOff>
      <xdr:row>73</xdr:row>
      <xdr:rowOff>109715</xdr:rowOff>
    </xdr:to>
    <xdr:cxnSp macro="">
      <xdr:nvCxnSpPr>
        <xdr:cNvPr id="409" name="直線コネクタ 408"/>
        <xdr:cNvCxnSpPr/>
      </xdr:nvCxnSpPr>
      <xdr:spPr>
        <a:xfrm>
          <a:off x="8750300" y="12573216"/>
          <a:ext cx="8890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49733</xdr:rowOff>
    </xdr:from>
    <xdr:to>
      <xdr:col>50</xdr:col>
      <xdr:colOff>165100</xdr:colOff>
      <xdr:row>76</xdr:row>
      <xdr:rowOff>151333</xdr:rowOff>
    </xdr:to>
    <xdr:sp macro="" textlink="">
      <xdr:nvSpPr>
        <xdr:cNvPr id="410" name="フローチャート: 判断 409"/>
        <xdr:cNvSpPr/>
      </xdr:nvSpPr>
      <xdr:spPr>
        <a:xfrm>
          <a:off x="9588500" y="1307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142460</xdr:rowOff>
    </xdr:from>
    <xdr:ext cx="534377" cy="259045"/>
    <xdr:sp macro="" textlink="">
      <xdr:nvSpPr>
        <xdr:cNvPr id="411" name="テキスト ボックス 410"/>
        <xdr:cNvSpPr txBox="1"/>
      </xdr:nvSpPr>
      <xdr:spPr>
        <a:xfrm>
          <a:off x="9372111" y="1317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57366</xdr:rowOff>
    </xdr:from>
    <xdr:to>
      <xdr:col>45</xdr:col>
      <xdr:colOff>177800</xdr:colOff>
      <xdr:row>74</xdr:row>
      <xdr:rowOff>156197</xdr:rowOff>
    </xdr:to>
    <xdr:cxnSp macro="">
      <xdr:nvCxnSpPr>
        <xdr:cNvPr id="412" name="直線コネクタ 411"/>
        <xdr:cNvCxnSpPr/>
      </xdr:nvCxnSpPr>
      <xdr:spPr>
        <a:xfrm flipV="1">
          <a:off x="7861300" y="12573216"/>
          <a:ext cx="889000" cy="27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93396</xdr:rowOff>
    </xdr:from>
    <xdr:to>
      <xdr:col>46</xdr:col>
      <xdr:colOff>38100</xdr:colOff>
      <xdr:row>77</xdr:row>
      <xdr:rowOff>23546</xdr:rowOff>
    </xdr:to>
    <xdr:sp macro="" textlink="">
      <xdr:nvSpPr>
        <xdr:cNvPr id="413" name="フローチャート: 判断 412"/>
        <xdr:cNvSpPr/>
      </xdr:nvSpPr>
      <xdr:spPr>
        <a:xfrm>
          <a:off x="86995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14673</xdr:rowOff>
    </xdr:from>
    <xdr:ext cx="534377" cy="259045"/>
    <xdr:sp macro="" textlink="">
      <xdr:nvSpPr>
        <xdr:cNvPr id="414" name="テキスト ボックス 413"/>
        <xdr:cNvSpPr txBox="1"/>
      </xdr:nvSpPr>
      <xdr:spPr>
        <a:xfrm>
          <a:off x="8483111" y="132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156197</xdr:rowOff>
    </xdr:from>
    <xdr:to>
      <xdr:col>41</xdr:col>
      <xdr:colOff>50800</xdr:colOff>
      <xdr:row>74</xdr:row>
      <xdr:rowOff>157035</xdr:rowOff>
    </xdr:to>
    <xdr:cxnSp macro="">
      <xdr:nvCxnSpPr>
        <xdr:cNvPr id="415" name="直線コネクタ 414"/>
        <xdr:cNvCxnSpPr/>
      </xdr:nvCxnSpPr>
      <xdr:spPr>
        <a:xfrm flipV="1">
          <a:off x="6972300" y="12843497"/>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155347</xdr:rowOff>
    </xdr:from>
    <xdr:to>
      <xdr:col>41</xdr:col>
      <xdr:colOff>101600</xdr:colOff>
      <xdr:row>77</xdr:row>
      <xdr:rowOff>85497</xdr:rowOff>
    </xdr:to>
    <xdr:sp macro="" textlink="">
      <xdr:nvSpPr>
        <xdr:cNvPr id="416" name="フローチャート: 判断 415"/>
        <xdr:cNvSpPr/>
      </xdr:nvSpPr>
      <xdr:spPr>
        <a:xfrm>
          <a:off x="7810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76624</xdr:rowOff>
    </xdr:from>
    <xdr:ext cx="469744" cy="259045"/>
    <xdr:sp macro="" textlink="">
      <xdr:nvSpPr>
        <xdr:cNvPr id="417" name="テキスト ボックス 416"/>
        <xdr:cNvSpPr txBox="1"/>
      </xdr:nvSpPr>
      <xdr:spPr>
        <a:xfrm>
          <a:off x="7626428" y="1327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162013</xdr:rowOff>
    </xdr:from>
    <xdr:to>
      <xdr:col>36</xdr:col>
      <xdr:colOff>165100</xdr:colOff>
      <xdr:row>77</xdr:row>
      <xdr:rowOff>92163</xdr:rowOff>
    </xdr:to>
    <xdr:sp macro="" textlink="">
      <xdr:nvSpPr>
        <xdr:cNvPr id="418" name="フローチャート: 判断 417"/>
        <xdr:cNvSpPr/>
      </xdr:nvSpPr>
      <xdr:spPr>
        <a:xfrm>
          <a:off x="6921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83290</xdr:rowOff>
    </xdr:from>
    <xdr:ext cx="469744" cy="259045"/>
    <xdr:sp macro="" textlink="">
      <xdr:nvSpPr>
        <xdr:cNvPr id="419" name="テキスト ボックス 418"/>
        <xdr:cNvSpPr txBox="1"/>
      </xdr:nvSpPr>
      <xdr:spPr>
        <a:xfrm>
          <a:off x="6737428" y="1328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52286</xdr:rowOff>
    </xdr:from>
    <xdr:to>
      <xdr:col>55</xdr:col>
      <xdr:colOff>50800</xdr:colOff>
      <xdr:row>71</xdr:row>
      <xdr:rowOff>153886</xdr:rowOff>
    </xdr:to>
    <xdr:sp macro="" textlink="">
      <xdr:nvSpPr>
        <xdr:cNvPr id="425" name="楕円 424"/>
        <xdr:cNvSpPr/>
      </xdr:nvSpPr>
      <xdr:spPr>
        <a:xfrm>
          <a:off x="10426700" y="1222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75163</xdr:rowOff>
    </xdr:from>
    <xdr:ext cx="534377" cy="259045"/>
    <xdr:sp macro="" textlink="">
      <xdr:nvSpPr>
        <xdr:cNvPr id="426" name="商工費該当値テキスト"/>
        <xdr:cNvSpPr txBox="1"/>
      </xdr:nvSpPr>
      <xdr:spPr>
        <a:xfrm>
          <a:off x="10528300" y="120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58915</xdr:rowOff>
    </xdr:from>
    <xdr:to>
      <xdr:col>50</xdr:col>
      <xdr:colOff>165100</xdr:colOff>
      <xdr:row>73</xdr:row>
      <xdr:rowOff>160515</xdr:rowOff>
    </xdr:to>
    <xdr:sp macro="" textlink="">
      <xdr:nvSpPr>
        <xdr:cNvPr id="427" name="楕円 426"/>
        <xdr:cNvSpPr/>
      </xdr:nvSpPr>
      <xdr:spPr>
        <a:xfrm>
          <a:off x="9588500" y="125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5592</xdr:rowOff>
    </xdr:from>
    <xdr:ext cx="534377" cy="259045"/>
    <xdr:sp macro="" textlink="">
      <xdr:nvSpPr>
        <xdr:cNvPr id="428" name="テキスト ボックス 427"/>
        <xdr:cNvSpPr txBox="1"/>
      </xdr:nvSpPr>
      <xdr:spPr>
        <a:xfrm>
          <a:off x="9372111" y="1234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6566</xdr:rowOff>
    </xdr:from>
    <xdr:to>
      <xdr:col>46</xdr:col>
      <xdr:colOff>38100</xdr:colOff>
      <xdr:row>73</xdr:row>
      <xdr:rowOff>108166</xdr:rowOff>
    </xdr:to>
    <xdr:sp macro="" textlink="">
      <xdr:nvSpPr>
        <xdr:cNvPr id="429" name="楕円 428"/>
        <xdr:cNvSpPr/>
      </xdr:nvSpPr>
      <xdr:spPr>
        <a:xfrm>
          <a:off x="8699500" y="1252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124693</xdr:rowOff>
    </xdr:from>
    <xdr:ext cx="534377" cy="259045"/>
    <xdr:sp macro="" textlink="">
      <xdr:nvSpPr>
        <xdr:cNvPr id="430" name="テキスト ボックス 429"/>
        <xdr:cNvSpPr txBox="1"/>
      </xdr:nvSpPr>
      <xdr:spPr>
        <a:xfrm>
          <a:off x="8483111" y="1229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105397</xdr:rowOff>
    </xdr:from>
    <xdr:to>
      <xdr:col>41</xdr:col>
      <xdr:colOff>101600</xdr:colOff>
      <xdr:row>75</xdr:row>
      <xdr:rowOff>35547</xdr:rowOff>
    </xdr:to>
    <xdr:sp macro="" textlink="">
      <xdr:nvSpPr>
        <xdr:cNvPr id="431" name="楕円 430"/>
        <xdr:cNvSpPr/>
      </xdr:nvSpPr>
      <xdr:spPr>
        <a:xfrm>
          <a:off x="7810500" y="1279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52074</xdr:rowOff>
    </xdr:from>
    <xdr:ext cx="534377" cy="259045"/>
    <xdr:sp macro="" textlink="">
      <xdr:nvSpPr>
        <xdr:cNvPr id="432" name="テキスト ボックス 431"/>
        <xdr:cNvSpPr txBox="1"/>
      </xdr:nvSpPr>
      <xdr:spPr>
        <a:xfrm>
          <a:off x="7594111" y="125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106235</xdr:rowOff>
    </xdr:from>
    <xdr:to>
      <xdr:col>36</xdr:col>
      <xdr:colOff>165100</xdr:colOff>
      <xdr:row>75</xdr:row>
      <xdr:rowOff>36385</xdr:rowOff>
    </xdr:to>
    <xdr:sp macro="" textlink="">
      <xdr:nvSpPr>
        <xdr:cNvPr id="433" name="楕円 432"/>
        <xdr:cNvSpPr/>
      </xdr:nvSpPr>
      <xdr:spPr>
        <a:xfrm>
          <a:off x="6921500" y="1279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52912</xdr:rowOff>
    </xdr:from>
    <xdr:ext cx="534377" cy="259045"/>
    <xdr:sp macro="" textlink="">
      <xdr:nvSpPr>
        <xdr:cNvPr id="434" name="テキスト ボックス 433"/>
        <xdr:cNvSpPr txBox="1"/>
      </xdr:nvSpPr>
      <xdr:spPr>
        <a:xfrm>
          <a:off x="6705111" y="125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150194</xdr:rowOff>
    </xdr:from>
    <xdr:to>
      <xdr:col>54</xdr:col>
      <xdr:colOff>189865</xdr:colOff>
      <xdr:row>98</xdr:row>
      <xdr:rowOff>87046</xdr:rowOff>
    </xdr:to>
    <xdr:cxnSp macro="">
      <xdr:nvCxnSpPr>
        <xdr:cNvPr id="460" name="直線コネクタ 459"/>
        <xdr:cNvCxnSpPr/>
      </xdr:nvCxnSpPr>
      <xdr:spPr>
        <a:xfrm flipV="1">
          <a:off x="10475595" y="15580694"/>
          <a:ext cx="1270" cy="130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90873</xdr:rowOff>
    </xdr:from>
    <xdr:ext cx="534377" cy="259045"/>
    <xdr:sp macro="" textlink="">
      <xdr:nvSpPr>
        <xdr:cNvPr id="461" name="土木費最小値テキスト"/>
        <xdr:cNvSpPr txBox="1"/>
      </xdr:nvSpPr>
      <xdr:spPr>
        <a:xfrm>
          <a:off x="10528300" y="168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87046</xdr:rowOff>
    </xdr:from>
    <xdr:to>
      <xdr:col>55</xdr:col>
      <xdr:colOff>88900</xdr:colOff>
      <xdr:row>98</xdr:row>
      <xdr:rowOff>87046</xdr:rowOff>
    </xdr:to>
    <xdr:cxnSp macro="">
      <xdr:nvCxnSpPr>
        <xdr:cNvPr id="462" name="直線コネクタ 461"/>
        <xdr:cNvCxnSpPr/>
      </xdr:nvCxnSpPr>
      <xdr:spPr>
        <a:xfrm>
          <a:off x="10388600" y="1688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96871</xdr:rowOff>
    </xdr:from>
    <xdr:ext cx="599010" cy="259045"/>
    <xdr:sp macro="" textlink="">
      <xdr:nvSpPr>
        <xdr:cNvPr id="463" name="土木費最大値テキスト"/>
        <xdr:cNvSpPr txBox="1"/>
      </xdr:nvSpPr>
      <xdr:spPr>
        <a:xfrm>
          <a:off x="10528300" y="1535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150194</xdr:rowOff>
    </xdr:from>
    <xdr:to>
      <xdr:col>55</xdr:col>
      <xdr:colOff>88900</xdr:colOff>
      <xdr:row>90</xdr:row>
      <xdr:rowOff>150194</xdr:rowOff>
    </xdr:to>
    <xdr:cxnSp macro="">
      <xdr:nvCxnSpPr>
        <xdr:cNvPr id="464" name="直線コネクタ 463"/>
        <xdr:cNvCxnSpPr/>
      </xdr:nvCxnSpPr>
      <xdr:spPr>
        <a:xfrm>
          <a:off x="10388600" y="1558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126670</xdr:rowOff>
    </xdr:from>
    <xdr:to>
      <xdr:col>55</xdr:col>
      <xdr:colOff>0</xdr:colOff>
      <xdr:row>96</xdr:row>
      <xdr:rowOff>169483</xdr:rowOff>
    </xdr:to>
    <xdr:cxnSp macro="">
      <xdr:nvCxnSpPr>
        <xdr:cNvPr id="465" name="直線コネクタ 464"/>
        <xdr:cNvCxnSpPr/>
      </xdr:nvCxnSpPr>
      <xdr:spPr>
        <a:xfrm flipV="1">
          <a:off x="9639300" y="16585870"/>
          <a:ext cx="838200" cy="4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144304</xdr:rowOff>
    </xdr:from>
    <xdr:ext cx="534377" cy="259045"/>
    <xdr:sp macro="" textlink="">
      <xdr:nvSpPr>
        <xdr:cNvPr id="466" name="土木費平均値テキスト"/>
        <xdr:cNvSpPr txBox="1"/>
      </xdr:nvSpPr>
      <xdr:spPr>
        <a:xfrm>
          <a:off x="10528300" y="16260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121427</xdr:rowOff>
    </xdr:from>
    <xdr:to>
      <xdr:col>55</xdr:col>
      <xdr:colOff>50800</xdr:colOff>
      <xdr:row>96</xdr:row>
      <xdr:rowOff>51577</xdr:rowOff>
    </xdr:to>
    <xdr:sp macro="" textlink="">
      <xdr:nvSpPr>
        <xdr:cNvPr id="467" name="フローチャート: 判断 466"/>
        <xdr:cNvSpPr/>
      </xdr:nvSpPr>
      <xdr:spPr>
        <a:xfrm>
          <a:off x="10426700" y="1640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169483</xdr:rowOff>
    </xdr:from>
    <xdr:to>
      <xdr:col>50</xdr:col>
      <xdr:colOff>114300</xdr:colOff>
      <xdr:row>97</xdr:row>
      <xdr:rowOff>74332</xdr:rowOff>
    </xdr:to>
    <xdr:cxnSp macro="">
      <xdr:nvCxnSpPr>
        <xdr:cNvPr id="468" name="直線コネクタ 467"/>
        <xdr:cNvCxnSpPr/>
      </xdr:nvCxnSpPr>
      <xdr:spPr>
        <a:xfrm flipV="1">
          <a:off x="8750300" y="16628683"/>
          <a:ext cx="889000" cy="7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136438</xdr:rowOff>
    </xdr:from>
    <xdr:to>
      <xdr:col>50</xdr:col>
      <xdr:colOff>165100</xdr:colOff>
      <xdr:row>96</xdr:row>
      <xdr:rowOff>66588</xdr:rowOff>
    </xdr:to>
    <xdr:sp macro="" textlink="">
      <xdr:nvSpPr>
        <xdr:cNvPr id="469" name="フローチャート: 判断 468"/>
        <xdr:cNvSpPr/>
      </xdr:nvSpPr>
      <xdr:spPr>
        <a:xfrm>
          <a:off x="9588500" y="1642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83115</xdr:rowOff>
    </xdr:from>
    <xdr:ext cx="534377" cy="259045"/>
    <xdr:sp macro="" textlink="">
      <xdr:nvSpPr>
        <xdr:cNvPr id="470" name="テキスト ボックス 469"/>
        <xdr:cNvSpPr txBox="1"/>
      </xdr:nvSpPr>
      <xdr:spPr>
        <a:xfrm>
          <a:off x="9372111" y="1619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61061</xdr:rowOff>
    </xdr:from>
    <xdr:to>
      <xdr:col>45</xdr:col>
      <xdr:colOff>177800</xdr:colOff>
      <xdr:row>97</xdr:row>
      <xdr:rowOff>74332</xdr:rowOff>
    </xdr:to>
    <xdr:cxnSp macro="">
      <xdr:nvCxnSpPr>
        <xdr:cNvPr id="471" name="直線コネクタ 470"/>
        <xdr:cNvCxnSpPr/>
      </xdr:nvCxnSpPr>
      <xdr:spPr>
        <a:xfrm>
          <a:off x="7861300" y="16691711"/>
          <a:ext cx="8890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27341</xdr:rowOff>
    </xdr:from>
    <xdr:to>
      <xdr:col>46</xdr:col>
      <xdr:colOff>38100</xdr:colOff>
      <xdr:row>96</xdr:row>
      <xdr:rowOff>128941</xdr:rowOff>
    </xdr:to>
    <xdr:sp macro="" textlink="">
      <xdr:nvSpPr>
        <xdr:cNvPr id="472" name="フローチャート: 判断 471"/>
        <xdr:cNvSpPr/>
      </xdr:nvSpPr>
      <xdr:spPr>
        <a:xfrm>
          <a:off x="8699500" y="1648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145468</xdr:rowOff>
    </xdr:from>
    <xdr:ext cx="534377" cy="259045"/>
    <xdr:sp macro="" textlink="">
      <xdr:nvSpPr>
        <xdr:cNvPr id="473" name="テキスト ボックス 472"/>
        <xdr:cNvSpPr txBox="1"/>
      </xdr:nvSpPr>
      <xdr:spPr>
        <a:xfrm>
          <a:off x="8483111" y="162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61061</xdr:rowOff>
    </xdr:from>
    <xdr:to>
      <xdr:col>41</xdr:col>
      <xdr:colOff>50800</xdr:colOff>
      <xdr:row>97</xdr:row>
      <xdr:rowOff>68757</xdr:rowOff>
    </xdr:to>
    <xdr:cxnSp macro="">
      <xdr:nvCxnSpPr>
        <xdr:cNvPr id="474" name="直線コネクタ 473"/>
        <xdr:cNvCxnSpPr/>
      </xdr:nvCxnSpPr>
      <xdr:spPr>
        <a:xfrm flipV="1">
          <a:off x="6972300" y="16691711"/>
          <a:ext cx="8890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68968</xdr:rowOff>
    </xdr:from>
    <xdr:to>
      <xdr:col>41</xdr:col>
      <xdr:colOff>101600</xdr:colOff>
      <xdr:row>95</xdr:row>
      <xdr:rowOff>170568</xdr:rowOff>
    </xdr:to>
    <xdr:sp macro="" textlink="">
      <xdr:nvSpPr>
        <xdr:cNvPr id="475" name="フローチャート: 判断 474"/>
        <xdr:cNvSpPr/>
      </xdr:nvSpPr>
      <xdr:spPr>
        <a:xfrm>
          <a:off x="7810500" y="1635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15645</xdr:rowOff>
    </xdr:from>
    <xdr:ext cx="534377" cy="259045"/>
    <xdr:sp macro="" textlink="">
      <xdr:nvSpPr>
        <xdr:cNvPr id="476" name="テキスト ボックス 475"/>
        <xdr:cNvSpPr txBox="1"/>
      </xdr:nvSpPr>
      <xdr:spPr>
        <a:xfrm>
          <a:off x="7594111" y="1613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155259</xdr:rowOff>
    </xdr:from>
    <xdr:to>
      <xdr:col>36</xdr:col>
      <xdr:colOff>165100</xdr:colOff>
      <xdr:row>96</xdr:row>
      <xdr:rowOff>85409</xdr:rowOff>
    </xdr:to>
    <xdr:sp macro="" textlink="">
      <xdr:nvSpPr>
        <xdr:cNvPr id="477" name="フローチャート: 判断 476"/>
        <xdr:cNvSpPr/>
      </xdr:nvSpPr>
      <xdr:spPr>
        <a:xfrm>
          <a:off x="6921500" y="1644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101936</xdr:rowOff>
    </xdr:from>
    <xdr:ext cx="534377" cy="259045"/>
    <xdr:sp macro="" textlink="">
      <xdr:nvSpPr>
        <xdr:cNvPr id="478" name="テキスト ボックス 477"/>
        <xdr:cNvSpPr txBox="1"/>
      </xdr:nvSpPr>
      <xdr:spPr>
        <a:xfrm>
          <a:off x="6705111" y="1621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75870</xdr:rowOff>
    </xdr:from>
    <xdr:to>
      <xdr:col>55</xdr:col>
      <xdr:colOff>50800</xdr:colOff>
      <xdr:row>97</xdr:row>
      <xdr:rowOff>6020</xdr:rowOff>
    </xdr:to>
    <xdr:sp macro="" textlink="">
      <xdr:nvSpPr>
        <xdr:cNvPr id="484" name="楕円 483"/>
        <xdr:cNvSpPr/>
      </xdr:nvSpPr>
      <xdr:spPr>
        <a:xfrm>
          <a:off x="10426700" y="165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54297</xdr:rowOff>
    </xdr:from>
    <xdr:ext cx="534377" cy="259045"/>
    <xdr:sp macro="" textlink="">
      <xdr:nvSpPr>
        <xdr:cNvPr id="485" name="土木費該当値テキスト"/>
        <xdr:cNvSpPr txBox="1"/>
      </xdr:nvSpPr>
      <xdr:spPr>
        <a:xfrm>
          <a:off x="10528300" y="1651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118683</xdr:rowOff>
    </xdr:from>
    <xdr:to>
      <xdr:col>50</xdr:col>
      <xdr:colOff>165100</xdr:colOff>
      <xdr:row>97</xdr:row>
      <xdr:rowOff>48833</xdr:rowOff>
    </xdr:to>
    <xdr:sp macro="" textlink="">
      <xdr:nvSpPr>
        <xdr:cNvPr id="486" name="楕円 485"/>
        <xdr:cNvSpPr/>
      </xdr:nvSpPr>
      <xdr:spPr>
        <a:xfrm>
          <a:off x="9588500" y="1657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39960</xdr:rowOff>
    </xdr:from>
    <xdr:ext cx="534377" cy="259045"/>
    <xdr:sp macro="" textlink="">
      <xdr:nvSpPr>
        <xdr:cNvPr id="487" name="テキスト ボックス 486"/>
        <xdr:cNvSpPr txBox="1"/>
      </xdr:nvSpPr>
      <xdr:spPr>
        <a:xfrm>
          <a:off x="9372111" y="1667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23532</xdr:rowOff>
    </xdr:from>
    <xdr:to>
      <xdr:col>46</xdr:col>
      <xdr:colOff>38100</xdr:colOff>
      <xdr:row>97</xdr:row>
      <xdr:rowOff>125132</xdr:rowOff>
    </xdr:to>
    <xdr:sp macro="" textlink="">
      <xdr:nvSpPr>
        <xdr:cNvPr id="488" name="楕円 487"/>
        <xdr:cNvSpPr/>
      </xdr:nvSpPr>
      <xdr:spPr>
        <a:xfrm>
          <a:off x="8699500" y="1665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116259</xdr:rowOff>
    </xdr:from>
    <xdr:ext cx="534377" cy="259045"/>
    <xdr:sp macro="" textlink="">
      <xdr:nvSpPr>
        <xdr:cNvPr id="489" name="テキスト ボックス 488"/>
        <xdr:cNvSpPr txBox="1"/>
      </xdr:nvSpPr>
      <xdr:spPr>
        <a:xfrm>
          <a:off x="8483111" y="1674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10261</xdr:rowOff>
    </xdr:from>
    <xdr:to>
      <xdr:col>41</xdr:col>
      <xdr:colOff>101600</xdr:colOff>
      <xdr:row>97</xdr:row>
      <xdr:rowOff>111861</xdr:rowOff>
    </xdr:to>
    <xdr:sp macro="" textlink="">
      <xdr:nvSpPr>
        <xdr:cNvPr id="490" name="楕円 489"/>
        <xdr:cNvSpPr/>
      </xdr:nvSpPr>
      <xdr:spPr>
        <a:xfrm>
          <a:off x="7810500" y="1664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102988</xdr:rowOff>
    </xdr:from>
    <xdr:ext cx="534377" cy="259045"/>
    <xdr:sp macro="" textlink="">
      <xdr:nvSpPr>
        <xdr:cNvPr id="491" name="テキスト ボックス 490"/>
        <xdr:cNvSpPr txBox="1"/>
      </xdr:nvSpPr>
      <xdr:spPr>
        <a:xfrm>
          <a:off x="7594111" y="1673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17957</xdr:rowOff>
    </xdr:from>
    <xdr:to>
      <xdr:col>36</xdr:col>
      <xdr:colOff>165100</xdr:colOff>
      <xdr:row>97</xdr:row>
      <xdr:rowOff>119557</xdr:rowOff>
    </xdr:to>
    <xdr:sp macro="" textlink="">
      <xdr:nvSpPr>
        <xdr:cNvPr id="492" name="楕円 491"/>
        <xdr:cNvSpPr/>
      </xdr:nvSpPr>
      <xdr:spPr>
        <a:xfrm>
          <a:off x="6921500" y="166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110684</xdr:rowOff>
    </xdr:from>
    <xdr:ext cx="534377" cy="259045"/>
    <xdr:sp macro="" textlink="">
      <xdr:nvSpPr>
        <xdr:cNvPr id="493" name="テキスト ボックス 492"/>
        <xdr:cNvSpPr txBox="1"/>
      </xdr:nvSpPr>
      <xdr:spPr>
        <a:xfrm>
          <a:off x="6705111" y="1674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cxnSp macro="">
      <xdr:nvCxnSpPr>
        <xdr:cNvPr id="517" name="直線コネクタ 516"/>
        <xdr:cNvCxnSpPr/>
      </xdr:nvCxnSpPr>
      <xdr:spPr>
        <a:xfrm flipV="1">
          <a:off x="16317595" y="5359686"/>
          <a:ext cx="1269" cy="114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167397</xdr:rowOff>
    </xdr:from>
    <xdr:ext cx="534377" cy="259045"/>
    <xdr:sp macro="" textlink="">
      <xdr:nvSpPr>
        <xdr:cNvPr id="518" name="消防費最小値テキスト"/>
        <xdr:cNvSpPr txBox="1"/>
      </xdr:nvSpPr>
      <xdr:spPr>
        <a:xfrm>
          <a:off x="16370300" y="6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163570</xdr:rowOff>
    </xdr:from>
    <xdr:to>
      <xdr:col>86</xdr:col>
      <xdr:colOff>25400</xdr:colOff>
      <xdr:row>37</xdr:row>
      <xdr:rowOff>163570</xdr:rowOff>
    </xdr:to>
    <xdr:cxnSp macro="">
      <xdr:nvCxnSpPr>
        <xdr:cNvPr id="519" name="直線コネクタ 518"/>
        <xdr:cNvCxnSpPr/>
      </xdr:nvCxnSpPr>
      <xdr:spPr>
        <a:xfrm>
          <a:off x="16230600" y="650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162863</xdr:rowOff>
    </xdr:from>
    <xdr:ext cx="534377" cy="259045"/>
    <xdr:sp macro="" textlink="">
      <xdr:nvSpPr>
        <xdr:cNvPr id="520" name="消防費最大値テキスト"/>
        <xdr:cNvSpPr txBox="1"/>
      </xdr:nvSpPr>
      <xdr:spPr>
        <a:xfrm>
          <a:off x="16370300" y="5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44736</xdr:rowOff>
    </xdr:from>
    <xdr:to>
      <xdr:col>86</xdr:col>
      <xdr:colOff>25400</xdr:colOff>
      <xdr:row>31</xdr:row>
      <xdr:rowOff>44736</xdr:rowOff>
    </xdr:to>
    <xdr:cxnSp macro="">
      <xdr:nvCxnSpPr>
        <xdr:cNvPr id="521" name="直線コネクタ 520"/>
        <xdr:cNvCxnSpPr/>
      </xdr:nvCxnSpPr>
      <xdr:spPr>
        <a:xfrm>
          <a:off x="16230600" y="53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95923</xdr:rowOff>
    </xdr:from>
    <xdr:to>
      <xdr:col>85</xdr:col>
      <xdr:colOff>127000</xdr:colOff>
      <xdr:row>36</xdr:row>
      <xdr:rowOff>117011</xdr:rowOff>
    </xdr:to>
    <xdr:cxnSp macro="">
      <xdr:nvCxnSpPr>
        <xdr:cNvPr id="522" name="直線コネクタ 521"/>
        <xdr:cNvCxnSpPr/>
      </xdr:nvCxnSpPr>
      <xdr:spPr>
        <a:xfrm flipV="1">
          <a:off x="15481300" y="6268123"/>
          <a:ext cx="838200" cy="2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34751</xdr:rowOff>
    </xdr:from>
    <xdr:ext cx="534377" cy="259045"/>
    <xdr:sp macro="" textlink="">
      <xdr:nvSpPr>
        <xdr:cNvPr id="523" name="消防費平均値テキスト"/>
        <xdr:cNvSpPr txBox="1"/>
      </xdr:nvSpPr>
      <xdr:spPr>
        <a:xfrm>
          <a:off x="16370300" y="6206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56324</xdr:rowOff>
    </xdr:from>
    <xdr:to>
      <xdr:col>85</xdr:col>
      <xdr:colOff>177800</xdr:colOff>
      <xdr:row>36</xdr:row>
      <xdr:rowOff>157924</xdr:rowOff>
    </xdr:to>
    <xdr:sp macro="" textlink="">
      <xdr:nvSpPr>
        <xdr:cNvPr id="524" name="フローチャート: 判断 523"/>
        <xdr:cNvSpPr/>
      </xdr:nvSpPr>
      <xdr:spPr>
        <a:xfrm>
          <a:off x="162687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102838</xdr:rowOff>
    </xdr:from>
    <xdr:to>
      <xdr:col>81</xdr:col>
      <xdr:colOff>50800</xdr:colOff>
      <xdr:row>36</xdr:row>
      <xdr:rowOff>117011</xdr:rowOff>
    </xdr:to>
    <xdr:cxnSp macro="">
      <xdr:nvCxnSpPr>
        <xdr:cNvPr id="525" name="直線コネクタ 524"/>
        <xdr:cNvCxnSpPr/>
      </xdr:nvCxnSpPr>
      <xdr:spPr>
        <a:xfrm>
          <a:off x="14592300" y="6275038"/>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83871</xdr:rowOff>
    </xdr:from>
    <xdr:to>
      <xdr:col>81</xdr:col>
      <xdr:colOff>101600</xdr:colOff>
      <xdr:row>37</xdr:row>
      <xdr:rowOff>14021</xdr:rowOff>
    </xdr:to>
    <xdr:sp macro="" textlink="">
      <xdr:nvSpPr>
        <xdr:cNvPr id="526" name="フローチャート: 判断 525"/>
        <xdr:cNvSpPr/>
      </xdr:nvSpPr>
      <xdr:spPr>
        <a:xfrm>
          <a:off x="15430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5148</xdr:rowOff>
    </xdr:from>
    <xdr:ext cx="534377" cy="259045"/>
    <xdr:sp macro="" textlink="">
      <xdr:nvSpPr>
        <xdr:cNvPr id="527" name="テキスト ボックス 526"/>
        <xdr:cNvSpPr txBox="1"/>
      </xdr:nvSpPr>
      <xdr:spPr>
        <a:xfrm>
          <a:off x="15214111" y="63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102838</xdr:rowOff>
    </xdr:from>
    <xdr:to>
      <xdr:col>76</xdr:col>
      <xdr:colOff>114300</xdr:colOff>
      <xdr:row>36</xdr:row>
      <xdr:rowOff>133947</xdr:rowOff>
    </xdr:to>
    <xdr:cxnSp macro="">
      <xdr:nvCxnSpPr>
        <xdr:cNvPr id="528" name="直線コネクタ 527"/>
        <xdr:cNvCxnSpPr/>
      </xdr:nvCxnSpPr>
      <xdr:spPr>
        <a:xfrm flipV="1">
          <a:off x="13703300" y="6275038"/>
          <a:ext cx="889000" cy="3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60287</xdr:rowOff>
    </xdr:from>
    <xdr:to>
      <xdr:col>76</xdr:col>
      <xdr:colOff>165100</xdr:colOff>
      <xdr:row>36</xdr:row>
      <xdr:rowOff>161887</xdr:rowOff>
    </xdr:to>
    <xdr:sp macro="" textlink="">
      <xdr:nvSpPr>
        <xdr:cNvPr id="529" name="フローチャート: 判断 528"/>
        <xdr:cNvSpPr/>
      </xdr:nvSpPr>
      <xdr:spPr>
        <a:xfrm>
          <a:off x="14541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153014</xdr:rowOff>
    </xdr:from>
    <xdr:ext cx="534377" cy="259045"/>
    <xdr:sp macro="" textlink="">
      <xdr:nvSpPr>
        <xdr:cNvPr id="530" name="テキスト ボックス 529"/>
        <xdr:cNvSpPr txBox="1"/>
      </xdr:nvSpPr>
      <xdr:spPr>
        <a:xfrm>
          <a:off x="14325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133947</xdr:rowOff>
    </xdr:from>
    <xdr:to>
      <xdr:col>71</xdr:col>
      <xdr:colOff>177800</xdr:colOff>
      <xdr:row>36</xdr:row>
      <xdr:rowOff>166579</xdr:rowOff>
    </xdr:to>
    <xdr:cxnSp macro="">
      <xdr:nvCxnSpPr>
        <xdr:cNvPr id="531" name="直線コネクタ 530"/>
        <xdr:cNvCxnSpPr/>
      </xdr:nvCxnSpPr>
      <xdr:spPr>
        <a:xfrm flipV="1">
          <a:off x="12814300" y="6306147"/>
          <a:ext cx="889000" cy="3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54858</xdr:rowOff>
    </xdr:from>
    <xdr:to>
      <xdr:col>72</xdr:col>
      <xdr:colOff>38100</xdr:colOff>
      <xdr:row>36</xdr:row>
      <xdr:rowOff>156458</xdr:rowOff>
    </xdr:to>
    <xdr:sp macro="" textlink="">
      <xdr:nvSpPr>
        <xdr:cNvPr id="532" name="フローチャート: 判断 531"/>
        <xdr:cNvSpPr/>
      </xdr:nvSpPr>
      <xdr:spPr>
        <a:xfrm>
          <a:off x="13652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1535</xdr:rowOff>
    </xdr:from>
    <xdr:ext cx="534377" cy="259045"/>
    <xdr:sp macro="" textlink="">
      <xdr:nvSpPr>
        <xdr:cNvPr id="533" name="テキスト ボックス 532"/>
        <xdr:cNvSpPr txBox="1"/>
      </xdr:nvSpPr>
      <xdr:spPr>
        <a:xfrm>
          <a:off x="13436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74251</xdr:rowOff>
    </xdr:from>
    <xdr:to>
      <xdr:col>67</xdr:col>
      <xdr:colOff>101600</xdr:colOff>
      <xdr:row>37</xdr:row>
      <xdr:rowOff>4401</xdr:rowOff>
    </xdr:to>
    <xdr:sp macro="" textlink="">
      <xdr:nvSpPr>
        <xdr:cNvPr id="534" name="フローチャート: 判断 533"/>
        <xdr:cNvSpPr/>
      </xdr:nvSpPr>
      <xdr:spPr>
        <a:xfrm>
          <a:off x="12763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20928</xdr:rowOff>
    </xdr:from>
    <xdr:ext cx="534377" cy="259045"/>
    <xdr:sp macro="" textlink="">
      <xdr:nvSpPr>
        <xdr:cNvPr id="535" name="テキスト ボックス 534"/>
        <xdr:cNvSpPr txBox="1"/>
      </xdr:nvSpPr>
      <xdr:spPr>
        <a:xfrm>
          <a:off x="12547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45123</xdr:rowOff>
    </xdr:from>
    <xdr:to>
      <xdr:col>85</xdr:col>
      <xdr:colOff>177800</xdr:colOff>
      <xdr:row>36</xdr:row>
      <xdr:rowOff>146723</xdr:rowOff>
    </xdr:to>
    <xdr:sp macro="" textlink="">
      <xdr:nvSpPr>
        <xdr:cNvPr id="541" name="楕円 540"/>
        <xdr:cNvSpPr/>
      </xdr:nvSpPr>
      <xdr:spPr>
        <a:xfrm>
          <a:off x="16268700" y="621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68000</xdr:rowOff>
    </xdr:from>
    <xdr:ext cx="534377" cy="259045"/>
    <xdr:sp macro="" textlink="">
      <xdr:nvSpPr>
        <xdr:cNvPr id="542" name="消防費該当値テキスト"/>
        <xdr:cNvSpPr txBox="1"/>
      </xdr:nvSpPr>
      <xdr:spPr>
        <a:xfrm>
          <a:off x="16370300" y="606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66211</xdr:rowOff>
    </xdr:from>
    <xdr:to>
      <xdr:col>81</xdr:col>
      <xdr:colOff>101600</xdr:colOff>
      <xdr:row>36</xdr:row>
      <xdr:rowOff>167811</xdr:rowOff>
    </xdr:to>
    <xdr:sp macro="" textlink="">
      <xdr:nvSpPr>
        <xdr:cNvPr id="543" name="楕円 542"/>
        <xdr:cNvSpPr/>
      </xdr:nvSpPr>
      <xdr:spPr>
        <a:xfrm>
          <a:off x="15430500" y="623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12888</xdr:rowOff>
    </xdr:from>
    <xdr:ext cx="534377" cy="259045"/>
    <xdr:sp macro="" textlink="">
      <xdr:nvSpPr>
        <xdr:cNvPr id="544" name="テキスト ボックス 543"/>
        <xdr:cNvSpPr txBox="1"/>
      </xdr:nvSpPr>
      <xdr:spPr>
        <a:xfrm>
          <a:off x="15214111" y="601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52038</xdr:rowOff>
    </xdr:from>
    <xdr:to>
      <xdr:col>76</xdr:col>
      <xdr:colOff>165100</xdr:colOff>
      <xdr:row>36</xdr:row>
      <xdr:rowOff>153638</xdr:rowOff>
    </xdr:to>
    <xdr:sp macro="" textlink="">
      <xdr:nvSpPr>
        <xdr:cNvPr id="545" name="楕円 544"/>
        <xdr:cNvSpPr/>
      </xdr:nvSpPr>
      <xdr:spPr>
        <a:xfrm>
          <a:off x="14541500" y="622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170165</xdr:rowOff>
    </xdr:from>
    <xdr:ext cx="534377" cy="259045"/>
    <xdr:sp macro="" textlink="">
      <xdr:nvSpPr>
        <xdr:cNvPr id="546" name="テキスト ボックス 545"/>
        <xdr:cNvSpPr txBox="1"/>
      </xdr:nvSpPr>
      <xdr:spPr>
        <a:xfrm>
          <a:off x="14325111" y="599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83147</xdr:rowOff>
    </xdr:from>
    <xdr:to>
      <xdr:col>72</xdr:col>
      <xdr:colOff>38100</xdr:colOff>
      <xdr:row>37</xdr:row>
      <xdr:rowOff>13297</xdr:rowOff>
    </xdr:to>
    <xdr:sp macro="" textlink="">
      <xdr:nvSpPr>
        <xdr:cNvPr id="547" name="楕円 546"/>
        <xdr:cNvSpPr/>
      </xdr:nvSpPr>
      <xdr:spPr>
        <a:xfrm>
          <a:off x="13652500" y="625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4424</xdr:rowOff>
    </xdr:from>
    <xdr:ext cx="534377" cy="259045"/>
    <xdr:sp macro="" textlink="">
      <xdr:nvSpPr>
        <xdr:cNvPr id="548" name="テキスト ボックス 547"/>
        <xdr:cNvSpPr txBox="1"/>
      </xdr:nvSpPr>
      <xdr:spPr>
        <a:xfrm>
          <a:off x="13436111" y="634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115779</xdr:rowOff>
    </xdr:from>
    <xdr:to>
      <xdr:col>67</xdr:col>
      <xdr:colOff>101600</xdr:colOff>
      <xdr:row>37</xdr:row>
      <xdr:rowOff>45929</xdr:rowOff>
    </xdr:to>
    <xdr:sp macro="" textlink="">
      <xdr:nvSpPr>
        <xdr:cNvPr id="549" name="楕円 548"/>
        <xdr:cNvSpPr/>
      </xdr:nvSpPr>
      <xdr:spPr>
        <a:xfrm>
          <a:off x="12763500" y="628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37056</xdr:rowOff>
    </xdr:from>
    <xdr:ext cx="534377" cy="259045"/>
    <xdr:sp macro="" textlink="">
      <xdr:nvSpPr>
        <xdr:cNvPr id="550" name="テキスト ボックス 549"/>
        <xdr:cNvSpPr txBox="1"/>
      </xdr:nvSpPr>
      <xdr:spPr>
        <a:xfrm>
          <a:off x="12547111" y="638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93768</xdr:rowOff>
    </xdr:from>
    <xdr:to>
      <xdr:col>85</xdr:col>
      <xdr:colOff>126364</xdr:colOff>
      <xdr:row>59</xdr:row>
      <xdr:rowOff>3650</xdr:rowOff>
    </xdr:to>
    <xdr:cxnSp macro="">
      <xdr:nvCxnSpPr>
        <xdr:cNvPr id="577" name="直線コネクタ 576"/>
        <xdr:cNvCxnSpPr/>
      </xdr:nvCxnSpPr>
      <xdr:spPr>
        <a:xfrm flipV="1">
          <a:off x="16317595" y="8494818"/>
          <a:ext cx="1269" cy="16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7477</xdr:rowOff>
    </xdr:from>
    <xdr:ext cx="534377" cy="259045"/>
    <xdr:sp macro="" textlink="">
      <xdr:nvSpPr>
        <xdr:cNvPr id="578" name="教育費最小値テキスト"/>
        <xdr:cNvSpPr txBox="1"/>
      </xdr:nvSpPr>
      <xdr:spPr>
        <a:xfrm>
          <a:off x="16370300" y="1012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3650</xdr:rowOff>
    </xdr:from>
    <xdr:to>
      <xdr:col>86</xdr:col>
      <xdr:colOff>25400</xdr:colOff>
      <xdr:row>59</xdr:row>
      <xdr:rowOff>3650</xdr:rowOff>
    </xdr:to>
    <xdr:cxnSp macro="">
      <xdr:nvCxnSpPr>
        <xdr:cNvPr id="579" name="直線コネクタ 578"/>
        <xdr:cNvCxnSpPr/>
      </xdr:nvCxnSpPr>
      <xdr:spPr>
        <a:xfrm>
          <a:off x="16230600" y="101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40445</xdr:rowOff>
    </xdr:from>
    <xdr:ext cx="599010" cy="259045"/>
    <xdr:sp macro="" textlink="">
      <xdr:nvSpPr>
        <xdr:cNvPr id="580" name="教育費最大値テキスト"/>
        <xdr:cNvSpPr txBox="1"/>
      </xdr:nvSpPr>
      <xdr:spPr>
        <a:xfrm>
          <a:off x="16370300" y="827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93768</xdr:rowOff>
    </xdr:from>
    <xdr:to>
      <xdr:col>86</xdr:col>
      <xdr:colOff>25400</xdr:colOff>
      <xdr:row>49</xdr:row>
      <xdr:rowOff>93768</xdr:rowOff>
    </xdr:to>
    <xdr:cxnSp macro="">
      <xdr:nvCxnSpPr>
        <xdr:cNvPr id="581" name="直線コネクタ 580"/>
        <xdr:cNvCxnSpPr/>
      </xdr:nvCxnSpPr>
      <xdr:spPr>
        <a:xfrm>
          <a:off x="16230600" y="849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137382</xdr:rowOff>
    </xdr:from>
    <xdr:to>
      <xdr:col>85</xdr:col>
      <xdr:colOff>127000</xdr:colOff>
      <xdr:row>55</xdr:row>
      <xdr:rowOff>90371</xdr:rowOff>
    </xdr:to>
    <xdr:cxnSp macro="">
      <xdr:nvCxnSpPr>
        <xdr:cNvPr id="582" name="直線コネクタ 581"/>
        <xdr:cNvCxnSpPr/>
      </xdr:nvCxnSpPr>
      <xdr:spPr>
        <a:xfrm>
          <a:off x="15481300" y="9395682"/>
          <a:ext cx="838200" cy="12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112737</xdr:rowOff>
    </xdr:from>
    <xdr:ext cx="534377" cy="259045"/>
    <xdr:sp macro="" textlink="">
      <xdr:nvSpPr>
        <xdr:cNvPr id="583" name="教育費平均値テキスト"/>
        <xdr:cNvSpPr txBox="1"/>
      </xdr:nvSpPr>
      <xdr:spPr>
        <a:xfrm>
          <a:off x="16370300" y="9542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134310</xdr:rowOff>
    </xdr:from>
    <xdr:to>
      <xdr:col>85</xdr:col>
      <xdr:colOff>177800</xdr:colOff>
      <xdr:row>56</xdr:row>
      <xdr:rowOff>64460</xdr:rowOff>
    </xdr:to>
    <xdr:sp macro="" textlink="">
      <xdr:nvSpPr>
        <xdr:cNvPr id="584" name="フローチャート: 判断 583"/>
        <xdr:cNvSpPr/>
      </xdr:nvSpPr>
      <xdr:spPr>
        <a:xfrm>
          <a:off x="16268700" y="956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137382</xdr:rowOff>
    </xdr:from>
    <xdr:to>
      <xdr:col>81</xdr:col>
      <xdr:colOff>50800</xdr:colOff>
      <xdr:row>55</xdr:row>
      <xdr:rowOff>36732</xdr:rowOff>
    </xdr:to>
    <xdr:cxnSp macro="">
      <xdr:nvCxnSpPr>
        <xdr:cNvPr id="585" name="直線コネクタ 584"/>
        <xdr:cNvCxnSpPr/>
      </xdr:nvCxnSpPr>
      <xdr:spPr>
        <a:xfrm flipV="1">
          <a:off x="14592300" y="9395682"/>
          <a:ext cx="889000" cy="7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169890</xdr:rowOff>
    </xdr:from>
    <xdr:to>
      <xdr:col>81</xdr:col>
      <xdr:colOff>101600</xdr:colOff>
      <xdr:row>56</xdr:row>
      <xdr:rowOff>100040</xdr:rowOff>
    </xdr:to>
    <xdr:sp macro="" textlink="">
      <xdr:nvSpPr>
        <xdr:cNvPr id="586" name="フローチャート: 判断 585"/>
        <xdr:cNvSpPr/>
      </xdr:nvSpPr>
      <xdr:spPr>
        <a:xfrm>
          <a:off x="15430500" y="959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91167</xdr:rowOff>
    </xdr:from>
    <xdr:ext cx="534377" cy="259045"/>
    <xdr:sp macro="" textlink="">
      <xdr:nvSpPr>
        <xdr:cNvPr id="587" name="テキスト ボックス 586"/>
        <xdr:cNvSpPr txBox="1"/>
      </xdr:nvSpPr>
      <xdr:spPr>
        <a:xfrm>
          <a:off x="15214111" y="969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34266</xdr:rowOff>
    </xdr:from>
    <xdr:to>
      <xdr:col>76</xdr:col>
      <xdr:colOff>114300</xdr:colOff>
      <xdr:row>55</xdr:row>
      <xdr:rowOff>36732</xdr:rowOff>
    </xdr:to>
    <xdr:cxnSp macro="">
      <xdr:nvCxnSpPr>
        <xdr:cNvPr id="588" name="直線コネクタ 587"/>
        <xdr:cNvCxnSpPr/>
      </xdr:nvCxnSpPr>
      <xdr:spPr>
        <a:xfrm>
          <a:off x="13703300" y="8606766"/>
          <a:ext cx="889000" cy="85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82254</xdr:rowOff>
    </xdr:from>
    <xdr:to>
      <xdr:col>76</xdr:col>
      <xdr:colOff>165100</xdr:colOff>
      <xdr:row>56</xdr:row>
      <xdr:rowOff>12404</xdr:rowOff>
    </xdr:to>
    <xdr:sp macro="" textlink="">
      <xdr:nvSpPr>
        <xdr:cNvPr id="589" name="フローチャート: 判断 588"/>
        <xdr:cNvSpPr/>
      </xdr:nvSpPr>
      <xdr:spPr>
        <a:xfrm>
          <a:off x="14541500" y="951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3531</xdr:rowOff>
    </xdr:from>
    <xdr:ext cx="534377" cy="259045"/>
    <xdr:sp macro="" textlink="">
      <xdr:nvSpPr>
        <xdr:cNvPr id="590" name="テキスト ボックス 589"/>
        <xdr:cNvSpPr txBox="1"/>
      </xdr:nvSpPr>
      <xdr:spPr>
        <a:xfrm>
          <a:off x="14325111" y="960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34266</xdr:rowOff>
    </xdr:from>
    <xdr:to>
      <xdr:col>71</xdr:col>
      <xdr:colOff>177800</xdr:colOff>
      <xdr:row>51</xdr:row>
      <xdr:rowOff>114227</xdr:rowOff>
    </xdr:to>
    <xdr:cxnSp macro="">
      <xdr:nvCxnSpPr>
        <xdr:cNvPr id="591" name="直線コネクタ 590"/>
        <xdr:cNvCxnSpPr/>
      </xdr:nvCxnSpPr>
      <xdr:spPr>
        <a:xfrm flipV="1">
          <a:off x="12814300" y="8606766"/>
          <a:ext cx="889000" cy="25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86353</xdr:rowOff>
    </xdr:from>
    <xdr:to>
      <xdr:col>72</xdr:col>
      <xdr:colOff>38100</xdr:colOff>
      <xdr:row>56</xdr:row>
      <xdr:rowOff>16503</xdr:rowOff>
    </xdr:to>
    <xdr:sp macro="" textlink="">
      <xdr:nvSpPr>
        <xdr:cNvPr id="592" name="フローチャート: 判断 591"/>
        <xdr:cNvSpPr/>
      </xdr:nvSpPr>
      <xdr:spPr>
        <a:xfrm>
          <a:off x="13652500" y="95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7630</xdr:rowOff>
    </xdr:from>
    <xdr:ext cx="534377" cy="259045"/>
    <xdr:sp macro="" textlink="">
      <xdr:nvSpPr>
        <xdr:cNvPr id="593" name="テキスト ボックス 592"/>
        <xdr:cNvSpPr txBox="1"/>
      </xdr:nvSpPr>
      <xdr:spPr>
        <a:xfrm>
          <a:off x="13436111" y="960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164632</xdr:rowOff>
    </xdr:from>
    <xdr:to>
      <xdr:col>67</xdr:col>
      <xdr:colOff>101600</xdr:colOff>
      <xdr:row>56</xdr:row>
      <xdr:rowOff>94782</xdr:rowOff>
    </xdr:to>
    <xdr:sp macro="" textlink="">
      <xdr:nvSpPr>
        <xdr:cNvPr id="594" name="フローチャート: 判断 593"/>
        <xdr:cNvSpPr/>
      </xdr:nvSpPr>
      <xdr:spPr>
        <a:xfrm>
          <a:off x="12763500" y="959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85909</xdr:rowOff>
    </xdr:from>
    <xdr:ext cx="534377" cy="259045"/>
    <xdr:sp macro="" textlink="">
      <xdr:nvSpPr>
        <xdr:cNvPr id="595" name="テキスト ボックス 594"/>
        <xdr:cNvSpPr txBox="1"/>
      </xdr:nvSpPr>
      <xdr:spPr>
        <a:xfrm>
          <a:off x="12547111" y="968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39571</xdr:rowOff>
    </xdr:from>
    <xdr:to>
      <xdr:col>85</xdr:col>
      <xdr:colOff>177800</xdr:colOff>
      <xdr:row>55</xdr:row>
      <xdr:rowOff>141171</xdr:rowOff>
    </xdr:to>
    <xdr:sp macro="" textlink="">
      <xdr:nvSpPr>
        <xdr:cNvPr id="601" name="楕円 600"/>
        <xdr:cNvSpPr/>
      </xdr:nvSpPr>
      <xdr:spPr>
        <a:xfrm>
          <a:off x="16268700" y="946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62448</xdr:rowOff>
    </xdr:from>
    <xdr:ext cx="534377" cy="259045"/>
    <xdr:sp macro="" textlink="">
      <xdr:nvSpPr>
        <xdr:cNvPr id="602" name="教育費該当値テキスト"/>
        <xdr:cNvSpPr txBox="1"/>
      </xdr:nvSpPr>
      <xdr:spPr>
        <a:xfrm>
          <a:off x="16370300" y="932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86582</xdr:rowOff>
    </xdr:from>
    <xdr:to>
      <xdr:col>81</xdr:col>
      <xdr:colOff>101600</xdr:colOff>
      <xdr:row>55</xdr:row>
      <xdr:rowOff>16732</xdr:rowOff>
    </xdr:to>
    <xdr:sp macro="" textlink="">
      <xdr:nvSpPr>
        <xdr:cNvPr id="603" name="楕円 602"/>
        <xdr:cNvSpPr/>
      </xdr:nvSpPr>
      <xdr:spPr>
        <a:xfrm>
          <a:off x="15430500" y="934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33259</xdr:rowOff>
    </xdr:from>
    <xdr:ext cx="534377" cy="259045"/>
    <xdr:sp macro="" textlink="">
      <xdr:nvSpPr>
        <xdr:cNvPr id="604" name="テキスト ボックス 603"/>
        <xdr:cNvSpPr txBox="1"/>
      </xdr:nvSpPr>
      <xdr:spPr>
        <a:xfrm>
          <a:off x="15214111" y="912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157382</xdr:rowOff>
    </xdr:from>
    <xdr:to>
      <xdr:col>76</xdr:col>
      <xdr:colOff>165100</xdr:colOff>
      <xdr:row>55</xdr:row>
      <xdr:rowOff>87532</xdr:rowOff>
    </xdr:to>
    <xdr:sp macro="" textlink="">
      <xdr:nvSpPr>
        <xdr:cNvPr id="605" name="楕円 604"/>
        <xdr:cNvSpPr/>
      </xdr:nvSpPr>
      <xdr:spPr>
        <a:xfrm>
          <a:off x="14541500" y="941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104059</xdr:rowOff>
    </xdr:from>
    <xdr:ext cx="534377" cy="259045"/>
    <xdr:sp macro="" textlink="">
      <xdr:nvSpPr>
        <xdr:cNvPr id="606" name="テキスト ボックス 605"/>
        <xdr:cNvSpPr txBox="1"/>
      </xdr:nvSpPr>
      <xdr:spPr>
        <a:xfrm>
          <a:off x="14325111" y="919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49</xdr:row>
      <xdr:rowOff>154916</xdr:rowOff>
    </xdr:from>
    <xdr:to>
      <xdr:col>72</xdr:col>
      <xdr:colOff>38100</xdr:colOff>
      <xdr:row>50</xdr:row>
      <xdr:rowOff>85066</xdr:rowOff>
    </xdr:to>
    <xdr:sp macro="" textlink="">
      <xdr:nvSpPr>
        <xdr:cNvPr id="607" name="楕円 606"/>
        <xdr:cNvSpPr/>
      </xdr:nvSpPr>
      <xdr:spPr>
        <a:xfrm>
          <a:off x="13652500" y="855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48</xdr:row>
      <xdr:rowOff>101593</xdr:rowOff>
    </xdr:from>
    <xdr:ext cx="599010" cy="259045"/>
    <xdr:sp macro="" textlink="">
      <xdr:nvSpPr>
        <xdr:cNvPr id="608" name="テキスト ボックス 607"/>
        <xdr:cNvSpPr txBox="1"/>
      </xdr:nvSpPr>
      <xdr:spPr>
        <a:xfrm>
          <a:off x="13403795" y="833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63427</xdr:rowOff>
    </xdr:from>
    <xdr:to>
      <xdr:col>67</xdr:col>
      <xdr:colOff>101600</xdr:colOff>
      <xdr:row>51</xdr:row>
      <xdr:rowOff>165027</xdr:rowOff>
    </xdr:to>
    <xdr:sp macro="" textlink="">
      <xdr:nvSpPr>
        <xdr:cNvPr id="609" name="楕円 608"/>
        <xdr:cNvSpPr/>
      </xdr:nvSpPr>
      <xdr:spPr>
        <a:xfrm>
          <a:off x="12763500" y="880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10104</xdr:rowOff>
    </xdr:from>
    <xdr:ext cx="599010" cy="259045"/>
    <xdr:sp macro="" textlink="">
      <xdr:nvSpPr>
        <xdr:cNvPr id="610" name="テキスト ボックス 609"/>
        <xdr:cNvSpPr txBox="1"/>
      </xdr:nvSpPr>
      <xdr:spPr>
        <a:xfrm>
          <a:off x="12514795" y="8582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cxnSp macro="">
      <xdr:nvCxnSpPr>
        <xdr:cNvPr id="630" name="直線コネクタ 629"/>
        <xdr:cNvCxnSpPr/>
      </xdr:nvCxnSpPr>
      <xdr:spPr>
        <a:xfrm flipV="1">
          <a:off x="16317595" y="12221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70614</xdr:rowOff>
    </xdr:from>
    <xdr:ext cx="249299" cy="259045"/>
    <xdr:sp macro="" textlink="">
      <xdr:nvSpPr>
        <xdr:cNvPr id="631" name="災害復旧費最小値テキスト"/>
        <xdr:cNvSpPr txBox="1"/>
      </xdr:nvSpPr>
      <xdr:spPr>
        <a:xfrm>
          <a:off x="16370300" y="13443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166678</xdr:rowOff>
    </xdr:from>
    <xdr:ext cx="599010" cy="259045"/>
    <xdr:sp macro="" textlink="">
      <xdr:nvSpPr>
        <xdr:cNvPr id="633" name="災害復旧費最大値テキスト"/>
        <xdr:cNvSpPr txBox="1"/>
      </xdr:nvSpPr>
      <xdr:spPr>
        <a:xfrm>
          <a:off x="16370300" y="119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48551</xdr:rowOff>
    </xdr:from>
    <xdr:to>
      <xdr:col>86</xdr:col>
      <xdr:colOff>25400</xdr:colOff>
      <xdr:row>71</xdr:row>
      <xdr:rowOff>48551</xdr:rowOff>
    </xdr:to>
    <xdr:cxnSp macro="">
      <xdr:nvCxnSpPr>
        <xdr:cNvPr id="634" name="直線コネクタ 633"/>
        <xdr:cNvCxnSpPr/>
      </xdr:nvCxnSpPr>
      <xdr:spPr>
        <a:xfrm>
          <a:off x="16230600" y="122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14867</xdr:rowOff>
    </xdr:from>
    <xdr:to>
      <xdr:col>85</xdr:col>
      <xdr:colOff>127000</xdr:colOff>
      <xdr:row>78</xdr:row>
      <xdr:rowOff>25023</xdr:rowOff>
    </xdr:to>
    <xdr:cxnSp macro="">
      <xdr:nvCxnSpPr>
        <xdr:cNvPr id="635" name="直線コネクタ 634"/>
        <xdr:cNvCxnSpPr/>
      </xdr:nvCxnSpPr>
      <xdr:spPr>
        <a:xfrm>
          <a:off x="15481300" y="13387967"/>
          <a:ext cx="838200" cy="1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159514</xdr:rowOff>
    </xdr:from>
    <xdr:ext cx="469744" cy="259045"/>
    <xdr:sp macro="" textlink="">
      <xdr:nvSpPr>
        <xdr:cNvPr id="636" name="災害復旧費平均値テキスト"/>
        <xdr:cNvSpPr txBox="1"/>
      </xdr:nvSpPr>
      <xdr:spPr>
        <a:xfrm>
          <a:off x="16370300" y="1318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136637</xdr:rowOff>
    </xdr:from>
    <xdr:to>
      <xdr:col>85</xdr:col>
      <xdr:colOff>177800</xdr:colOff>
      <xdr:row>78</xdr:row>
      <xdr:rowOff>66787</xdr:rowOff>
    </xdr:to>
    <xdr:sp macro="" textlink="">
      <xdr:nvSpPr>
        <xdr:cNvPr id="637" name="フローチャート: 判断 636"/>
        <xdr:cNvSpPr/>
      </xdr:nvSpPr>
      <xdr:spPr>
        <a:xfrm>
          <a:off x="162687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14867</xdr:rowOff>
    </xdr:from>
    <xdr:to>
      <xdr:col>81</xdr:col>
      <xdr:colOff>50800</xdr:colOff>
      <xdr:row>78</xdr:row>
      <xdr:rowOff>16188</xdr:rowOff>
    </xdr:to>
    <xdr:cxnSp macro="">
      <xdr:nvCxnSpPr>
        <xdr:cNvPr id="638" name="直線コネクタ 637"/>
        <xdr:cNvCxnSpPr/>
      </xdr:nvCxnSpPr>
      <xdr:spPr>
        <a:xfrm flipV="1">
          <a:off x="14592300" y="13387967"/>
          <a:ext cx="8890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130756</xdr:rowOff>
    </xdr:from>
    <xdr:to>
      <xdr:col>81</xdr:col>
      <xdr:colOff>101600</xdr:colOff>
      <xdr:row>78</xdr:row>
      <xdr:rowOff>60906</xdr:rowOff>
    </xdr:to>
    <xdr:sp macro="" textlink="">
      <xdr:nvSpPr>
        <xdr:cNvPr id="639" name="フローチャート: 判断 638"/>
        <xdr:cNvSpPr/>
      </xdr:nvSpPr>
      <xdr:spPr>
        <a:xfrm>
          <a:off x="15430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77433</xdr:rowOff>
    </xdr:from>
    <xdr:ext cx="469744" cy="259045"/>
    <xdr:sp macro="" textlink="">
      <xdr:nvSpPr>
        <xdr:cNvPr id="640" name="テキスト ボックス 639"/>
        <xdr:cNvSpPr txBox="1"/>
      </xdr:nvSpPr>
      <xdr:spPr>
        <a:xfrm>
          <a:off x="15246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16188</xdr:rowOff>
    </xdr:from>
    <xdr:to>
      <xdr:col>76</xdr:col>
      <xdr:colOff>114300</xdr:colOff>
      <xdr:row>78</xdr:row>
      <xdr:rowOff>25400</xdr:rowOff>
    </xdr:to>
    <xdr:cxnSp macro="">
      <xdr:nvCxnSpPr>
        <xdr:cNvPr id="641" name="直線コネクタ 640"/>
        <xdr:cNvCxnSpPr/>
      </xdr:nvCxnSpPr>
      <xdr:spPr>
        <a:xfrm flipV="1">
          <a:off x="13703300" y="13389288"/>
          <a:ext cx="889000" cy="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136866</xdr:rowOff>
    </xdr:from>
    <xdr:to>
      <xdr:col>76</xdr:col>
      <xdr:colOff>165100</xdr:colOff>
      <xdr:row>78</xdr:row>
      <xdr:rowOff>67016</xdr:rowOff>
    </xdr:to>
    <xdr:sp macro="" textlink="">
      <xdr:nvSpPr>
        <xdr:cNvPr id="642" name="フローチャート: 判断 641"/>
        <xdr:cNvSpPr/>
      </xdr:nvSpPr>
      <xdr:spPr>
        <a:xfrm>
          <a:off x="14541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58143</xdr:rowOff>
    </xdr:from>
    <xdr:ext cx="469744" cy="259045"/>
    <xdr:sp macro="" textlink="">
      <xdr:nvSpPr>
        <xdr:cNvPr id="643" name="テキスト ボックス 642"/>
        <xdr:cNvSpPr txBox="1"/>
      </xdr:nvSpPr>
      <xdr:spPr>
        <a:xfrm>
          <a:off x="14357428" y="1343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24851</xdr:rowOff>
    </xdr:from>
    <xdr:to>
      <xdr:col>71</xdr:col>
      <xdr:colOff>177800</xdr:colOff>
      <xdr:row>78</xdr:row>
      <xdr:rowOff>25400</xdr:rowOff>
    </xdr:to>
    <xdr:cxnSp macro="">
      <xdr:nvCxnSpPr>
        <xdr:cNvPr id="644" name="直線コネクタ 643"/>
        <xdr:cNvCxnSpPr/>
      </xdr:nvCxnSpPr>
      <xdr:spPr>
        <a:xfrm>
          <a:off x="12814300" y="13397951"/>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125876</xdr:rowOff>
    </xdr:from>
    <xdr:to>
      <xdr:col>72</xdr:col>
      <xdr:colOff>38100</xdr:colOff>
      <xdr:row>78</xdr:row>
      <xdr:rowOff>56026</xdr:rowOff>
    </xdr:to>
    <xdr:sp macro="" textlink="">
      <xdr:nvSpPr>
        <xdr:cNvPr id="645" name="フローチャート: 判断 644"/>
        <xdr:cNvSpPr/>
      </xdr:nvSpPr>
      <xdr:spPr>
        <a:xfrm>
          <a:off x="13652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72553</xdr:rowOff>
    </xdr:from>
    <xdr:ext cx="469744" cy="259045"/>
    <xdr:sp macro="" textlink="">
      <xdr:nvSpPr>
        <xdr:cNvPr id="646" name="テキスト ボックス 645"/>
        <xdr:cNvSpPr txBox="1"/>
      </xdr:nvSpPr>
      <xdr:spPr>
        <a:xfrm>
          <a:off x="13468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126944</xdr:rowOff>
    </xdr:from>
    <xdr:to>
      <xdr:col>67</xdr:col>
      <xdr:colOff>101600</xdr:colOff>
      <xdr:row>78</xdr:row>
      <xdr:rowOff>57094</xdr:rowOff>
    </xdr:to>
    <xdr:sp macro="" textlink="">
      <xdr:nvSpPr>
        <xdr:cNvPr id="647" name="フローチャート: 判断 646"/>
        <xdr:cNvSpPr/>
      </xdr:nvSpPr>
      <xdr:spPr>
        <a:xfrm>
          <a:off x="12763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73621</xdr:rowOff>
    </xdr:from>
    <xdr:ext cx="469744" cy="259045"/>
    <xdr:sp macro="" textlink="">
      <xdr:nvSpPr>
        <xdr:cNvPr id="648" name="テキスト ボックス 647"/>
        <xdr:cNvSpPr txBox="1"/>
      </xdr:nvSpPr>
      <xdr:spPr>
        <a:xfrm>
          <a:off x="12579428" y="1310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145673</xdr:rowOff>
    </xdr:from>
    <xdr:to>
      <xdr:col>85</xdr:col>
      <xdr:colOff>177800</xdr:colOff>
      <xdr:row>78</xdr:row>
      <xdr:rowOff>75823</xdr:rowOff>
    </xdr:to>
    <xdr:sp macro="" textlink="">
      <xdr:nvSpPr>
        <xdr:cNvPr id="654" name="楕円 653"/>
        <xdr:cNvSpPr/>
      </xdr:nvSpPr>
      <xdr:spPr>
        <a:xfrm>
          <a:off x="16268700" y="1334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115065</xdr:rowOff>
    </xdr:from>
    <xdr:ext cx="313932" cy="259045"/>
    <xdr:sp macro="" textlink="">
      <xdr:nvSpPr>
        <xdr:cNvPr id="655" name="災害復旧費該当値テキスト"/>
        <xdr:cNvSpPr txBox="1"/>
      </xdr:nvSpPr>
      <xdr:spPr>
        <a:xfrm>
          <a:off x="16370300" y="133167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135517</xdr:rowOff>
    </xdr:from>
    <xdr:to>
      <xdr:col>81</xdr:col>
      <xdr:colOff>101600</xdr:colOff>
      <xdr:row>78</xdr:row>
      <xdr:rowOff>65667</xdr:rowOff>
    </xdr:to>
    <xdr:sp macro="" textlink="">
      <xdr:nvSpPr>
        <xdr:cNvPr id="656" name="楕円 655"/>
        <xdr:cNvSpPr/>
      </xdr:nvSpPr>
      <xdr:spPr>
        <a:xfrm>
          <a:off x="15430500" y="1333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56794</xdr:rowOff>
    </xdr:from>
    <xdr:ext cx="469744" cy="259045"/>
    <xdr:sp macro="" textlink="">
      <xdr:nvSpPr>
        <xdr:cNvPr id="657" name="テキスト ボックス 656"/>
        <xdr:cNvSpPr txBox="1"/>
      </xdr:nvSpPr>
      <xdr:spPr>
        <a:xfrm>
          <a:off x="15246428" y="1342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136838</xdr:rowOff>
    </xdr:from>
    <xdr:to>
      <xdr:col>76</xdr:col>
      <xdr:colOff>165100</xdr:colOff>
      <xdr:row>78</xdr:row>
      <xdr:rowOff>66988</xdr:rowOff>
    </xdr:to>
    <xdr:sp macro="" textlink="">
      <xdr:nvSpPr>
        <xdr:cNvPr id="658" name="楕円 657"/>
        <xdr:cNvSpPr/>
      </xdr:nvSpPr>
      <xdr:spPr>
        <a:xfrm>
          <a:off x="14541500" y="133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83515</xdr:rowOff>
    </xdr:from>
    <xdr:ext cx="469744" cy="259045"/>
    <xdr:sp macro="" textlink="">
      <xdr:nvSpPr>
        <xdr:cNvPr id="659" name="テキスト ボックス 658"/>
        <xdr:cNvSpPr txBox="1"/>
      </xdr:nvSpPr>
      <xdr:spPr>
        <a:xfrm>
          <a:off x="14357428" y="1311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0" name="楕円 65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1" name="テキスト ボックス 660"/>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145501</xdr:rowOff>
    </xdr:from>
    <xdr:to>
      <xdr:col>67</xdr:col>
      <xdr:colOff>101600</xdr:colOff>
      <xdr:row>78</xdr:row>
      <xdr:rowOff>75651</xdr:rowOff>
    </xdr:to>
    <xdr:sp macro="" textlink="">
      <xdr:nvSpPr>
        <xdr:cNvPr id="662" name="楕円 661"/>
        <xdr:cNvSpPr/>
      </xdr:nvSpPr>
      <xdr:spPr>
        <a:xfrm>
          <a:off x="12763500" y="1334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66778</xdr:rowOff>
    </xdr:from>
    <xdr:ext cx="313932" cy="259045"/>
    <xdr:sp macro="" textlink="">
      <xdr:nvSpPr>
        <xdr:cNvPr id="663" name="テキスト ボックス 662"/>
        <xdr:cNvSpPr txBox="1"/>
      </xdr:nvSpPr>
      <xdr:spPr>
        <a:xfrm>
          <a:off x="12657333" y="13439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39737</xdr:rowOff>
    </xdr:from>
    <xdr:to>
      <xdr:col>85</xdr:col>
      <xdr:colOff>126364</xdr:colOff>
      <xdr:row>98</xdr:row>
      <xdr:rowOff>97720</xdr:rowOff>
    </xdr:to>
    <xdr:cxnSp macro="">
      <xdr:nvCxnSpPr>
        <xdr:cNvPr id="685" name="直線コネクタ 684"/>
        <xdr:cNvCxnSpPr/>
      </xdr:nvCxnSpPr>
      <xdr:spPr>
        <a:xfrm flipV="1">
          <a:off x="16317595" y="15470237"/>
          <a:ext cx="1269" cy="142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101547</xdr:rowOff>
    </xdr:from>
    <xdr:ext cx="469744" cy="259045"/>
    <xdr:sp macro="" textlink="">
      <xdr:nvSpPr>
        <xdr:cNvPr id="686" name="公債費最小値テキスト"/>
        <xdr:cNvSpPr txBox="1"/>
      </xdr:nvSpPr>
      <xdr:spPr>
        <a:xfrm>
          <a:off x="16370300" y="169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97720</xdr:rowOff>
    </xdr:from>
    <xdr:to>
      <xdr:col>86</xdr:col>
      <xdr:colOff>25400</xdr:colOff>
      <xdr:row>98</xdr:row>
      <xdr:rowOff>97720</xdr:rowOff>
    </xdr:to>
    <xdr:cxnSp macro="">
      <xdr:nvCxnSpPr>
        <xdr:cNvPr id="687" name="直線コネクタ 686"/>
        <xdr:cNvCxnSpPr/>
      </xdr:nvCxnSpPr>
      <xdr:spPr>
        <a:xfrm>
          <a:off x="16230600" y="168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157864</xdr:rowOff>
    </xdr:from>
    <xdr:ext cx="599010" cy="259045"/>
    <xdr:sp macro="" textlink="">
      <xdr:nvSpPr>
        <xdr:cNvPr id="688" name="公債費最大値テキスト"/>
        <xdr:cNvSpPr txBox="1"/>
      </xdr:nvSpPr>
      <xdr:spPr>
        <a:xfrm>
          <a:off x="16370300" y="152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39737</xdr:rowOff>
    </xdr:from>
    <xdr:to>
      <xdr:col>86</xdr:col>
      <xdr:colOff>25400</xdr:colOff>
      <xdr:row>90</xdr:row>
      <xdr:rowOff>39737</xdr:rowOff>
    </xdr:to>
    <xdr:cxnSp macro="">
      <xdr:nvCxnSpPr>
        <xdr:cNvPr id="689" name="直線コネクタ 688"/>
        <xdr:cNvCxnSpPr/>
      </xdr:nvCxnSpPr>
      <xdr:spPr>
        <a:xfrm>
          <a:off x="16230600" y="1547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30009</xdr:rowOff>
    </xdr:from>
    <xdr:to>
      <xdr:col>85</xdr:col>
      <xdr:colOff>127000</xdr:colOff>
      <xdr:row>96</xdr:row>
      <xdr:rowOff>115669</xdr:rowOff>
    </xdr:to>
    <xdr:cxnSp macro="">
      <xdr:nvCxnSpPr>
        <xdr:cNvPr id="690" name="直線コネクタ 689"/>
        <xdr:cNvCxnSpPr/>
      </xdr:nvCxnSpPr>
      <xdr:spPr>
        <a:xfrm flipV="1">
          <a:off x="15481300" y="16489209"/>
          <a:ext cx="838200" cy="8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157497</xdr:rowOff>
    </xdr:from>
    <xdr:ext cx="534377" cy="259045"/>
    <xdr:sp macro="" textlink="">
      <xdr:nvSpPr>
        <xdr:cNvPr id="691" name="公債費平均値テキスト"/>
        <xdr:cNvSpPr txBox="1"/>
      </xdr:nvSpPr>
      <xdr:spPr>
        <a:xfrm>
          <a:off x="16370300" y="16273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92" name="フローチャート: 判断 691"/>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56234</xdr:rowOff>
    </xdr:from>
    <xdr:to>
      <xdr:col>81</xdr:col>
      <xdr:colOff>50800</xdr:colOff>
      <xdr:row>96</xdr:row>
      <xdr:rowOff>115669</xdr:rowOff>
    </xdr:to>
    <xdr:cxnSp macro="">
      <xdr:nvCxnSpPr>
        <xdr:cNvPr id="693" name="直線コネクタ 692"/>
        <xdr:cNvCxnSpPr/>
      </xdr:nvCxnSpPr>
      <xdr:spPr>
        <a:xfrm>
          <a:off x="14592300" y="16515434"/>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142008</xdr:rowOff>
    </xdr:from>
    <xdr:to>
      <xdr:col>81</xdr:col>
      <xdr:colOff>101600</xdr:colOff>
      <xdr:row>96</xdr:row>
      <xdr:rowOff>72158</xdr:rowOff>
    </xdr:to>
    <xdr:sp macro="" textlink="">
      <xdr:nvSpPr>
        <xdr:cNvPr id="694" name="フローチャート: 判断 693"/>
        <xdr:cNvSpPr/>
      </xdr:nvSpPr>
      <xdr:spPr>
        <a:xfrm>
          <a:off x="15430500" y="164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88685</xdr:rowOff>
    </xdr:from>
    <xdr:ext cx="534377" cy="259045"/>
    <xdr:sp macro="" textlink="">
      <xdr:nvSpPr>
        <xdr:cNvPr id="695" name="テキスト ボックス 694"/>
        <xdr:cNvSpPr txBox="1"/>
      </xdr:nvSpPr>
      <xdr:spPr>
        <a:xfrm>
          <a:off x="15214111" y="16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11720</xdr:rowOff>
    </xdr:from>
    <xdr:to>
      <xdr:col>76</xdr:col>
      <xdr:colOff>114300</xdr:colOff>
      <xdr:row>96</xdr:row>
      <xdr:rowOff>56234</xdr:rowOff>
    </xdr:to>
    <xdr:cxnSp macro="">
      <xdr:nvCxnSpPr>
        <xdr:cNvPr id="696" name="直線コネクタ 695"/>
        <xdr:cNvCxnSpPr/>
      </xdr:nvCxnSpPr>
      <xdr:spPr>
        <a:xfrm>
          <a:off x="13703300" y="16470920"/>
          <a:ext cx="889000" cy="4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150101</xdr:rowOff>
    </xdr:from>
    <xdr:to>
      <xdr:col>76</xdr:col>
      <xdr:colOff>165100</xdr:colOff>
      <xdr:row>96</xdr:row>
      <xdr:rowOff>80251</xdr:rowOff>
    </xdr:to>
    <xdr:sp macro="" textlink="">
      <xdr:nvSpPr>
        <xdr:cNvPr id="697" name="フローチャート: 判断 696"/>
        <xdr:cNvSpPr/>
      </xdr:nvSpPr>
      <xdr:spPr>
        <a:xfrm>
          <a:off x="14541500" y="1643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96778</xdr:rowOff>
    </xdr:from>
    <xdr:ext cx="534377" cy="259045"/>
    <xdr:sp macro="" textlink="">
      <xdr:nvSpPr>
        <xdr:cNvPr id="698" name="テキスト ボックス 697"/>
        <xdr:cNvSpPr txBox="1"/>
      </xdr:nvSpPr>
      <xdr:spPr>
        <a:xfrm>
          <a:off x="14325111" y="1621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156324</xdr:rowOff>
    </xdr:from>
    <xdr:to>
      <xdr:col>71</xdr:col>
      <xdr:colOff>177800</xdr:colOff>
      <xdr:row>96</xdr:row>
      <xdr:rowOff>11720</xdr:rowOff>
    </xdr:to>
    <xdr:cxnSp macro="">
      <xdr:nvCxnSpPr>
        <xdr:cNvPr id="699" name="直線コネクタ 698"/>
        <xdr:cNvCxnSpPr/>
      </xdr:nvCxnSpPr>
      <xdr:spPr>
        <a:xfrm>
          <a:off x="12814300" y="16444074"/>
          <a:ext cx="889000" cy="2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103037</xdr:rowOff>
    </xdr:from>
    <xdr:to>
      <xdr:col>72</xdr:col>
      <xdr:colOff>38100</xdr:colOff>
      <xdr:row>96</xdr:row>
      <xdr:rowOff>33187</xdr:rowOff>
    </xdr:to>
    <xdr:sp macro="" textlink="">
      <xdr:nvSpPr>
        <xdr:cNvPr id="700" name="フローチャート: 判断 699"/>
        <xdr:cNvSpPr/>
      </xdr:nvSpPr>
      <xdr:spPr>
        <a:xfrm>
          <a:off x="13652500" y="1639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49714</xdr:rowOff>
    </xdr:from>
    <xdr:ext cx="534377" cy="259045"/>
    <xdr:sp macro="" textlink="">
      <xdr:nvSpPr>
        <xdr:cNvPr id="701" name="テキスト ボックス 700"/>
        <xdr:cNvSpPr txBox="1"/>
      </xdr:nvSpPr>
      <xdr:spPr>
        <a:xfrm>
          <a:off x="13436111" y="1616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82719</xdr:rowOff>
    </xdr:from>
    <xdr:to>
      <xdr:col>67</xdr:col>
      <xdr:colOff>101600</xdr:colOff>
      <xdr:row>96</xdr:row>
      <xdr:rowOff>12869</xdr:rowOff>
    </xdr:to>
    <xdr:sp macro="" textlink="">
      <xdr:nvSpPr>
        <xdr:cNvPr id="702" name="フローチャート: 判断 701"/>
        <xdr:cNvSpPr/>
      </xdr:nvSpPr>
      <xdr:spPr>
        <a:xfrm>
          <a:off x="12763500" y="1637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29396</xdr:rowOff>
    </xdr:from>
    <xdr:ext cx="534377" cy="259045"/>
    <xdr:sp macro="" textlink="">
      <xdr:nvSpPr>
        <xdr:cNvPr id="703" name="テキスト ボックス 702"/>
        <xdr:cNvSpPr txBox="1"/>
      </xdr:nvSpPr>
      <xdr:spPr>
        <a:xfrm>
          <a:off x="12547111" y="1614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150659</xdr:rowOff>
    </xdr:from>
    <xdr:to>
      <xdr:col>85</xdr:col>
      <xdr:colOff>177800</xdr:colOff>
      <xdr:row>96</xdr:row>
      <xdr:rowOff>80809</xdr:rowOff>
    </xdr:to>
    <xdr:sp macro="" textlink="">
      <xdr:nvSpPr>
        <xdr:cNvPr id="709" name="楕円 708"/>
        <xdr:cNvSpPr/>
      </xdr:nvSpPr>
      <xdr:spPr>
        <a:xfrm>
          <a:off x="16268700" y="1643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129086</xdr:rowOff>
    </xdr:from>
    <xdr:ext cx="534377" cy="259045"/>
    <xdr:sp macro="" textlink="">
      <xdr:nvSpPr>
        <xdr:cNvPr id="710" name="公債費該当値テキスト"/>
        <xdr:cNvSpPr txBox="1"/>
      </xdr:nvSpPr>
      <xdr:spPr>
        <a:xfrm>
          <a:off x="16370300" y="1641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64869</xdr:rowOff>
    </xdr:from>
    <xdr:to>
      <xdr:col>81</xdr:col>
      <xdr:colOff>101600</xdr:colOff>
      <xdr:row>96</xdr:row>
      <xdr:rowOff>166469</xdr:rowOff>
    </xdr:to>
    <xdr:sp macro="" textlink="">
      <xdr:nvSpPr>
        <xdr:cNvPr id="711" name="楕円 710"/>
        <xdr:cNvSpPr/>
      </xdr:nvSpPr>
      <xdr:spPr>
        <a:xfrm>
          <a:off x="15430500" y="1652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157596</xdr:rowOff>
    </xdr:from>
    <xdr:ext cx="534377" cy="259045"/>
    <xdr:sp macro="" textlink="">
      <xdr:nvSpPr>
        <xdr:cNvPr id="712" name="テキスト ボックス 711"/>
        <xdr:cNvSpPr txBox="1"/>
      </xdr:nvSpPr>
      <xdr:spPr>
        <a:xfrm>
          <a:off x="15214111" y="1661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5434</xdr:rowOff>
    </xdr:from>
    <xdr:to>
      <xdr:col>76</xdr:col>
      <xdr:colOff>165100</xdr:colOff>
      <xdr:row>96</xdr:row>
      <xdr:rowOff>107034</xdr:rowOff>
    </xdr:to>
    <xdr:sp macro="" textlink="">
      <xdr:nvSpPr>
        <xdr:cNvPr id="713" name="楕円 712"/>
        <xdr:cNvSpPr/>
      </xdr:nvSpPr>
      <xdr:spPr>
        <a:xfrm>
          <a:off x="14541500" y="1646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98161</xdr:rowOff>
    </xdr:from>
    <xdr:ext cx="534377" cy="259045"/>
    <xdr:sp macro="" textlink="">
      <xdr:nvSpPr>
        <xdr:cNvPr id="714" name="テキスト ボックス 713"/>
        <xdr:cNvSpPr txBox="1"/>
      </xdr:nvSpPr>
      <xdr:spPr>
        <a:xfrm>
          <a:off x="14325111" y="1655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132370</xdr:rowOff>
    </xdr:from>
    <xdr:to>
      <xdr:col>72</xdr:col>
      <xdr:colOff>38100</xdr:colOff>
      <xdr:row>96</xdr:row>
      <xdr:rowOff>62520</xdr:rowOff>
    </xdr:to>
    <xdr:sp macro="" textlink="">
      <xdr:nvSpPr>
        <xdr:cNvPr id="715" name="楕円 714"/>
        <xdr:cNvSpPr/>
      </xdr:nvSpPr>
      <xdr:spPr>
        <a:xfrm>
          <a:off x="13652500" y="1642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53647</xdr:rowOff>
    </xdr:from>
    <xdr:ext cx="534377" cy="259045"/>
    <xdr:sp macro="" textlink="">
      <xdr:nvSpPr>
        <xdr:cNvPr id="716" name="テキスト ボックス 715"/>
        <xdr:cNvSpPr txBox="1"/>
      </xdr:nvSpPr>
      <xdr:spPr>
        <a:xfrm>
          <a:off x="13436111" y="1651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105524</xdr:rowOff>
    </xdr:from>
    <xdr:to>
      <xdr:col>67</xdr:col>
      <xdr:colOff>101600</xdr:colOff>
      <xdr:row>96</xdr:row>
      <xdr:rowOff>35674</xdr:rowOff>
    </xdr:to>
    <xdr:sp macro="" textlink="">
      <xdr:nvSpPr>
        <xdr:cNvPr id="717" name="楕円 716"/>
        <xdr:cNvSpPr/>
      </xdr:nvSpPr>
      <xdr:spPr>
        <a:xfrm>
          <a:off x="12763500" y="1639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26801</xdr:rowOff>
    </xdr:from>
    <xdr:ext cx="534377" cy="259045"/>
    <xdr:sp macro="" textlink="">
      <xdr:nvSpPr>
        <xdr:cNvPr id="718" name="テキスト ボックス 717"/>
        <xdr:cNvSpPr txBox="1"/>
      </xdr:nvSpPr>
      <xdr:spPr>
        <a:xfrm>
          <a:off x="12547111" y="1648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1"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46"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7" name="フローチャート: 判断 746"/>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49" name="フローチャート: 判断 748"/>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12717</xdr:rowOff>
    </xdr:from>
    <xdr:ext cx="249299" cy="259045"/>
    <xdr:sp macro="" textlink="">
      <xdr:nvSpPr>
        <xdr:cNvPr id="750" name="テキスト ボックス 749"/>
        <xdr:cNvSpPr txBox="1"/>
      </xdr:nvSpPr>
      <xdr:spPr>
        <a:xfrm>
          <a:off x="21198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xdr:rowOff>
    </xdr:from>
    <xdr:to>
      <xdr:col>107</xdr:col>
      <xdr:colOff>101600</xdr:colOff>
      <xdr:row>38</xdr:row>
      <xdr:rowOff>108204</xdr:rowOff>
    </xdr:to>
    <xdr:sp macro="" textlink="">
      <xdr:nvSpPr>
        <xdr:cNvPr id="752" name="フローチャート: 判断 751"/>
        <xdr:cNvSpPr/>
      </xdr:nvSpPr>
      <xdr:spPr>
        <a:xfrm>
          <a:off x="20383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124731</xdr:rowOff>
    </xdr:from>
    <xdr:ext cx="313932" cy="259045"/>
    <xdr:sp macro="" textlink="">
      <xdr:nvSpPr>
        <xdr:cNvPr id="753" name="テキスト ボックス 752"/>
        <xdr:cNvSpPr txBox="1"/>
      </xdr:nvSpPr>
      <xdr:spPr>
        <a:xfrm>
          <a:off x="20277333" y="629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120904</xdr:rowOff>
    </xdr:from>
    <xdr:to>
      <xdr:col>102</xdr:col>
      <xdr:colOff>165100</xdr:colOff>
      <xdr:row>33</xdr:row>
      <xdr:rowOff>51054</xdr:rowOff>
    </xdr:to>
    <xdr:sp macro="" textlink="">
      <xdr:nvSpPr>
        <xdr:cNvPr id="755" name="フローチャート: 判断 754"/>
        <xdr:cNvSpPr/>
      </xdr:nvSpPr>
      <xdr:spPr>
        <a:xfrm>
          <a:off x="19494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67581</xdr:rowOff>
    </xdr:from>
    <xdr:ext cx="378565" cy="259045"/>
    <xdr:sp macro="" textlink="">
      <xdr:nvSpPr>
        <xdr:cNvPr id="756" name="テキスト ボックス 755"/>
        <xdr:cNvSpPr txBox="1"/>
      </xdr:nvSpPr>
      <xdr:spPr>
        <a:xfrm>
          <a:off x="19356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56896</xdr:rowOff>
    </xdr:from>
    <xdr:to>
      <xdr:col>98</xdr:col>
      <xdr:colOff>38100</xdr:colOff>
      <xdr:row>36</xdr:row>
      <xdr:rowOff>158496</xdr:rowOff>
    </xdr:to>
    <xdr:sp macro="" textlink="">
      <xdr:nvSpPr>
        <xdr:cNvPr id="757" name="フローチャート: 判断 756"/>
        <xdr:cNvSpPr/>
      </xdr:nvSpPr>
      <xdr:spPr>
        <a:xfrm>
          <a:off x="18605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3573</xdr:rowOff>
    </xdr:from>
    <xdr:ext cx="313932" cy="259045"/>
    <xdr:sp macro="" textlink="">
      <xdr:nvSpPr>
        <xdr:cNvPr id="758" name="テキスト ボックス 757"/>
        <xdr:cNvSpPr txBox="1"/>
      </xdr:nvSpPr>
      <xdr:spPr>
        <a:xfrm>
          <a:off x="18499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5"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・総務費は、住民一人当たり１</a:t>
          </a:r>
          <a:r>
            <a:rPr lang="ja-JP" altLang="en-US" sz="1300" b="0" i="0" baseline="0">
              <a:solidFill>
                <a:schemeClr val="dk1"/>
              </a:solidFill>
              <a:effectLst/>
              <a:latin typeface="+mn-lt"/>
              <a:ea typeface="+mn-ea"/>
              <a:cs typeface="+mn-cs"/>
            </a:rPr>
            <a:t>７０</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４５５</a:t>
          </a:r>
          <a:r>
            <a:rPr lang="ja-JP" altLang="ja-JP" sz="1300" b="0" i="0" baseline="0">
              <a:solidFill>
                <a:schemeClr val="dk1"/>
              </a:solidFill>
              <a:effectLst/>
              <a:latin typeface="+mn-lt"/>
              <a:ea typeface="+mn-ea"/>
              <a:cs typeface="+mn-cs"/>
            </a:rPr>
            <a:t>円となっている。決算額全体でみると総務費のうち</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ふるさと納税に要する経費が平成２７年度から増嵩していることが要因となっている</a:t>
          </a:r>
          <a:r>
            <a:rPr lang="ja-JP" altLang="en-US" sz="1300" b="0" i="0" baseline="0">
              <a:solidFill>
                <a:schemeClr val="dk1"/>
              </a:solidFill>
              <a:effectLst/>
              <a:latin typeface="+mn-lt"/>
              <a:ea typeface="+mn-ea"/>
              <a:cs typeface="+mn-cs"/>
            </a:rPr>
            <a:t>が、制度の規制により、今後は減少していく見込み。</a:t>
          </a:r>
          <a:endParaRPr lang="ja-JP" altLang="ja-JP" sz="1300">
            <a:effectLst/>
          </a:endParaRPr>
        </a:p>
        <a:p>
          <a:r>
            <a:rPr lang="ja-JP" altLang="ja-JP" sz="1300" b="0" i="0" baseline="0">
              <a:solidFill>
                <a:schemeClr val="dk1"/>
              </a:solidFill>
              <a:effectLst/>
              <a:latin typeface="+mn-lt"/>
              <a:ea typeface="+mn-ea"/>
              <a:cs typeface="+mn-cs"/>
            </a:rPr>
            <a:t>・農林水産業費は、住民一人当たり５</a:t>
          </a:r>
          <a:r>
            <a:rPr lang="ja-JP" altLang="en-US" sz="1300" b="0" i="0" baseline="0">
              <a:solidFill>
                <a:schemeClr val="dk1"/>
              </a:solidFill>
              <a:effectLst/>
              <a:latin typeface="+mn-lt"/>
              <a:ea typeface="+mn-ea"/>
              <a:cs typeface="+mn-cs"/>
            </a:rPr>
            <a:t>８</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１７７</a:t>
          </a:r>
          <a:r>
            <a:rPr lang="ja-JP" altLang="ja-JP" sz="1300" b="0" i="0" baseline="0">
              <a:solidFill>
                <a:schemeClr val="dk1"/>
              </a:solidFill>
              <a:effectLst/>
              <a:latin typeface="+mn-lt"/>
              <a:ea typeface="+mn-ea"/>
              <a:cs typeface="+mn-cs"/>
            </a:rPr>
            <a:t>円となっている。平成２５年度から花のまちづくりを推進し、花の駅施設の改修等が増嵩していることが要因となっている。</a:t>
          </a:r>
          <a:endParaRPr lang="ja-JP" altLang="ja-JP" sz="1300">
            <a:effectLst/>
          </a:endParaRPr>
        </a:p>
        <a:p>
          <a:r>
            <a:rPr lang="ja-JP" altLang="ja-JP" sz="1300" b="0" i="0" baseline="0">
              <a:solidFill>
                <a:schemeClr val="dk1"/>
              </a:solidFill>
              <a:effectLst/>
              <a:latin typeface="+mn-lt"/>
              <a:ea typeface="+mn-ea"/>
              <a:cs typeface="+mn-cs"/>
            </a:rPr>
            <a:t>・商工費が住民一人当たり</a:t>
          </a:r>
          <a:r>
            <a:rPr lang="ja-JP" altLang="en-US" sz="1300" b="0" i="0" baseline="0">
              <a:solidFill>
                <a:schemeClr val="dk1"/>
              </a:solidFill>
              <a:effectLst/>
              <a:latin typeface="+mn-lt"/>
              <a:ea typeface="+mn-ea"/>
              <a:cs typeface="+mn-cs"/>
            </a:rPr>
            <a:t>３４</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４６１</a:t>
          </a:r>
          <a:r>
            <a:rPr lang="ja-JP" altLang="ja-JP" sz="1300" b="0" i="0" baseline="0">
              <a:solidFill>
                <a:schemeClr val="dk1"/>
              </a:solidFill>
              <a:effectLst/>
              <a:latin typeface="+mn-lt"/>
              <a:ea typeface="+mn-ea"/>
              <a:cs typeface="+mn-cs"/>
            </a:rPr>
            <a:t>円となっており、類似団体平均に比べ高止まりしている。小水力発電施設</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建設や</a:t>
          </a:r>
          <a:r>
            <a:rPr lang="ja-JP" altLang="en-US" sz="1300" b="0" i="0" baseline="0">
              <a:solidFill>
                <a:schemeClr val="dk1"/>
              </a:solidFill>
              <a:effectLst/>
              <a:latin typeface="+mn-lt"/>
              <a:ea typeface="+mn-ea"/>
              <a:cs typeface="+mn-cs"/>
            </a:rPr>
            <a:t>、国指定の天然記念物となったチャツボミゴケ公園の整備にかかる費用の</a:t>
          </a:r>
          <a:r>
            <a:rPr lang="ja-JP" altLang="ja-JP" sz="1300" b="0" i="0" baseline="0">
              <a:solidFill>
                <a:schemeClr val="dk1"/>
              </a:solidFill>
              <a:effectLst/>
              <a:latin typeface="+mn-lt"/>
              <a:ea typeface="+mn-ea"/>
              <a:cs typeface="+mn-cs"/>
            </a:rPr>
            <a:t>増加が主な要因である。</a:t>
          </a:r>
          <a:endParaRPr lang="ja-JP" altLang="ja-JP" sz="1300">
            <a:effectLst/>
          </a:endParaRPr>
        </a:p>
        <a:p>
          <a:r>
            <a:rPr lang="ja-JP" altLang="ja-JP" sz="1300" b="0" i="0" baseline="0">
              <a:solidFill>
                <a:schemeClr val="dk1"/>
              </a:solidFill>
              <a:effectLst/>
              <a:latin typeface="+mn-lt"/>
              <a:ea typeface="+mn-ea"/>
              <a:cs typeface="+mn-cs"/>
            </a:rPr>
            <a:t>・教育費は平成２５・２６年度に中之条小学校の改築事業等の増のため普通建設事業費や物件費が増加した。平成２</a:t>
          </a:r>
          <a:r>
            <a:rPr lang="ja-JP" altLang="en-US" sz="1300" b="0" i="0" baseline="0">
              <a:solidFill>
                <a:schemeClr val="dk1"/>
              </a:solidFill>
              <a:effectLst/>
              <a:latin typeface="+mn-lt"/>
              <a:ea typeface="+mn-ea"/>
              <a:cs typeface="+mn-cs"/>
            </a:rPr>
            <a:t>９</a:t>
          </a:r>
          <a:r>
            <a:rPr lang="ja-JP" altLang="ja-JP" sz="1300" b="0" i="0" baseline="0">
              <a:solidFill>
                <a:schemeClr val="dk1"/>
              </a:solidFill>
              <a:effectLst/>
              <a:latin typeface="+mn-lt"/>
              <a:ea typeface="+mn-ea"/>
              <a:cs typeface="+mn-cs"/>
            </a:rPr>
            <a:t>年度についても類似団体平均に比べ</a:t>
          </a:r>
          <a:r>
            <a:rPr lang="ja-JP" altLang="en-US" sz="1300" b="0" i="0" baseline="0">
              <a:solidFill>
                <a:schemeClr val="dk1"/>
              </a:solidFill>
              <a:effectLst/>
              <a:latin typeface="+mn-lt"/>
              <a:ea typeface="+mn-ea"/>
              <a:cs typeface="+mn-cs"/>
            </a:rPr>
            <a:t>やや</a:t>
          </a:r>
          <a:r>
            <a:rPr lang="ja-JP" altLang="ja-JP" sz="1300" b="0" i="0" baseline="0">
              <a:solidFill>
                <a:schemeClr val="dk1"/>
              </a:solidFill>
              <a:effectLst/>
              <a:latin typeface="+mn-lt"/>
              <a:ea typeface="+mn-ea"/>
              <a:cs typeface="+mn-cs"/>
            </a:rPr>
            <a:t>高いが、六合体育館の</a:t>
          </a:r>
          <a:r>
            <a:rPr lang="ja-JP" altLang="en-US" sz="1300" b="0" i="0" baseline="0">
              <a:solidFill>
                <a:schemeClr val="dk1"/>
              </a:solidFill>
              <a:effectLst/>
              <a:latin typeface="+mn-lt"/>
              <a:ea typeface="+mn-ea"/>
              <a:cs typeface="+mn-cs"/>
            </a:rPr>
            <a:t>耐震工事が終了し、減少傾向にある</a:t>
          </a:r>
          <a:r>
            <a:rPr lang="ja-JP" altLang="ja-JP" sz="1300" b="0" i="0" baseline="0">
              <a:solidFill>
                <a:schemeClr val="dk1"/>
              </a:solidFill>
              <a:effectLst/>
              <a:latin typeface="+mn-lt"/>
              <a:ea typeface="+mn-ea"/>
              <a:cs typeface="+mn-cs"/>
            </a:rPr>
            <a:t>。今後も</a:t>
          </a:r>
          <a:r>
            <a:rPr lang="ja-JP" altLang="en-US" sz="1300" b="0" i="0" baseline="0">
              <a:solidFill>
                <a:schemeClr val="dk1"/>
              </a:solidFill>
              <a:effectLst/>
              <a:latin typeface="+mn-lt"/>
              <a:ea typeface="+mn-ea"/>
              <a:cs typeface="+mn-cs"/>
            </a:rPr>
            <a:t>修繕工事等が予想されるが、平均値で推移していく見込み。</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群馬県中之条町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財政調整基金については、普通交付税による合併算定替や各種事業における特定財源の確保により、その残高は増加しており、今後の財政需要に備えているが、合併算定替の縮減により予断を許さない状況にある。</a:t>
          </a:r>
          <a:endParaRPr lang="ja-JP" altLang="ja-JP" sz="1400">
            <a:effectLst/>
          </a:endParaRPr>
        </a:p>
        <a:p>
          <a:r>
            <a:rPr lang="ja-JP" altLang="ja-JP"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実質収支額</a:t>
          </a:r>
          <a:r>
            <a:rPr kumimoji="1" lang="ja-JP" altLang="en-US" sz="1400">
              <a:solidFill>
                <a:schemeClr val="dk1"/>
              </a:solidFill>
              <a:effectLst/>
              <a:latin typeface="+mn-lt"/>
              <a:ea typeface="+mn-ea"/>
              <a:cs typeface="+mn-cs"/>
            </a:rPr>
            <a:t>及び、実質単年度収支</a:t>
          </a:r>
          <a:r>
            <a:rPr kumimoji="1" lang="ja-JP" altLang="ja-JP" sz="1400">
              <a:solidFill>
                <a:schemeClr val="dk1"/>
              </a:solidFill>
              <a:effectLst/>
              <a:latin typeface="+mn-lt"/>
              <a:ea typeface="+mn-ea"/>
              <a:cs typeface="+mn-cs"/>
            </a:rPr>
            <a:t>は</a:t>
          </a:r>
          <a:r>
            <a:rPr kumimoji="1" lang="ja-JP" altLang="en-US" sz="1400">
              <a:solidFill>
                <a:schemeClr val="dk1"/>
              </a:solidFill>
              <a:effectLst/>
              <a:latin typeface="+mn-lt"/>
              <a:ea typeface="+mn-ea"/>
              <a:cs typeface="+mn-cs"/>
            </a:rPr>
            <a:t>、事務事業の効率化が進められており、前年より増加となった。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群馬県中之条町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全ての会計において黒字となっているが、自動車教習所事業会計においては入所者が年々減少し、厳しい状態になっている。人口が減っていく中で、入所者を減らさないよう対策をしていく必要がある。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11198583</v>
      </c>
      <c r="BO4" s="441"/>
      <c r="BP4" s="441"/>
      <c r="BQ4" s="441"/>
      <c r="BR4" s="441"/>
      <c r="BS4" s="441"/>
      <c r="BT4" s="441"/>
      <c r="BU4" s="442"/>
      <c r="BV4" s="440">
        <v>11243222</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9.6999999999999993</v>
      </c>
      <c r="CU4" s="622"/>
      <c r="CV4" s="622"/>
      <c r="CW4" s="622"/>
      <c r="CX4" s="622"/>
      <c r="CY4" s="622"/>
      <c r="CZ4" s="622"/>
      <c r="DA4" s="623"/>
      <c r="DB4" s="621">
        <v>8.5</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10296509</v>
      </c>
      <c r="BO5" s="446"/>
      <c r="BP5" s="446"/>
      <c r="BQ5" s="446"/>
      <c r="BR5" s="446"/>
      <c r="BS5" s="446"/>
      <c r="BT5" s="446"/>
      <c r="BU5" s="447"/>
      <c r="BV5" s="445">
        <v>10339888</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85.5</v>
      </c>
      <c r="CU5" s="416"/>
      <c r="CV5" s="416"/>
      <c r="CW5" s="416"/>
      <c r="CX5" s="416"/>
      <c r="CY5" s="416"/>
      <c r="CZ5" s="416"/>
      <c r="DA5" s="417"/>
      <c r="DB5" s="415">
        <v>84.5</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902074</v>
      </c>
      <c r="BO6" s="446"/>
      <c r="BP6" s="446"/>
      <c r="BQ6" s="446"/>
      <c r="BR6" s="446"/>
      <c r="BS6" s="446"/>
      <c r="BT6" s="446"/>
      <c r="BU6" s="447"/>
      <c r="BV6" s="445">
        <v>903334</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89.9</v>
      </c>
      <c r="CU6" s="596"/>
      <c r="CV6" s="596"/>
      <c r="CW6" s="596"/>
      <c r="CX6" s="596"/>
      <c r="CY6" s="596"/>
      <c r="CZ6" s="596"/>
      <c r="DA6" s="597"/>
      <c r="DB6" s="595">
        <v>88.6</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306392</v>
      </c>
      <c r="BO7" s="446"/>
      <c r="BP7" s="446"/>
      <c r="BQ7" s="446"/>
      <c r="BR7" s="446"/>
      <c r="BS7" s="446"/>
      <c r="BT7" s="446"/>
      <c r="BU7" s="447"/>
      <c r="BV7" s="445">
        <v>371532</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6163342</v>
      </c>
      <c r="CU7" s="446"/>
      <c r="CV7" s="446"/>
      <c r="CW7" s="446"/>
      <c r="CX7" s="446"/>
      <c r="CY7" s="446"/>
      <c r="CZ7" s="446"/>
      <c r="DA7" s="447"/>
      <c r="DB7" s="445">
        <v>6228268</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88</v>
      </c>
      <c r="AV8" s="503"/>
      <c r="AW8" s="503"/>
      <c r="AX8" s="503"/>
      <c r="AY8" s="425" t="s">
        <v>104</v>
      </c>
      <c r="AZ8" s="426"/>
      <c r="BA8" s="426"/>
      <c r="BB8" s="426"/>
      <c r="BC8" s="426"/>
      <c r="BD8" s="426"/>
      <c r="BE8" s="426"/>
      <c r="BF8" s="426"/>
      <c r="BG8" s="426"/>
      <c r="BH8" s="426"/>
      <c r="BI8" s="426"/>
      <c r="BJ8" s="426"/>
      <c r="BK8" s="426"/>
      <c r="BL8" s="426"/>
      <c r="BM8" s="427"/>
      <c r="BN8" s="445">
        <v>595682</v>
      </c>
      <c r="BO8" s="446"/>
      <c r="BP8" s="446"/>
      <c r="BQ8" s="446"/>
      <c r="BR8" s="446"/>
      <c r="BS8" s="446"/>
      <c r="BT8" s="446"/>
      <c r="BU8" s="447"/>
      <c r="BV8" s="445">
        <v>531802</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0.39</v>
      </c>
      <c r="CU8" s="559"/>
      <c r="CV8" s="559"/>
      <c r="CW8" s="559"/>
      <c r="CX8" s="559"/>
      <c r="CY8" s="559"/>
      <c r="CZ8" s="559"/>
      <c r="DA8" s="560"/>
      <c r="DB8" s="558">
        <v>0.39</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16850</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100</v>
      </c>
      <c r="AV9" s="503"/>
      <c r="AW9" s="503"/>
      <c r="AX9" s="503"/>
      <c r="AY9" s="425" t="s">
        <v>110</v>
      </c>
      <c r="AZ9" s="426"/>
      <c r="BA9" s="426"/>
      <c r="BB9" s="426"/>
      <c r="BC9" s="426"/>
      <c r="BD9" s="426"/>
      <c r="BE9" s="426"/>
      <c r="BF9" s="426"/>
      <c r="BG9" s="426"/>
      <c r="BH9" s="426"/>
      <c r="BI9" s="426"/>
      <c r="BJ9" s="426"/>
      <c r="BK9" s="426"/>
      <c r="BL9" s="426"/>
      <c r="BM9" s="427"/>
      <c r="BN9" s="445">
        <v>63880</v>
      </c>
      <c r="BO9" s="446"/>
      <c r="BP9" s="446"/>
      <c r="BQ9" s="446"/>
      <c r="BR9" s="446"/>
      <c r="BS9" s="446"/>
      <c r="BT9" s="446"/>
      <c r="BU9" s="447"/>
      <c r="BV9" s="445">
        <v>9248</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10.199999999999999</v>
      </c>
      <c r="CU9" s="416"/>
      <c r="CV9" s="416"/>
      <c r="CW9" s="416"/>
      <c r="CX9" s="416"/>
      <c r="CY9" s="416"/>
      <c r="CZ9" s="416"/>
      <c r="DA9" s="417"/>
      <c r="DB9" s="415">
        <v>8.1</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18216</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400496</v>
      </c>
      <c r="BO10" s="446"/>
      <c r="BP10" s="446"/>
      <c r="BQ10" s="446"/>
      <c r="BR10" s="446"/>
      <c r="BS10" s="446"/>
      <c r="BT10" s="446"/>
      <c r="BU10" s="447"/>
      <c r="BV10" s="445">
        <v>330000</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120</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x14ac:dyDescent="0.15">
      <c r="A12" s="166"/>
      <c r="B12" s="561" t="s">
        <v>125</v>
      </c>
      <c r="C12" s="562"/>
      <c r="D12" s="562"/>
      <c r="E12" s="562"/>
      <c r="F12" s="562"/>
      <c r="G12" s="562"/>
      <c r="H12" s="562"/>
      <c r="I12" s="562"/>
      <c r="J12" s="562"/>
      <c r="K12" s="563"/>
      <c r="L12" s="570" t="s">
        <v>126</v>
      </c>
      <c r="M12" s="571"/>
      <c r="N12" s="571"/>
      <c r="O12" s="571"/>
      <c r="P12" s="571"/>
      <c r="Q12" s="572"/>
      <c r="R12" s="573">
        <v>16505</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100</v>
      </c>
      <c r="AV12" s="503"/>
      <c r="AW12" s="503"/>
      <c r="AX12" s="503"/>
      <c r="AY12" s="425" t="s">
        <v>130</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133</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134</v>
      </c>
      <c r="N13" s="546"/>
      <c r="O13" s="546"/>
      <c r="P13" s="546"/>
      <c r="Q13" s="547"/>
      <c r="R13" s="548">
        <v>16279</v>
      </c>
      <c r="S13" s="549"/>
      <c r="T13" s="549"/>
      <c r="U13" s="549"/>
      <c r="V13" s="550"/>
      <c r="W13" s="536" t="s">
        <v>135</v>
      </c>
      <c r="X13" s="458"/>
      <c r="Y13" s="458"/>
      <c r="Z13" s="458"/>
      <c r="AA13" s="458"/>
      <c r="AB13" s="459"/>
      <c r="AC13" s="421">
        <v>830</v>
      </c>
      <c r="AD13" s="422"/>
      <c r="AE13" s="422"/>
      <c r="AF13" s="422"/>
      <c r="AG13" s="423"/>
      <c r="AH13" s="421">
        <v>967</v>
      </c>
      <c r="AI13" s="422"/>
      <c r="AJ13" s="422"/>
      <c r="AK13" s="422"/>
      <c r="AL13" s="424"/>
      <c r="AM13" s="514" t="s">
        <v>136</v>
      </c>
      <c r="AN13" s="419"/>
      <c r="AO13" s="419"/>
      <c r="AP13" s="419"/>
      <c r="AQ13" s="419"/>
      <c r="AR13" s="419"/>
      <c r="AS13" s="419"/>
      <c r="AT13" s="420"/>
      <c r="AU13" s="502" t="s">
        <v>137</v>
      </c>
      <c r="AV13" s="503"/>
      <c r="AW13" s="503"/>
      <c r="AX13" s="503"/>
      <c r="AY13" s="425" t="s">
        <v>138</v>
      </c>
      <c r="AZ13" s="426"/>
      <c r="BA13" s="426"/>
      <c r="BB13" s="426"/>
      <c r="BC13" s="426"/>
      <c r="BD13" s="426"/>
      <c r="BE13" s="426"/>
      <c r="BF13" s="426"/>
      <c r="BG13" s="426"/>
      <c r="BH13" s="426"/>
      <c r="BI13" s="426"/>
      <c r="BJ13" s="426"/>
      <c r="BK13" s="426"/>
      <c r="BL13" s="426"/>
      <c r="BM13" s="427"/>
      <c r="BN13" s="445">
        <v>464376</v>
      </c>
      <c r="BO13" s="446"/>
      <c r="BP13" s="446"/>
      <c r="BQ13" s="446"/>
      <c r="BR13" s="446"/>
      <c r="BS13" s="446"/>
      <c r="BT13" s="446"/>
      <c r="BU13" s="447"/>
      <c r="BV13" s="445">
        <v>339248</v>
      </c>
      <c r="BW13" s="446"/>
      <c r="BX13" s="446"/>
      <c r="BY13" s="446"/>
      <c r="BZ13" s="446"/>
      <c r="CA13" s="446"/>
      <c r="CB13" s="446"/>
      <c r="CC13" s="447"/>
      <c r="CD13" s="454" t="s">
        <v>139</v>
      </c>
      <c r="CE13" s="455"/>
      <c r="CF13" s="455"/>
      <c r="CG13" s="455"/>
      <c r="CH13" s="455"/>
      <c r="CI13" s="455"/>
      <c r="CJ13" s="455"/>
      <c r="CK13" s="455"/>
      <c r="CL13" s="455"/>
      <c r="CM13" s="455"/>
      <c r="CN13" s="455"/>
      <c r="CO13" s="455"/>
      <c r="CP13" s="455"/>
      <c r="CQ13" s="455"/>
      <c r="CR13" s="455"/>
      <c r="CS13" s="456"/>
      <c r="CT13" s="415">
        <v>7</v>
      </c>
      <c r="CU13" s="416"/>
      <c r="CV13" s="416"/>
      <c r="CW13" s="416"/>
      <c r="CX13" s="416"/>
      <c r="CY13" s="416"/>
      <c r="CZ13" s="416"/>
      <c r="DA13" s="417"/>
      <c r="DB13" s="415">
        <v>6.8</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140</v>
      </c>
      <c r="M14" s="579"/>
      <c r="N14" s="579"/>
      <c r="O14" s="579"/>
      <c r="P14" s="579"/>
      <c r="Q14" s="580"/>
      <c r="R14" s="548">
        <v>16781</v>
      </c>
      <c r="S14" s="549"/>
      <c r="T14" s="549"/>
      <c r="U14" s="549"/>
      <c r="V14" s="550"/>
      <c r="W14" s="551"/>
      <c r="X14" s="461"/>
      <c r="Y14" s="461"/>
      <c r="Z14" s="461"/>
      <c r="AA14" s="461"/>
      <c r="AB14" s="462"/>
      <c r="AC14" s="541">
        <v>10</v>
      </c>
      <c r="AD14" s="542"/>
      <c r="AE14" s="542"/>
      <c r="AF14" s="542"/>
      <c r="AG14" s="543"/>
      <c r="AH14" s="541">
        <v>11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141</v>
      </c>
      <c r="CE14" s="452"/>
      <c r="CF14" s="452"/>
      <c r="CG14" s="452"/>
      <c r="CH14" s="452"/>
      <c r="CI14" s="452"/>
      <c r="CJ14" s="452"/>
      <c r="CK14" s="452"/>
      <c r="CL14" s="452"/>
      <c r="CM14" s="452"/>
      <c r="CN14" s="452"/>
      <c r="CO14" s="452"/>
      <c r="CP14" s="452"/>
      <c r="CQ14" s="452"/>
      <c r="CR14" s="452"/>
      <c r="CS14" s="453"/>
      <c r="CT14" s="552" t="s">
        <v>124</v>
      </c>
      <c r="CU14" s="553"/>
      <c r="CV14" s="553"/>
      <c r="CW14" s="553"/>
      <c r="CX14" s="553"/>
      <c r="CY14" s="553"/>
      <c r="CZ14" s="553"/>
      <c r="DA14" s="554"/>
      <c r="DB14" s="552" t="s">
        <v>124</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142</v>
      </c>
      <c r="N15" s="546"/>
      <c r="O15" s="546"/>
      <c r="P15" s="546"/>
      <c r="Q15" s="547"/>
      <c r="R15" s="548">
        <v>16619</v>
      </c>
      <c r="S15" s="549"/>
      <c r="T15" s="549"/>
      <c r="U15" s="549"/>
      <c r="V15" s="550"/>
      <c r="W15" s="536" t="s">
        <v>143</v>
      </c>
      <c r="X15" s="458"/>
      <c r="Y15" s="458"/>
      <c r="Z15" s="458"/>
      <c r="AA15" s="458"/>
      <c r="AB15" s="459"/>
      <c r="AC15" s="421">
        <v>1922</v>
      </c>
      <c r="AD15" s="422"/>
      <c r="AE15" s="422"/>
      <c r="AF15" s="422"/>
      <c r="AG15" s="423"/>
      <c r="AH15" s="421">
        <v>2038</v>
      </c>
      <c r="AI15" s="422"/>
      <c r="AJ15" s="422"/>
      <c r="AK15" s="422"/>
      <c r="AL15" s="424"/>
      <c r="AM15" s="514"/>
      <c r="AN15" s="419"/>
      <c r="AO15" s="419"/>
      <c r="AP15" s="419"/>
      <c r="AQ15" s="419"/>
      <c r="AR15" s="419"/>
      <c r="AS15" s="419"/>
      <c r="AT15" s="420"/>
      <c r="AU15" s="502"/>
      <c r="AV15" s="503"/>
      <c r="AW15" s="503"/>
      <c r="AX15" s="503"/>
      <c r="AY15" s="437" t="s">
        <v>144</v>
      </c>
      <c r="AZ15" s="438"/>
      <c r="BA15" s="438"/>
      <c r="BB15" s="438"/>
      <c r="BC15" s="438"/>
      <c r="BD15" s="438"/>
      <c r="BE15" s="438"/>
      <c r="BF15" s="438"/>
      <c r="BG15" s="438"/>
      <c r="BH15" s="438"/>
      <c r="BI15" s="438"/>
      <c r="BJ15" s="438"/>
      <c r="BK15" s="438"/>
      <c r="BL15" s="438"/>
      <c r="BM15" s="439"/>
      <c r="BN15" s="440">
        <v>2058287</v>
      </c>
      <c r="BO15" s="441"/>
      <c r="BP15" s="441"/>
      <c r="BQ15" s="441"/>
      <c r="BR15" s="441"/>
      <c r="BS15" s="441"/>
      <c r="BT15" s="441"/>
      <c r="BU15" s="442"/>
      <c r="BV15" s="440">
        <v>2071243</v>
      </c>
      <c r="BW15" s="441"/>
      <c r="BX15" s="441"/>
      <c r="BY15" s="441"/>
      <c r="BZ15" s="441"/>
      <c r="CA15" s="441"/>
      <c r="CB15" s="441"/>
      <c r="CC15" s="442"/>
      <c r="CD15" s="555" t="s">
        <v>145</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146</v>
      </c>
      <c r="M16" s="539"/>
      <c r="N16" s="539"/>
      <c r="O16" s="539"/>
      <c r="P16" s="539"/>
      <c r="Q16" s="540"/>
      <c r="R16" s="533" t="s">
        <v>147</v>
      </c>
      <c r="S16" s="534"/>
      <c r="T16" s="534"/>
      <c r="U16" s="534"/>
      <c r="V16" s="535"/>
      <c r="W16" s="551"/>
      <c r="X16" s="461"/>
      <c r="Y16" s="461"/>
      <c r="Z16" s="461"/>
      <c r="AA16" s="461"/>
      <c r="AB16" s="462"/>
      <c r="AC16" s="541">
        <v>23.1</v>
      </c>
      <c r="AD16" s="542"/>
      <c r="AE16" s="542"/>
      <c r="AF16" s="542"/>
      <c r="AG16" s="543"/>
      <c r="AH16" s="541">
        <v>23.1</v>
      </c>
      <c r="AI16" s="542"/>
      <c r="AJ16" s="542"/>
      <c r="AK16" s="542"/>
      <c r="AL16" s="544"/>
      <c r="AM16" s="514"/>
      <c r="AN16" s="419"/>
      <c r="AO16" s="419"/>
      <c r="AP16" s="419"/>
      <c r="AQ16" s="419"/>
      <c r="AR16" s="419"/>
      <c r="AS16" s="419"/>
      <c r="AT16" s="420"/>
      <c r="AU16" s="502"/>
      <c r="AV16" s="503"/>
      <c r="AW16" s="503"/>
      <c r="AX16" s="503"/>
      <c r="AY16" s="425" t="s">
        <v>148</v>
      </c>
      <c r="AZ16" s="426"/>
      <c r="BA16" s="426"/>
      <c r="BB16" s="426"/>
      <c r="BC16" s="426"/>
      <c r="BD16" s="426"/>
      <c r="BE16" s="426"/>
      <c r="BF16" s="426"/>
      <c r="BG16" s="426"/>
      <c r="BH16" s="426"/>
      <c r="BI16" s="426"/>
      <c r="BJ16" s="426"/>
      <c r="BK16" s="426"/>
      <c r="BL16" s="426"/>
      <c r="BM16" s="427"/>
      <c r="BN16" s="445">
        <v>5247548</v>
      </c>
      <c r="BO16" s="446"/>
      <c r="BP16" s="446"/>
      <c r="BQ16" s="446"/>
      <c r="BR16" s="446"/>
      <c r="BS16" s="446"/>
      <c r="BT16" s="446"/>
      <c r="BU16" s="447"/>
      <c r="BV16" s="445">
        <v>5259455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149</v>
      </c>
      <c r="N17" s="531"/>
      <c r="O17" s="531"/>
      <c r="P17" s="531"/>
      <c r="Q17" s="532"/>
      <c r="R17" s="533" t="s">
        <v>150</v>
      </c>
      <c r="S17" s="534"/>
      <c r="T17" s="534"/>
      <c r="U17" s="534"/>
      <c r="V17" s="535"/>
      <c r="W17" s="536" t="s">
        <v>151</v>
      </c>
      <c r="X17" s="458"/>
      <c r="Y17" s="458"/>
      <c r="Z17" s="458"/>
      <c r="AA17" s="458"/>
      <c r="AB17" s="459"/>
      <c r="AC17" s="421">
        <v>5583</v>
      </c>
      <c r="AD17" s="422"/>
      <c r="AE17" s="422"/>
      <c r="AF17" s="422"/>
      <c r="AG17" s="423"/>
      <c r="AH17" s="421">
        <v>5812</v>
      </c>
      <c r="AI17" s="422"/>
      <c r="AJ17" s="422"/>
      <c r="AK17" s="422"/>
      <c r="AL17" s="424"/>
      <c r="AM17" s="514"/>
      <c r="AN17" s="419"/>
      <c r="AO17" s="419"/>
      <c r="AP17" s="419"/>
      <c r="AQ17" s="419"/>
      <c r="AR17" s="419"/>
      <c r="AS17" s="419"/>
      <c r="AT17" s="420"/>
      <c r="AU17" s="502"/>
      <c r="AV17" s="503"/>
      <c r="AW17" s="503"/>
      <c r="AX17" s="503"/>
      <c r="AY17" s="425" t="s">
        <v>152</v>
      </c>
      <c r="AZ17" s="426"/>
      <c r="BA17" s="426"/>
      <c r="BB17" s="426"/>
      <c r="BC17" s="426"/>
      <c r="BD17" s="426"/>
      <c r="BE17" s="426"/>
      <c r="BF17" s="426"/>
      <c r="BG17" s="426"/>
      <c r="BH17" s="426"/>
      <c r="BI17" s="426"/>
      <c r="BJ17" s="426"/>
      <c r="BK17" s="426"/>
      <c r="BL17" s="426"/>
      <c r="BM17" s="427"/>
      <c r="BN17" s="445">
        <v>2603936</v>
      </c>
      <c r="BO17" s="446"/>
      <c r="BP17" s="446"/>
      <c r="BQ17" s="446"/>
      <c r="BR17" s="446"/>
      <c r="BS17" s="446"/>
      <c r="BT17" s="446"/>
      <c r="BU17" s="447"/>
      <c r="BV17" s="445">
        <v>2613114</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153</v>
      </c>
      <c r="C18" s="508"/>
      <c r="D18" s="508"/>
      <c r="E18" s="509"/>
      <c r="F18" s="509"/>
      <c r="G18" s="509"/>
      <c r="H18" s="509"/>
      <c r="I18" s="509"/>
      <c r="J18" s="509"/>
      <c r="K18" s="509"/>
      <c r="L18" s="510">
        <v>439.28</v>
      </c>
      <c r="M18" s="510"/>
      <c r="N18" s="510"/>
      <c r="O18" s="510"/>
      <c r="P18" s="510"/>
      <c r="Q18" s="510"/>
      <c r="R18" s="511"/>
      <c r="S18" s="511"/>
      <c r="T18" s="511"/>
      <c r="U18" s="511"/>
      <c r="V18" s="512"/>
      <c r="W18" s="526"/>
      <c r="X18" s="527"/>
      <c r="Y18" s="527"/>
      <c r="Z18" s="527"/>
      <c r="AA18" s="527"/>
      <c r="AB18" s="537"/>
      <c r="AC18" s="409">
        <v>67</v>
      </c>
      <c r="AD18" s="410"/>
      <c r="AE18" s="410"/>
      <c r="AF18" s="410"/>
      <c r="AG18" s="513"/>
      <c r="AH18" s="409">
        <v>65.900000000000006</v>
      </c>
      <c r="AI18" s="410"/>
      <c r="AJ18" s="410"/>
      <c r="AK18" s="410"/>
      <c r="AL18" s="411"/>
      <c r="AM18" s="514"/>
      <c r="AN18" s="419"/>
      <c r="AO18" s="419"/>
      <c r="AP18" s="419"/>
      <c r="AQ18" s="419"/>
      <c r="AR18" s="419"/>
      <c r="AS18" s="419"/>
      <c r="AT18" s="420"/>
      <c r="AU18" s="502"/>
      <c r="AV18" s="503"/>
      <c r="AW18" s="503"/>
      <c r="AX18" s="503"/>
      <c r="AY18" s="425" t="s">
        <v>154</v>
      </c>
      <c r="AZ18" s="426"/>
      <c r="BA18" s="426"/>
      <c r="BB18" s="426"/>
      <c r="BC18" s="426"/>
      <c r="BD18" s="426"/>
      <c r="BE18" s="426"/>
      <c r="BF18" s="426"/>
      <c r="BG18" s="426"/>
      <c r="BH18" s="426"/>
      <c r="BI18" s="426"/>
      <c r="BJ18" s="426"/>
      <c r="BK18" s="426"/>
      <c r="BL18" s="426"/>
      <c r="BM18" s="427"/>
      <c r="BN18" s="445">
        <v>5380592</v>
      </c>
      <c r="BO18" s="446"/>
      <c r="BP18" s="446"/>
      <c r="BQ18" s="446"/>
      <c r="BR18" s="446"/>
      <c r="BS18" s="446"/>
      <c r="BT18" s="446"/>
      <c r="BU18" s="447"/>
      <c r="BV18" s="445">
        <v>5332634</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155</v>
      </c>
      <c r="C19" s="508"/>
      <c r="D19" s="508"/>
      <c r="E19" s="509"/>
      <c r="F19" s="509"/>
      <c r="G19" s="509"/>
      <c r="H19" s="509"/>
      <c r="I19" s="509"/>
      <c r="J19" s="509"/>
      <c r="K19" s="509"/>
      <c r="L19" s="515">
        <v>38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156</v>
      </c>
      <c r="AZ19" s="426"/>
      <c r="BA19" s="426"/>
      <c r="BB19" s="426"/>
      <c r="BC19" s="426"/>
      <c r="BD19" s="426"/>
      <c r="BE19" s="426"/>
      <c r="BF19" s="426"/>
      <c r="BG19" s="426"/>
      <c r="BH19" s="426"/>
      <c r="BI19" s="426"/>
      <c r="BJ19" s="426"/>
      <c r="BK19" s="426"/>
      <c r="BL19" s="426"/>
      <c r="BM19" s="427"/>
      <c r="BN19" s="445">
        <v>7927073</v>
      </c>
      <c r="BO19" s="446"/>
      <c r="BP19" s="446"/>
      <c r="BQ19" s="446"/>
      <c r="BR19" s="446"/>
      <c r="BS19" s="446"/>
      <c r="BT19" s="446"/>
      <c r="BU19" s="447"/>
      <c r="BV19" s="445">
        <v>8165413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157</v>
      </c>
      <c r="C20" s="508"/>
      <c r="D20" s="508"/>
      <c r="E20" s="509"/>
      <c r="F20" s="509"/>
      <c r="G20" s="509"/>
      <c r="H20" s="509"/>
      <c r="I20" s="509"/>
      <c r="J20" s="509"/>
      <c r="K20" s="509"/>
      <c r="L20" s="515">
        <v>6529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158</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159</v>
      </c>
      <c r="C22" s="475"/>
      <c r="D22" s="476"/>
      <c r="E22" s="483" t="s">
        <v>1</v>
      </c>
      <c r="F22" s="458"/>
      <c r="G22" s="458"/>
      <c r="H22" s="458"/>
      <c r="I22" s="458"/>
      <c r="J22" s="458"/>
      <c r="K22" s="459"/>
      <c r="L22" s="483" t="s">
        <v>160</v>
      </c>
      <c r="M22" s="458"/>
      <c r="N22" s="458"/>
      <c r="O22" s="458"/>
      <c r="P22" s="459"/>
      <c r="Q22" s="468" t="s">
        <v>161</v>
      </c>
      <c r="R22" s="469"/>
      <c r="S22" s="469"/>
      <c r="T22" s="469"/>
      <c r="U22" s="469"/>
      <c r="V22" s="484"/>
      <c r="W22" s="486" t="s">
        <v>162</v>
      </c>
      <c r="X22" s="475"/>
      <c r="Y22" s="476"/>
      <c r="Z22" s="483" t="s">
        <v>1</v>
      </c>
      <c r="AA22" s="458"/>
      <c r="AB22" s="458"/>
      <c r="AC22" s="458"/>
      <c r="AD22" s="458"/>
      <c r="AE22" s="458"/>
      <c r="AF22" s="458"/>
      <c r="AG22" s="459"/>
      <c r="AH22" s="457" t="s">
        <v>163</v>
      </c>
      <c r="AI22" s="458"/>
      <c r="AJ22" s="458"/>
      <c r="AK22" s="458"/>
      <c r="AL22" s="459"/>
      <c r="AM22" s="457" t="s">
        <v>164</v>
      </c>
      <c r="AN22" s="463"/>
      <c r="AO22" s="463"/>
      <c r="AP22" s="463"/>
      <c r="AQ22" s="463"/>
      <c r="AR22" s="464"/>
      <c r="AS22" s="468" t="s">
        <v>161</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165</v>
      </c>
      <c r="AZ23" s="438"/>
      <c r="BA23" s="438"/>
      <c r="BB23" s="438"/>
      <c r="BC23" s="438"/>
      <c r="BD23" s="438"/>
      <c r="BE23" s="438"/>
      <c r="BF23" s="438"/>
      <c r="BG23" s="438"/>
      <c r="BH23" s="438"/>
      <c r="BI23" s="438"/>
      <c r="BJ23" s="438"/>
      <c r="BK23" s="438"/>
      <c r="BL23" s="438"/>
      <c r="BM23" s="439"/>
      <c r="BN23" s="445">
        <v>6994453</v>
      </c>
      <c r="BO23" s="446"/>
      <c r="BP23" s="446"/>
      <c r="BQ23" s="446"/>
      <c r="BR23" s="446"/>
      <c r="BS23" s="446"/>
      <c r="BT23" s="446"/>
      <c r="BU23" s="447"/>
      <c r="BV23" s="445">
        <v>7040691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166</v>
      </c>
      <c r="F24" s="419"/>
      <c r="G24" s="419"/>
      <c r="H24" s="419"/>
      <c r="I24" s="419"/>
      <c r="J24" s="419"/>
      <c r="K24" s="420"/>
      <c r="L24" s="421">
        <v>1</v>
      </c>
      <c r="M24" s="422"/>
      <c r="N24" s="422"/>
      <c r="O24" s="422"/>
      <c r="P24" s="423"/>
      <c r="Q24" s="421">
        <v>7155</v>
      </c>
      <c r="R24" s="422"/>
      <c r="S24" s="422"/>
      <c r="T24" s="422"/>
      <c r="U24" s="422"/>
      <c r="V24" s="423"/>
      <c r="W24" s="487"/>
      <c r="X24" s="478"/>
      <c r="Y24" s="479"/>
      <c r="Z24" s="418" t="s">
        <v>167</v>
      </c>
      <c r="AA24" s="419"/>
      <c r="AB24" s="419"/>
      <c r="AC24" s="419"/>
      <c r="AD24" s="419"/>
      <c r="AE24" s="419"/>
      <c r="AF24" s="419"/>
      <c r="AG24" s="420"/>
      <c r="AH24" s="421">
        <v>165</v>
      </c>
      <c r="AI24" s="422"/>
      <c r="AJ24" s="422"/>
      <c r="AK24" s="422"/>
      <c r="AL24" s="423"/>
      <c r="AM24" s="421">
        <v>528165</v>
      </c>
      <c r="AN24" s="422"/>
      <c r="AO24" s="422"/>
      <c r="AP24" s="422"/>
      <c r="AQ24" s="422"/>
      <c r="AR24" s="423"/>
      <c r="AS24" s="421">
        <v>3201</v>
      </c>
      <c r="AT24" s="422"/>
      <c r="AU24" s="422"/>
      <c r="AV24" s="422"/>
      <c r="AW24" s="422"/>
      <c r="AX24" s="424"/>
      <c r="AY24" s="412" t="s">
        <v>168</v>
      </c>
      <c r="AZ24" s="413"/>
      <c r="BA24" s="413"/>
      <c r="BB24" s="413"/>
      <c r="BC24" s="413"/>
      <c r="BD24" s="413"/>
      <c r="BE24" s="413"/>
      <c r="BF24" s="413"/>
      <c r="BG24" s="413"/>
      <c r="BH24" s="413"/>
      <c r="BI24" s="413"/>
      <c r="BJ24" s="413"/>
      <c r="BK24" s="413"/>
      <c r="BL24" s="413"/>
      <c r="BM24" s="414"/>
      <c r="BN24" s="445">
        <v>6967670</v>
      </c>
      <c r="BO24" s="446"/>
      <c r="BP24" s="446"/>
      <c r="BQ24" s="446"/>
      <c r="BR24" s="446"/>
      <c r="BS24" s="446"/>
      <c r="BT24" s="446"/>
      <c r="BU24" s="447"/>
      <c r="BV24" s="445">
        <v>6995030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169</v>
      </c>
      <c r="F25" s="419"/>
      <c r="G25" s="419"/>
      <c r="H25" s="419"/>
      <c r="I25" s="419"/>
      <c r="J25" s="419"/>
      <c r="K25" s="420"/>
      <c r="L25" s="421">
        <v>2</v>
      </c>
      <c r="M25" s="422"/>
      <c r="N25" s="422"/>
      <c r="O25" s="422"/>
      <c r="P25" s="423"/>
      <c r="Q25" s="421">
        <v>5832</v>
      </c>
      <c r="R25" s="422"/>
      <c r="S25" s="422"/>
      <c r="T25" s="422"/>
      <c r="U25" s="422"/>
      <c r="V25" s="423"/>
      <c r="W25" s="487"/>
      <c r="X25" s="478"/>
      <c r="Y25" s="479"/>
      <c r="Z25" s="418" t="s">
        <v>170</v>
      </c>
      <c r="AA25" s="419"/>
      <c r="AB25" s="419"/>
      <c r="AC25" s="419"/>
      <c r="AD25" s="419"/>
      <c r="AE25" s="419"/>
      <c r="AF25" s="419"/>
      <c r="AG25" s="420"/>
      <c r="AH25" s="421" t="s">
        <v>124</v>
      </c>
      <c r="AI25" s="422"/>
      <c r="AJ25" s="422"/>
      <c r="AK25" s="422"/>
      <c r="AL25" s="423"/>
      <c r="AM25" s="421" t="s">
        <v>124</v>
      </c>
      <c r="AN25" s="422"/>
      <c r="AO25" s="422"/>
      <c r="AP25" s="422"/>
      <c r="AQ25" s="422"/>
      <c r="AR25" s="423"/>
      <c r="AS25" s="421" t="s">
        <v>132</v>
      </c>
      <c r="AT25" s="422"/>
      <c r="AU25" s="422"/>
      <c r="AV25" s="422"/>
      <c r="AW25" s="422"/>
      <c r="AX25" s="424"/>
      <c r="AY25" s="437" t="s">
        <v>171</v>
      </c>
      <c r="AZ25" s="438"/>
      <c r="BA25" s="438"/>
      <c r="BB25" s="438"/>
      <c r="BC25" s="438"/>
      <c r="BD25" s="438"/>
      <c r="BE25" s="438"/>
      <c r="BF25" s="438"/>
      <c r="BG25" s="438"/>
      <c r="BH25" s="438"/>
      <c r="BI25" s="438"/>
      <c r="BJ25" s="438"/>
      <c r="BK25" s="438"/>
      <c r="BL25" s="438"/>
      <c r="BM25" s="439"/>
      <c r="BN25" s="440">
        <v>75868</v>
      </c>
      <c r="BO25" s="441"/>
      <c r="BP25" s="441"/>
      <c r="BQ25" s="441"/>
      <c r="BR25" s="441"/>
      <c r="BS25" s="441"/>
      <c r="BT25" s="441"/>
      <c r="BU25" s="442"/>
      <c r="BV25" s="440">
        <v>138560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172</v>
      </c>
      <c r="F26" s="419"/>
      <c r="G26" s="419"/>
      <c r="H26" s="419"/>
      <c r="I26" s="419"/>
      <c r="J26" s="419"/>
      <c r="K26" s="420"/>
      <c r="L26" s="421">
        <v>1</v>
      </c>
      <c r="M26" s="422"/>
      <c r="N26" s="422"/>
      <c r="O26" s="422"/>
      <c r="P26" s="423"/>
      <c r="Q26" s="421">
        <v>5400</v>
      </c>
      <c r="R26" s="422"/>
      <c r="S26" s="422"/>
      <c r="T26" s="422"/>
      <c r="U26" s="422"/>
      <c r="V26" s="423"/>
      <c r="W26" s="487"/>
      <c r="X26" s="478"/>
      <c r="Y26" s="479"/>
      <c r="Z26" s="418" t="s">
        <v>173</v>
      </c>
      <c r="AA26" s="500"/>
      <c r="AB26" s="500"/>
      <c r="AC26" s="500"/>
      <c r="AD26" s="500"/>
      <c r="AE26" s="500"/>
      <c r="AF26" s="500"/>
      <c r="AG26" s="501"/>
      <c r="AH26" s="421">
        <v>17</v>
      </c>
      <c r="AI26" s="422"/>
      <c r="AJ26" s="422"/>
      <c r="AK26" s="422"/>
      <c r="AL26" s="423"/>
      <c r="AM26" s="421">
        <v>52768</v>
      </c>
      <c r="AN26" s="422"/>
      <c r="AO26" s="422"/>
      <c r="AP26" s="422"/>
      <c r="AQ26" s="422"/>
      <c r="AR26" s="423"/>
      <c r="AS26" s="421">
        <v>3104</v>
      </c>
      <c r="AT26" s="422"/>
      <c r="AU26" s="422"/>
      <c r="AV26" s="422"/>
      <c r="AW26" s="422"/>
      <c r="AX26" s="424"/>
      <c r="AY26" s="454" t="s">
        <v>174</v>
      </c>
      <c r="AZ26" s="455"/>
      <c r="BA26" s="455"/>
      <c r="BB26" s="455"/>
      <c r="BC26" s="455"/>
      <c r="BD26" s="455"/>
      <c r="BE26" s="455"/>
      <c r="BF26" s="455"/>
      <c r="BG26" s="455"/>
      <c r="BH26" s="455"/>
      <c r="BI26" s="455"/>
      <c r="BJ26" s="455"/>
      <c r="BK26" s="455"/>
      <c r="BL26" s="455"/>
      <c r="BM26" s="456"/>
      <c r="BN26" s="445" t="s">
        <v>132</v>
      </c>
      <c r="BO26" s="446"/>
      <c r="BP26" s="446"/>
      <c r="BQ26" s="446"/>
      <c r="BR26" s="446"/>
      <c r="BS26" s="446"/>
      <c r="BT26" s="446"/>
      <c r="BU26" s="447"/>
      <c r="BV26" s="445" t="s">
        <v>124</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175</v>
      </c>
      <c r="F27" s="419"/>
      <c r="G27" s="419"/>
      <c r="H27" s="419"/>
      <c r="I27" s="419"/>
      <c r="J27" s="419"/>
      <c r="K27" s="420"/>
      <c r="L27" s="421">
        <v>1</v>
      </c>
      <c r="M27" s="422"/>
      <c r="N27" s="422"/>
      <c r="O27" s="422"/>
      <c r="P27" s="423"/>
      <c r="Q27" s="421">
        <v>3150</v>
      </c>
      <c r="R27" s="422"/>
      <c r="S27" s="422"/>
      <c r="T27" s="422"/>
      <c r="U27" s="422"/>
      <c r="V27" s="423"/>
      <c r="W27" s="487"/>
      <c r="X27" s="478"/>
      <c r="Y27" s="479"/>
      <c r="Z27" s="418" t="s">
        <v>176</v>
      </c>
      <c r="AA27" s="419"/>
      <c r="AB27" s="419"/>
      <c r="AC27" s="419"/>
      <c r="AD27" s="419"/>
      <c r="AE27" s="419"/>
      <c r="AF27" s="419"/>
      <c r="AG27" s="420"/>
      <c r="AH27" s="421">
        <v>16</v>
      </c>
      <c r="AI27" s="422"/>
      <c r="AJ27" s="422"/>
      <c r="AK27" s="422"/>
      <c r="AL27" s="423"/>
      <c r="AM27" s="421">
        <v>54820</v>
      </c>
      <c r="AN27" s="422"/>
      <c r="AO27" s="422"/>
      <c r="AP27" s="422"/>
      <c r="AQ27" s="422"/>
      <c r="AR27" s="423"/>
      <c r="AS27" s="421">
        <v>3426</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t="s">
        <v>132</v>
      </c>
      <c r="BO27" s="449"/>
      <c r="BP27" s="449"/>
      <c r="BQ27" s="449"/>
      <c r="BR27" s="449"/>
      <c r="BS27" s="449"/>
      <c r="BT27" s="449"/>
      <c r="BU27" s="450"/>
      <c r="BV27" s="448" t="s">
        <v>132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178</v>
      </c>
      <c r="F28" s="419"/>
      <c r="G28" s="419"/>
      <c r="H28" s="419"/>
      <c r="I28" s="419"/>
      <c r="J28" s="419"/>
      <c r="K28" s="420"/>
      <c r="L28" s="421">
        <v>1</v>
      </c>
      <c r="M28" s="422"/>
      <c r="N28" s="422"/>
      <c r="O28" s="422"/>
      <c r="P28" s="423"/>
      <c r="Q28" s="421">
        <v>2550</v>
      </c>
      <c r="R28" s="422"/>
      <c r="S28" s="422"/>
      <c r="T28" s="422"/>
      <c r="U28" s="422"/>
      <c r="V28" s="423"/>
      <c r="W28" s="487"/>
      <c r="X28" s="478"/>
      <c r="Y28" s="479"/>
      <c r="Z28" s="418" t="s">
        <v>179</v>
      </c>
      <c r="AA28" s="419"/>
      <c r="AB28" s="419"/>
      <c r="AC28" s="419"/>
      <c r="AD28" s="419"/>
      <c r="AE28" s="419"/>
      <c r="AF28" s="419"/>
      <c r="AG28" s="420"/>
      <c r="AH28" s="421" t="s">
        <v>124</v>
      </c>
      <c r="AI28" s="422"/>
      <c r="AJ28" s="422"/>
      <c r="AK28" s="422"/>
      <c r="AL28" s="423"/>
      <c r="AM28" s="421" t="s">
        <v>132</v>
      </c>
      <c r="AN28" s="422"/>
      <c r="AO28" s="422"/>
      <c r="AP28" s="422"/>
      <c r="AQ28" s="422"/>
      <c r="AR28" s="423"/>
      <c r="AS28" s="421" t="s">
        <v>124</v>
      </c>
      <c r="AT28" s="422"/>
      <c r="AU28" s="422"/>
      <c r="AV28" s="422"/>
      <c r="AW28" s="422"/>
      <c r="AX28" s="424"/>
      <c r="AY28" s="428" t="s">
        <v>180</v>
      </c>
      <c r="AZ28" s="429"/>
      <c r="BA28" s="429"/>
      <c r="BB28" s="430"/>
      <c r="BC28" s="437" t="s">
        <v>42</v>
      </c>
      <c r="BD28" s="438"/>
      <c r="BE28" s="438"/>
      <c r="BF28" s="438"/>
      <c r="BG28" s="438"/>
      <c r="BH28" s="438"/>
      <c r="BI28" s="438"/>
      <c r="BJ28" s="438"/>
      <c r="BK28" s="438"/>
      <c r="BL28" s="438"/>
      <c r="BM28" s="439"/>
      <c r="BN28" s="440">
        <v>7595079</v>
      </c>
      <c r="BO28" s="441"/>
      <c r="BP28" s="441"/>
      <c r="BQ28" s="441"/>
      <c r="BR28" s="441"/>
      <c r="BS28" s="441"/>
      <c r="BT28" s="441"/>
      <c r="BU28" s="442"/>
      <c r="BV28" s="440">
        <v>7194583</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181</v>
      </c>
      <c r="F29" s="419"/>
      <c r="G29" s="419"/>
      <c r="H29" s="419"/>
      <c r="I29" s="419"/>
      <c r="J29" s="419"/>
      <c r="K29" s="420"/>
      <c r="L29" s="421">
        <v>16</v>
      </c>
      <c r="M29" s="422"/>
      <c r="N29" s="422"/>
      <c r="O29" s="422"/>
      <c r="P29" s="423"/>
      <c r="Q29" s="421">
        <v>2350</v>
      </c>
      <c r="R29" s="422"/>
      <c r="S29" s="422"/>
      <c r="T29" s="422"/>
      <c r="U29" s="422"/>
      <c r="V29" s="423"/>
      <c r="W29" s="488"/>
      <c r="X29" s="489"/>
      <c r="Y29" s="490"/>
      <c r="Z29" s="418" t="s">
        <v>182</v>
      </c>
      <c r="AA29" s="419"/>
      <c r="AB29" s="419"/>
      <c r="AC29" s="419"/>
      <c r="AD29" s="419"/>
      <c r="AE29" s="419"/>
      <c r="AF29" s="419"/>
      <c r="AG29" s="420"/>
      <c r="AH29" s="421">
        <v>181</v>
      </c>
      <c r="AI29" s="422"/>
      <c r="AJ29" s="422"/>
      <c r="AK29" s="422"/>
      <c r="AL29" s="423"/>
      <c r="AM29" s="421">
        <v>582985</v>
      </c>
      <c r="AN29" s="422"/>
      <c r="AO29" s="422"/>
      <c r="AP29" s="422"/>
      <c r="AQ29" s="422"/>
      <c r="AR29" s="423"/>
      <c r="AS29" s="421">
        <v>3221</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657359</v>
      </c>
      <c r="BO29" s="446"/>
      <c r="BP29" s="446"/>
      <c r="BQ29" s="446"/>
      <c r="BR29" s="446"/>
      <c r="BS29" s="446"/>
      <c r="BT29" s="446"/>
      <c r="BU29" s="447"/>
      <c r="BV29" s="445">
        <v>657201</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97.9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1956956</v>
      </c>
      <c r="BO30" s="449"/>
      <c r="BP30" s="449"/>
      <c r="BQ30" s="449"/>
      <c r="BR30" s="449"/>
      <c r="BS30" s="449"/>
      <c r="BT30" s="449"/>
      <c r="BU30" s="450"/>
      <c r="BV30" s="448">
        <v>2069232</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191</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191</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IF('各会計、関係団体の財政状況及び健全化判断比率'!B32="","",'各会計、関係団体の財政状況及び健全化判断比率'!B32)</f>
        <v>自動車教習所事業会計</v>
      </c>
      <c r="AP34" s="403"/>
      <c r="AQ34" s="403"/>
      <c r="AR34" s="403"/>
      <c r="AS34" s="403"/>
      <c r="AT34" s="403"/>
      <c r="AU34" s="403"/>
      <c r="AV34" s="403"/>
      <c r="AW34" s="403"/>
      <c r="AX34" s="403"/>
      <c r="AY34" s="403"/>
      <c r="AZ34" s="403"/>
      <c r="BA34" s="403"/>
      <c r="BB34" s="403"/>
      <c r="BC34" s="403"/>
      <c r="BD34" s="193"/>
      <c r="BE34" s="404">
        <f>IF(BG34="","",MAX(C34:D43,U34:V43,AM34:AN43)+1)</f>
        <v>10</v>
      </c>
      <c r="BF34" s="404"/>
      <c r="BG34" s="403" t="str">
        <f>IF('各会計、関係団体の財政状況及び健全化判断比率'!B35="","",'各会計、関係団体の財政状況及び健全化判断比率'!B35)</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14</v>
      </c>
      <c r="BX34" s="404"/>
      <c r="BY34" s="403" t="str">
        <f>IF('各会計、関係団体の財政状況及び健全化判断比率'!B68="","",'各会計、関係団体の財政状況及び健全化判断比率'!B68)</f>
        <v>吾妻東部衛生施設組合</v>
      </c>
      <c r="BZ34" s="403"/>
      <c r="CA34" s="403"/>
      <c r="CB34" s="403"/>
      <c r="CC34" s="403"/>
      <c r="CD34" s="403"/>
      <c r="CE34" s="403"/>
      <c r="CF34" s="403"/>
      <c r="CG34" s="403"/>
      <c r="CH34" s="403"/>
      <c r="CI34" s="403"/>
      <c r="CJ34" s="403"/>
      <c r="CK34" s="403"/>
      <c r="CL34" s="403"/>
      <c r="CM34" s="403"/>
      <c r="CN34" s="193"/>
      <c r="CO34" s="404">
        <f>IF(CQ34="","",MAX(C34:D43,U34:V43,AM34:AN43,BE34:BF43,BW34:BX43)+1)</f>
        <v>23</v>
      </c>
      <c r="CP34" s="404"/>
      <c r="CQ34" s="403" t="str">
        <f>IF('各会計、関係団体の財政状況及び健全化判断比率'!BS7="","",'各会計、関係団体の財政状況及び健全化判断比率'!BS7)</f>
        <v>中之条町土地開発公社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四万へき地診療所事業特別会計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f t="shared" ref="AM35:AM43" si="0">IF(AO35="","",AM34+1)</f>
        <v>8</v>
      </c>
      <c r="AN35" s="404"/>
      <c r="AO35" s="403" t="str">
        <f>IF('各会計、関係団体の財政状況及び健全化判断比率'!B33="","",'各会計、関係団体の財政状況及び健全化判断比率'!B33)</f>
        <v>上水道事業会計</v>
      </c>
      <c r="AP35" s="403"/>
      <c r="AQ35" s="403"/>
      <c r="AR35" s="403"/>
      <c r="AS35" s="403"/>
      <c r="AT35" s="403"/>
      <c r="AU35" s="403"/>
      <c r="AV35" s="403"/>
      <c r="AW35" s="403"/>
      <c r="AX35" s="403"/>
      <c r="AY35" s="403"/>
      <c r="AZ35" s="403"/>
      <c r="BA35" s="403"/>
      <c r="BB35" s="403"/>
      <c r="BC35" s="403"/>
      <c r="BD35" s="193"/>
      <c r="BE35" s="404">
        <f t="shared" ref="BE35:BE43" si="1">IF(BG35="","",BE34+1)</f>
        <v>11</v>
      </c>
      <c r="BF35" s="404"/>
      <c r="BG35" s="403" t="str">
        <f>IF('各会計、関係団体の財政状況及び健全化判断比率'!B36="","",'各会計、関係団体の財政状況及び健全化判断比率'!B36)</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15</v>
      </c>
      <c r="BX35" s="404"/>
      <c r="BY35" s="403" t="str">
        <f>IF('各会計、関係団体の財政状況及び健全化判断比率'!B69="","",'各会計、関係団体の財政状況及び健全化判断比率'!B69)</f>
        <v>吾妻広域町村圏振興整備組合（一般会計）</v>
      </c>
      <c r="BZ35" s="403"/>
      <c r="CA35" s="403"/>
      <c r="CB35" s="403"/>
      <c r="CC35" s="403"/>
      <c r="CD35" s="403"/>
      <c r="CE35" s="403"/>
      <c r="CF35" s="403"/>
      <c r="CG35" s="403"/>
      <c r="CH35" s="403"/>
      <c r="CI35" s="403"/>
      <c r="CJ35" s="403"/>
      <c r="CK35" s="403"/>
      <c r="CL35" s="403"/>
      <c r="CM35" s="403"/>
      <c r="CN35" s="193"/>
      <c r="CO35" s="404">
        <f t="shared" ref="CO35:CO43" si="3">IF(CQ35="","",CO34+1)</f>
        <v>24</v>
      </c>
      <c r="CP35" s="404"/>
      <c r="CQ35" s="403" t="str">
        <f>IF('各会計、関係団体の財政状況及び健全化判断比率'!BS8="","",'各会計、関係団体の財政状況及び健全化判断比率'!BS8)</f>
        <v>中之条電力</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介護保険特別会計</v>
      </c>
      <c r="X36" s="403"/>
      <c r="Y36" s="403"/>
      <c r="Z36" s="403"/>
      <c r="AA36" s="403"/>
      <c r="AB36" s="403"/>
      <c r="AC36" s="403"/>
      <c r="AD36" s="403"/>
      <c r="AE36" s="403"/>
      <c r="AF36" s="403"/>
      <c r="AG36" s="403"/>
      <c r="AH36" s="403"/>
      <c r="AI36" s="403"/>
      <c r="AJ36" s="403"/>
      <c r="AK36" s="403"/>
      <c r="AL36" s="193"/>
      <c r="AM36" s="404">
        <f t="shared" si="0"/>
        <v>9</v>
      </c>
      <c r="AN36" s="404"/>
      <c r="AO36" s="403" t="str">
        <f>IF('各会計、関係団体の財政状況及び健全化判断比率'!B34="","",'各会計、関係団体の財政状況及び健全化判断比率'!B34)</f>
        <v>簡易水道事業会計</v>
      </c>
      <c r="AP36" s="403"/>
      <c r="AQ36" s="403"/>
      <c r="AR36" s="403"/>
      <c r="AS36" s="403"/>
      <c r="AT36" s="403"/>
      <c r="AU36" s="403"/>
      <c r="AV36" s="403"/>
      <c r="AW36" s="403"/>
      <c r="AX36" s="403"/>
      <c r="AY36" s="403"/>
      <c r="AZ36" s="403"/>
      <c r="BA36" s="403"/>
      <c r="BB36" s="403"/>
      <c r="BC36" s="403"/>
      <c r="BD36" s="193"/>
      <c r="BE36" s="404">
        <f t="shared" si="1"/>
        <v>12</v>
      </c>
      <c r="BF36" s="404"/>
      <c r="BG36" s="403" t="str">
        <f>IF('各会計、関係団体の財政状況及び健全化判断比率'!B37="","",'各会計、関係団体の財政状況及び健全化判断比率'!B37)</f>
        <v>簡易水道事業特別会計</v>
      </c>
      <c r="BH36" s="403"/>
      <c r="BI36" s="403"/>
      <c r="BJ36" s="403"/>
      <c r="BK36" s="403"/>
      <c r="BL36" s="403"/>
      <c r="BM36" s="403"/>
      <c r="BN36" s="403"/>
      <c r="BO36" s="403"/>
      <c r="BP36" s="403"/>
      <c r="BQ36" s="403"/>
      <c r="BR36" s="403"/>
      <c r="BS36" s="403"/>
      <c r="BT36" s="403"/>
      <c r="BU36" s="403"/>
      <c r="BV36" s="193"/>
      <c r="BW36" s="404">
        <f t="shared" si="2"/>
        <v>16</v>
      </c>
      <c r="BX36" s="404"/>
      <c r="BY36" s="403" t="str">
        <f>IF('各会計、関係団体の財政状況及び健全化判断比率'!B70="","",'各会計、関係団体の財政状況及び健全化判断比率'!B70)</f>
        <v>吾妻広域町村圏振興整備組合（病院事業）</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介護老人保健施設ゆうあい荘事業特別会計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13</v>
      </c>
      <c r="BF37" s="404"/>
      <c r="BG37" s="403" t="str">
        <f>IF('各会計、関係団体の財政状況及び健全化判断比率'!B38="","",'各会計、関係団体の財政状況及び健全化判断比率'!B38)</f>
        <v>発電事業特別会計</v>
      </c>
      <c r="BH37" s="403"/>
      <c r="BI37" s="403"/>
      <c r="BJ37" s="403"/>
      <c r="BK37" s="403"/>
      <c r="BL37" s="403"/>
      <c r="BM37" s="403"/>
      <c r="BN37" s="403"/>
      <c r="BO37" s="403"/>
      <c r="BP37" s="403"/>
      <c r="BQ37" s="403"/>
      <c r="BR37" s="403"/>
      <c r="BS37" s="403"/>
      <c r="BT37" s="403"/>
      <c r="BU37" s="403"/>
      <c r="BV37" s="193"/>
      <c r="BW37" s="404">
        <f t="shared" si="2"/>
        <v>17</v>
      </c>
      <c r="BX37" s="404"/>
      <c r="BY37" s="403" t="str">
        <f>IF('各会計、関係団体の財政状況及び健全化判断比率'!B71="","",'各会計、関係団体の財政状況及び健全化判断比率'!B71)</f>
        <v>群馬県後期高齢者医療広域連合（一般会計）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18</v>
      </c>
      <c r="BX38" s="404"/>
      <c r="BY38" s="403" t="str">
        <f>IF('各会計、関係団体の財政状況及び健全化判断比率'!B72="","",'各会計、関係団体の財政状況及び健全化判断比率'!B72)</f>
        <v>群馬県後期高齢者医療広域連合（事業会計）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19</v>
      </c>
      <c r="BX39" s="404"/>
      <c r="BY39" s="403" t="str">
        <f>IF('各会計、関係団体の財政状況及び健全化判断比率'!B73="","",'各会計、関係団体の財政状況及び健全化判断比率'!B73)</f>
        <v>群馬県市町村総合事務組合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20</v>
      </c>
      <c r="BX40" s="404"/>
      <c r="BY40" s="403" t="str">
        <f>IF('各会計、関係団体の財政状況及び健全化判断比率'!B74="","",'各会計、関係団体の財政状況及び健全化判断比率'!B74)</f>
        <v>群馬県市町村会館管理組合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21</v>
      </c>
      <c r="BX41" s="404"/>
      <c r="BY41" s="403" t="str">
        <f>IF('各会計、関係団体の財政状況及び健全化判断比率'!B75="","",'各会計、関係団体の財政状況及び健全化判断比率'!B75)</f>
        <v>烏帽子山植林組合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22</v>
      </c>
      <c r="BX42" s="404"/>
      <c r="BY42" s="403" t="str">
        <f>IF('各会計、関係団体の財政状況及び健全化判断比率'!B76="","",'各会計、関係団体の財政状況及び健全化判断比率'!B76)</f>
        <v>西吾妻福祉病院組合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sCRLDDdGvXCEI6Po9/orFyudrKBhdUSu0j7tRpjIUwj9dODs1dDY1Ph8HGqci7KFhy0EpKzJSZp57EFdzvJg==" saltValue="KJ9W5ASTdd9c3XCjgUGJa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21" t="s">
        <v>556</v>
      </c>
      <c r="D34" s="1221"/>
      <c r="E34" s="1222"/>
      <c r="F34" s="32">
        <v>7.94</v>
      </c>
      <c r="G34" s="33">
        <v>7.86</v>
      </c>
      <c r="H34" s="33">
        <v>7.81</v>
      </c>
      <c r="I34" s="33">
        <v>8.11</v>
      </c>
      <c r="J34" s="34">
        <v>9.26</v>
      </c>
      <c r="K34" s="22"/>
      <c r="L34" s="22"/>
      <c r="M34" s="22"/>
      <c r="N34" s="22"/>
      <c r="O34" s="22"/>
      <c r="P34" s="22"/>
    </row>
    <row r="35" spans="1:16" ht="39" customHeight="1" x14ac:dyDescent="0.15">
      <c r="A35" s="22"/>
      <c r="B35" s="35"/>
      <c r="C35" s="1215" t="s">
        <v>557</v>
      </c>
      <c r="D35" s="1216"/>
      <c r="E35" s="1217"/>
      <c r="F35" s="36">
        <v>8.2100000000000009</v>
      </c>
      <c r="G35" s="37">
        <v>8.5399999999999991</v>
      </c>
      <c r="H35" s="37">
        <v>7.06</v>
      </c>
      <c r="I35" s="37">
        <v>5.58</v>
      </c>
      <c r="J35" s="38">
        <v>5.5</v>
      </c>
      <c r="K35" s="22"/>
      <c r="L35" s="22"/>
      <c r="M35" s="22"/>
      <c r="N35" s="22"/>
      <c r="O35" s="22"/>
      <c r="P35" s="22"/>
    </row>
    <row r="36" spans="1:16" ht="39" customHeight="1" x14ac:dyDescent="0.15">
      <c r="A36" s="22"/>
      <c r="B36" s="35"/>
      <c r="C36" s="1215" t="s">
        <v>558</v>
      </c>
      <c r="D36" s="1216"/>
      <c r="E36" s="1217"/>
      <c r="F36" s="36">
        <v>6.08</v>
      </c>
      <c r="G36" s="37">
        <v>6.63</v>
      </c>
      <c r="H36" s="37">
        <v>5.38</v>
      </c>
      <c r="I36" s="37">
        <v>4.59</v>
      </c>
      <c r="J36" s="38">
        <v>5.0999999999999996</v>
      </c>
      <c r="K36" s="22"/>
      <c r="L36" s="22"/>
      <c r="M36" s="22"/>
      <c r="N36" s="22"/>
      <c r="O36" s="22"/>
      <c r="P36" s="22"/>
    </row>
    <row r="37" spans="1:16" ht="39" customHeight="1" x14ac:dyDescent="0.15">
      <c r="A37" s="22"/>
      <c r="B37" s="35"/>
      <c r="C37" s="1215" t="s">
        <v>559</v>
      </c>
      <c r="D37" s="1216"/>
      <c r="E37" s="1217"/>
      <c r="F37" s="36">
        <v>2.93</v>
      </c>
      <c r="G37" s="37">
        <v>2.73</v>
      </c>
      <c r="H37" s="37">
        <v>2.65</v>
      </c>
      <c r="I37" s="37">
        <v>2.4700000000000002</v>
      </c>
      <c r="J37" s="38">
        <v>1.98</v>
      </c>
      <c r="K37" s="22"/>
      <c r="L37" s="22"/>
      <c r="M37" s="22"/>
      <c r="N37" s="22"/>
      <c r="O37" s="22"/>
      <c r="P37" s="22"/>
    </row>
    <row r="38" spans="1:16" ht="39" customHeight="1" x14ac:dyDescent="0.15">
      <c r="A38" s="22"/>
      <c r="B38" s="35"/>
      <c r="C38" s="1215" t="s">
        <v>560</v>
      </c>
      <c r="D38" s="1216"/>
      <c r="E38" s="1217"/>
      <c r="F38" s="36">
        <v>1.08</v>
      </c>
      <c r="G38" s="37">
        <v>0.66</v>
      </c>
      <c r="H38" s="37">
        <v>1.52</v>
      </c>
      <c r="I38" s="37">
        <v>1.95</v>
      </c>
      <c r="J38" s="38">
        <v>1.06</v>
      </c>
      <c r="K38" s="22"/>
      <c r="L38" s="22"/>
      <c r="M38" s="22"/>
      <c r="N38" s="22"/>
      <c r="O38" s="22"/>
      <c r="P38" s="22"/>
    </row>
    <row r="39" spans="1:16" ht="39" customHeight="1" x14ac:dyDescent="0.15">
      <c r="A39" s="22"/>
      <c r="B39" s="35"/>
      <c r="C39" s="1215" t="s">
        <v>561</v>
      </c>
      <c r="D39" s="1216"/>
      <c r="E39" s="1217"/>
      <c r="F39" s="36">
        <v>0.84</v>
      </c>
      <c r="G39" s="37">
        <v>0.45</v>
      </c>
      <c r="H39" s="37">
        <v>0.4</v>
      </c>
      <c r="I39" s="37">
        <v>0.52</v>
      </c>
      <c r="J39" s="38">
        <v>0.88</v>
      </c>
      <c r="K39" s="22"/>
      <c r="L39" s="22"/>
      <c r="M39" s="22"/>
      <c r="N39" s="22"/>
      <c r="O39" s="22"/>
      <c r="P39" s="22"/>
    </row>
    <row r="40" spans="1:16" ht="39" customHeight="1" x14ac:dyDescent="0.15">
      <c r="A40" s="22"/>
      <c r="B40" s="35"/>
      <c r="C40" s="1215" t="s">
        <v>562</v>
      </c>
      <c r="D40" s="1216"/>
      <c r="E40" s="1217"/>
      <c r="F40" s="36">
        <v>0.21</v>
      </c>
      <c r="G40" s="37">
        <v>0.37</v>
      </c>
      <c r="H40" s="37">
        <v>0.42</v>
      </c>
      <c r="I40" s="37">
        <v>0.6</v>
      </c>
      <c r="J40" s="38">
        <v>0.67</v>
      </c>
      <c r="K40" s="22"/>
      <c r="L40" s="22"/>
      <c r="M40" s="22"/>
      <c r="N40" s="22"/>
      <c r="O40" s="22"/>
      <c r="P40" s="22"/>
    </row>
    <row r="41" spans="1:16" ht="39" customHeight="1" x14ac:dyDescent="0.15">
      <c r="A41" s="22"/>
      <c r="B41" s="35"/>
      <c r="C41" s="1215" t="s">
        <v>563</v>
      </c>
      <c r="D41" s="1216"/>
      <c r="E41" s="1217"/>
      <c r="F41" s="36">
        <v>0.28000000000000003</v>
      </c>
      <c r="G41" s="37">
        <v>0.55000000000000004</v>
      </c>
      <c r="H41" s="37">
        <v>0.28999999999999998</v>
      </c>
      <c r="I41" s="37">
        <v>0.28000000000000003</v>
      </c>
      <c r="J41" s="38">
        <v>0.62</v>
      </c>
      <c r="K41" s="22"/>
      <c r="L41" s="22"/>
      <c r="M41" s="22"/>
      <c r="N41" s="22"/>
      <c r="O41" s="22"/>
      <c r="P41" s="22"/>
    </row>
    <row r="42" spans="1:16" ht="39" customHeight="1" x14ac:dyDescent="0.15">
      <c r="A42" s="22"/>
      <c r="B42" s="39"/>
      <c r="C42" s="1215" t="s">
        <v>564</v>
      </c>
      <c r="D42" s="1216"/>
      <c r="E42" s="1217"/>
      <c r="F42" s="36" t="s">
        <v>509</v>
      </c>
      <c r="G42" s="37" t="s">
        <v>509</v>
      </c>
      <c r="H42" s="37" t="s">
        <v>509</v>
      </c>
      <c r="I42" s="37" t="s">
        <v>509</v>
      </c>
      <c r="J42" s="38" t="s">
        <v>509</v>
      </c>
      <c r="K42" s="22"/>
      <c r="L42" s="22"/>
      <c r="M42" s="22"/>
      <c r="N42" s="22"/>
      <c r="O42" s="22"/>
      <c r="P42" s="22"/>
    </row>
    <row r="43" spans="1:16" ht="39" customHeight="1" thickBot="1" x14ac:dyDescent="0.2">
      <c r="A43" s="22"/>
      <c r="B43" s="40"/>
      <c r="C43" s="1218" t="s">
        <v>565</v>
      </c>
      <c r="D43" s="1219"/>
      <c r="E43" s="1220"/>
      <c r="F43" s="41">
        <v>4.4400000000000004</v>
      </c>
      <c r="G43" s="42">
        <v>2.97</v>
      </c>
      <c r="H43" s="42">
        <v>1.37</v>
      </c>
      <c r="I43" s="42">
        <v>1.1200000000000001</v>
      </c>
      <c r="J43" s="43">
        <v>1.1100000000000001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QX6qUzyXI+bcXg84rokJcq4SaDZb/Nvr9qqllHmx5AVCaNQXqyrYZr2IlWgq26Vx/TwSNOw+fpPGUI4IZemVw==" saltValue="pjTpfGzk4OIe8IsxtTc60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31" t="s">
        <v>11</v>
      </c>
      <c r="C45" s="1232"/>
      <c r="D45" s="58"/>
      <c r="E45" s="1237" t="s">
        <v>12</v>
      </c>
      <c r="F45" s="1237"/>
      <c r="G45" s="1237"/>
      <c r="H45" s="1237"/>
      <c r="I45" s="1237"/>
      <c r="J45" s="1238"/>
      <c r="K45" s="59">
        <v>964</v>
      </c>
      <c r="L45" s="60">
        <v>897</v>
      </c>
      <c r="M45" s="60">
        <v>746</v>
      </c>
      <c r="N45" s="60">
        <v>673</v>
      </c>
      <c r="O45" s="61">
        <v>817</v>
      </c>
      <c r="P45" s="48"/>
      <c r="Q45" s="48"/>
      <c r="R45" s="48"/>
      <c r="S45" s="48"/>
      <c r="T45" s="48"/>
      <c r="U45" s="48"/>
    </row>
    <row r="46" spans="1:21" ht="30.75" customHeight="1" x14ac:dyDescent="0.15">
      <c r="A46" s="48"/>
      <c r="B46" s="1233"/>
      <c r="C46" s="1234"/>
      <c r="D46" s="62"/>
      <c r="E46" s="1225" t="s">
        <v>13</v>
      </c>
      <c r="F46" s="1225"/>
      <c r="G46" s="1225"/>
      <c r="H46" s="1225"/>
      <c r="I46" s="1225"/>
      <c r="J46" s="1226"/>
      <c r="K46" s="63" t="s">
        <v>509</v>
      </c>
      <c r="L46" s="64" t="s">
        <v>509</v>
      </c>
      <c r="M46" s="64" t="s">
        <v>509</v>
      </c>
      <c r="N46" s="64" t="s">
        <v>509</v>
      </c>
      <c r="O46" s="65" t="s">
        <v>509</v>
      </c>
      <c r="P46" s="48"/>
      <c r="Q46" s="48"/>
      <c r="R46" s="48"/>
      <c r="S46" s="48"/>
      <c r="T46" s="48"/>
      <c r="U46" s="48"/>
    </row>
    <row r="47" spans="1:21" ht="30.75" customHeight="1" x14ac:dyDescent="0.15">
      <c r="A47" s="48"/>
      <c r="B47" s="1233"/>
      <c r="C47" s="1234"/>
      <c r="D47" s="62"/>
      <c r="E47" s="1225" t="s">
        <v>14</v>
      </c>
      <c r="F47" s="1225"/>
      <c r="G47" s="1225"/>
      <c r="H47" s="1225"/>
      <c r="I47" s="1225"/>
      <c r="J47" s="1226"/>
      <c r="K47" s="63" t="s">
        <v>509</v>
      </c>
      <c r="L47" s="64" t="s">
        <v>509</v>
      </c>
      <c r="M47" s="64" t="s">
        <v>509</v>
      </c>
      <c r="N47" s="64" t="s">
        <v>509</v>
      </c>
      <c r="O47" s="65" t="s">
        <v>509</v>
      </c>
      <c r="P47" s="48"/>
      <c r="Q47" s="48"/>
      <c r="R47" s="48"/>
      <c r="S47" s="48"/>
      <c r="T47" s="48"/>
      <c r="U47" s="48"/>
    </row>
    <row r="48" spans="1:21" ht="30.75" customHeight="1" x14ac:dyDescent="0.15">
      <c r="A48" s="48"/>
      <c r="B48" s="1233"/>
      <c r="C48" s="1234"/>
      <c r="D48" s="62"/>
      <c r="E48" s="1225" t="s">
        <v>15</v>
      </c>
      <c r="F48" s="1225"/>
      <c r="G48" s="1225"/>
      <c r="H48" s="1225"/>
      <c r="I48" s="1225"/>
      <c r="J48" s="1226"/>
      <c r="K48" s="63">
        <v>401</v>
      </c>
      <c r="L48" s="64">
        <v>438</v>
      </c>
      <c r="M48" s="64">
        <v>441</v>
      </c>
      <c r="N48" s="64">
        <v>429</v>
      </c>
      <c r="O48" s="65">
        <v>459</v>
      </c>
      <c r="P48" s="48"/>
      <c r="Q48" s="48"/>
      <c r="R48" s="48"/>
      <c r="S48" s="48"/>
      <c r="T48" s="48"/>
      <c r="U48" s="48"/>
    </row>
    <row r="49" spans="1:21" ht="30.75" customHeight="1" x14ac:dyDescent="0.15">
      <c r="A49" s="48"/>
      <c r="B49" s="1233"/>
      <c r="C49" s="1234"/>
      <c r="D49" s="62"/>
      <c r="E49" s="1225" t="s">
        <v>16</v>
      </c>
      <c r="F49" s="1225"/>
      <c r="G49" s="1225"/>
      <c r="H49" s="1225"/>
      <c r="I49" s="1225"/>
      <c r="J49" s="1226"/>
      <c r="K49" s="63">
        <v>102</v>
      </c>
      <c r="L49" s="64">
        <v>105</v>
      </c>
      <c r="M49" s="64">
        <v>113</v>
      </c>
      <c r="N49" s="64">
        <v>98</v>
      </c>
      <c r="O49" s="65">
        <v>102</v>
      </c>
      <c r="P49" s="48"/>
      <c r="Q49" s="48"/>
      <c r="R49" s="48"/>
      <c r="S49" s="48"/>
      <c r="T49" s="48"/>
      <c r="U49" s="48"/>
    </row>
    <row r="50" spans="1:21" ht="30.75" customHeight="1" x14ac:dyDescent="0.15">
      <c r="A50" s="48"/>
      <c r="B50" s="1233"/>
      <c r="C50" s="1234"/>
      <c r="D50" s="62"/>
      <c r="E50" s="1225" t="s">
        <v>17</v>
      </c>
      <c r="F50" s="1225"/>
      <c r="G50" s="1225"/>
      <c r="H50" s="1225"/>
      <c r="I50" s="1225"/>
      <c r="J50" s="1226"/>
      <c r="K50" s="63">
        <v>33</v>
      </c>
      <c r="L50" s="64">
        <v>33</v>
      </c>
      <c r="M50" s="64">
        <v>33</v>
      </c>
      <c r="N50" s="64">
        <v>33</v>
      </c>
      <c r="O50" s="65">
        <v>33</v>
      </c>
      <c r="P50" s="48"/>
      <c r="Q50" s="48"/>
      <c r="R50" s="48"/>
      <c r="S50" s="48"/>
      <c r="T50" s="48"/>
      <c r="U50" s="48"/>
    </row>
    <row r="51" spans="1:21" ht="30.75" customHeight="1" x14ac:dyDescent="0.15">
      <c r="A51" s="48"/>
      <c r="B51" s="1235"/>
      <c r="C51" s="1236"/>
      <c r="D51" s="66"/>
      <c r="E51" s="1225" t="s">
        <v>18</v>
      </c>
      <c r="F51" s="1225"/>
      <c r="G51" s="1225"/>
      <c r="H51" s="1225"/>
      <c r="I51" s="1225"/>
      <c r="J51" s="1226"/>
      <c r="K51" s="63" t="s">
        <v>509</v>
      </c>
      <c r="L51" s="64" t="s">
        <v>509</v>
      </c>
      <c r="M51" s="64" t="s">
        <v>509</v>
      </c>
      <c r="N51" s="64" t="s">
        <v>509</v>
      </c>
      <c r="O51" s="65" t="s">
        <v>509</v>
      </c>
      <c r="P51" s="48"/>
      <c r="Q51" s="48"/>
      <c r="R51" s="48"/>
      <c r="S51" s="48"/>
      <c r="T51" s="48"/>
      <c r="U51" s="48"/>
    </row>
    <row r="52" spans="1:21" ht="30.75" customHeight="1" x14ac:dyDescent="0.15">
      <c r="A52" s="48"/>
      <c r="B52" s="1223" t="s">
        <v>19</v>
      </c>
      <c r="C52" s="1224"/>
      <c r="D52" s="66"/>
      <c r="E52" s="1225" t="s">
        <v>20</v>
      </c>
      <c r="F52" s="1225"/>
      <c r="G52" s="1225"/>
      <c r="H52" s="1225"/>
      <c r="I52" s="1225"/>
      <c r="J52" s="1226"/>
      <c r="K52" s="63">
        <v>1049</v>
      </c>
      <c r="L52" s="64">
        <v>1036</v>
      </c>
      <c r="M52" s="64">
        <v>958</v>
      </c>
      <c r="N52" s="64">
        <v>928</v>
      </c>
      <c r="O52" s="65">
        <v>961</v>
      </c>
      <c r="P52" s="48"/>
      <c r="Q52" s="48"/>
      <c r="R52" s="48"/>
      <c r="S52" s="48"/>
      <c r="T52" s="48"/>
      <c r="U52" s="48"/>
    </row>
    <row r="53" spans="1:21" ht="30.75" customHeight="1" thickBot="1" x14ac:dyDescent="0.2">
      <c r="A53" s="48"/>
      <c r="B53" s="1227" t="s">
        <v>21</v>
      </c>
      <c r="C53" s="1228"/>
      <c r="D53" s="67"/>
      <c r="E53" s="1229" t="s">
        <v>22</v>
      </c>
      <c r="F53" s="1229"/>
      <c r="G53" s="1229"/>
      <c r="H53" s="1229"/>
      <c r="I53" s="1229"/>
      <c r="J53" s="1230"/>
      <c r="K53" s="68">
        <v>451</v>
      </c>
      <c r="L53" s="69">
        <v>437</v>
      </c>
      <c r="M53" s="69">
        <v>375</v>
      </c>
      <c r="N53" s="69">
        <v>305</v>
      </c>
      <c r="O53" s="70">
        <v>450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kNTiLgZ9QaIugt3fmmLCfQtTJFE9NJw06srIRbY65NcCNWsdvJWwu9XiWMJckAKZg29Hmrbxw7wMtcs/9TBuIQ==" saltValue="S1QNTxfYlVPqYx5olcIqO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551</v>
      </c>
      <c r="J40" s="79" t="s">
        <v>552</v>
      </c>
      <c r="K40" s="79" t="s">
        <v>553</v>
      </c>
      <c r="L40" s="79" t="s">
        <v>554</v>
      </c>
      <c r="M40" s="80" t="s">
        <v>555</v>
      </c>
    </row>
    <row r="41" spans="2:13" ht="27.75" customHeight="1" x14ac:dyDescent="0.15">
      <c r="B41" s="1251" t="s">
        <v>24</v>
      </c>
      <c r="C41" s="1252"/>
      <c r="D41" s="81"/>
      <c r="E41" s="1253" t="s">
        <v>25</v>
      </c>
      <c r="F41" s="1253"/>
      <c r="G41" s="1253"/>
      <c r="H41" s="1254"/>
      <c r="I41" s="82">
        <v>6700</v>
      </c>
      <c r="J41" s="83">
        <v>6762</v>
      </c>
      <c r="K41" s="83">
        <v>6784</v>
      </c>
      <c r="L41" s="83">
        <v>7041</v>
      </c>
      <c r="M41" s="84">
        <v>6994</v>
      </c>
    </row>
    <row r="42" spans="2:13" ht="27.75" customHeight="1" x14ac:dyDescent="0.15">
      <c r="B42" s="1241"/>
      <c r="C42" s="1242"/>
      <c r="D42" s="85"/>
      <c r="E42" s="1245" t="s">
        <v>26</v>
      </c>
      <c r="F42" s="1245"/>
      <c r="G42" s="1245"/>
      <c r="H42" s="1246"/>
      <c r="I42" s="86">
        <v>205</v>
      </c>
      <c r="J42" s="87">
        <v>173</v>
      </c>
      <c r="K42" s="87">
        <v>141</v>
      </c>
      <c r="L42" s="87">
        <v>107</v>
      </c>
      <c r="M42" s="88">
        <v>73</v>
      </c>
    </row>
    <row r="43" spans="2:13" ht="27.75" customHeight="1" x14ac:dyDescent="0.15">
      <c r="B43" s="1241"/>
      <c r="C43" s="1242"/>
      <c r="D43" s="85"/>
      <c r="E43" s="1245" t="s">
        <v>27</v>
      </c>
      <c r="F43" s="1245"/>
      <c r="G43" s="1245"/>
      <c r="H43" s="1246"/>
      <c r="I43" s="86">
        <v>6564</v>
      </c>
      <c r="J43" s="87">
        <v>5856</v>
      </c>
      <c r="K43" s="87">
        <v>6433</v>
      </c>
      <c r="L43" s="87">
        <v>6392</v>
      </c>
      <c r="M43" s="88">
        <v>6213</v>
      </c>
    </row>
    <row r="44" spans="2:13" ht="27.75" customHeight="1" x14ac:dyDescent="0.15">
      <c r="B44" s="1241"/>
      <c r="C44" s="1242"/>
      <c r="D44" s="85"/>
      <c r="E44" s="1245" t="s">
        <v>28</v>
      </c>
      <c r="F44" s="1245"/>
      <c r="G44" s="1245"/>
      <c r="H44" s="1246"/>
      <c r="I44" s="86">
        <v>859</v>
      </c>
      <c r="J44" s="87">
        <v>836</v>
      </c>
      <c r="K44" s="87">
        <v>752</v>
      </c>
      <c r="L44" s="87">
        <v>700</v>
      </c>
      <c r="M44" s="88">
        <v>623</v>
      </c>
    </row>
    <row r="45" spans="2:13" ht="27.75" customHeight="1" x14ac:dyDescent="0.15">
      <c r="B45" s="1241"/>
      <c r="C45" s="1242"/>
      <c r="D45" s="85"/>
      <c r="E45" s="1245" t="s">
        <v>29</v>
      </c>
      <c r="F45" s="1245"/>
      <c r="G45" s="1245"/>
      <c r="H45" s="1246"/>
      <c r="I45" s="86">
        <v>2762</v>
      </c>
      <c r="J45" s="87">
        <v>2655</v>
      </c>
      <c r="K45" s="87">
        <v>2621</v>
      </c>
      <c r="L45" s="87">
        <v>2611</v>
      </c>
      <c r="M45" s="88">
        <v>2582</v>
      </c>
    </row>
    <row r="46" spans="2:13" ht="27.75" customHeight="1" x14ac:dyDescent="0.15">
      <c r="B46" s="1241"/>
      <c r="C46" s="1242"/>
      <c r="D46" s="89"/>
      <c r="E46" s="1245" t="s">
        <v>30</v>
      </c>
      <c r="F46" s="1245"/>
      <c r="G46" s="1245"/>
      <c r="H46" s="1246"/>
      <c r="I46" s="86">
        <v>4</v>
      </c>
      <c r="J46" s="87" t="s">
        <v>509</v>
      </c>
      <c r="K46" s="87" t="s">
        <v>509</v>
      </c>
      <c r="L46" s="87">
        <v>6</v>
      </c>
      <c r="M46" s="88">
        <v>4</v>
      </c>
    </row>
    <row r="47" spans="2:13" ht="27.75" customHeight="1" x14ac:dyDescent="0.15">
      <c r="B47" s="1241"/>
      <c r="C47" s="1242"/>
      <c r="D47" s="90"/>
      <c r="E47" s="1255" t="s">
        <v>31</v>
      </c>
      <c r="F47" s="1256"/>
      <c r="G47" s="1256"/>
      <c r="H47" s="1257"/>
      <c r="I47" s="86" t="s">
        <v>509</v>
      </c>
      <c r="J47" s="87" t="s">
        <v>509</v>
      </c>
      <c r="K47" s="87" t="s">
        <v>509</v>
      </c>
      <c r="L47" s="87" t="s">
        <v>509</v>
      </c>
      <c r="M47" s="88" t="s">
        <v>509</v>
      </c>
    </row>
    <row r="48" spans="2:13" ht="27.75" customHeight="1" x14ac:dyDescent="0.15">
      <c r="B48" s="1241"/>
      <c r="C48" s="1242"/>
      <c r="D48" s="85"/>
      <c r="E48" s="1245" t="s">
        <v>32</v>
      </c>
      <c r="F48" s="1245"/>
      <c r="G48" s="1245"/>
      <c r="H48" s="1246"/>
      <c r="I48" s="86" t="s">
        <v>509</v>
      </c>
      <c r="J48" s="87" t="s">
        <v>509</v>
      </c>
      <c r="K48" s="87" t="s">
        <v>509</v>
      </c>
      <c r="L48" s="87" t="s">
        <v>509</v>
      </c>
      <c r="M48" s="88" t="s">
        <v>509</v>
      </c>
    </row>
    <row r="49" spans="2:13" ht="27.75" customHeight="1" x14ac:dyDescent="0.15">
      <c r="B49" s="1243"/>
      <c r="C49" s="1244"/>
      <c r="D49" s="85"/>
      <c r="E49" s="1245" t="s">
        <v>33</v>
      </c>
      <c r="F49" s="1245"/>
      <c r="G49" s="1245"/>
      <c r="H49" s="1246"/>
      <c r="I49" s="86" t="s">
        <v>509</v>
      </c>
      <c r="J49" s="87" t="s">
        <v>509</v>
      </c>
      <c r="K49" s="87" t="s">
        <v>509</v>
      </c>
      <c r="L49" s="87" t="s">
        <v>509</v>
      </c>
      <c r="M49" s="88" t="s">
        <v>509</v>
      </c>
    </row>
    <row r="50" spans="2:13" ht="27.75" customHeight="1" x14ac:dyDescent="0.15">
      <c r="B50" s="1239" t="s">
        <v>34</v>
      </c>
      <c r="C50" s="1240"/>
      <c r="D50" s="91"/>
      <c r="E50" s="1245" t="s">
        <v>35</v>
      </c>
      <c r="F50" s="1245"/>
      <c r="G50" s="1245"/>
      <c r="H50" s="1246"/>
      <c r="I50" s="86">
        <v>8266</v>
      </c>
      <c r="J50" s="87">
        <v>8468</v>
      </c>
      <c r="K50" s="87">
        <v>9561</v>
      </c>
      <c r="L50" s="87">
        <v>10170</v>
      </c>
      <c r="M50" s="88">
        <v>10626</v>
      </c>
    </row>
    <row r="51" spans="2:13" ht="27.75" customHeight="1" x14ac:dyDescent="0.15">
      <c r="B51" s="1241"/>
      <c r="C51" s="1242"/>
      <c r="D51" s="85"/>
      <c r="E51" s="1245" t="s">
        <v>36</v>
      </c>
      <c r="F51" s="1245"/>
      <c r="G51" s="1245"/>
      <c r="H51" s="1246"/>
      <c r="I51" s="86">
        <v>622</v>
      </c>
      <c r="J51" s="87">
        <v>563</v>
      </c>
      <c r="K51" s="87">
        <v>509</v>
      </c>
      <c r="L51" s="87">
        <v>483</v>
      </c>
      <c r="M51" s="88">
        <v>432</v>
      </c>
    </row>
    <row r="52" spans="2:13" ht="27.75" customHeight="1" x14ac:dyDescent="0.15">
      <c r="B52" s="1243"/>
      <c r="C52" s="1244"/>
      <c r="D52" s="85"/>
      <c r="E52" s="1245" t="s">
        <v>37</v>
      </c>
      <c r="F52" s="1245"/>
      <c r="G52" s="1245"/>
      <c r="H52" s="1246"/>
      <c r="I52" s="86">
        <v>10713</v>
      </c>
      <c r="J52" s="87">
        <v>10681</v>
      </c>
      <c r="K52" s="87">
        <v>10487</v>
      </c>
      <c r="L52" s="87">
        <v>10282</v>
      </c>
      <c r="M52" s="88">
        <v>10262</v>
      </c>
    </row>
    <row r="53" spans="2:13" ht="27.75" customHeight="1" thickBot="1" x14ac:dyDescent="0.2">
      <c r="B53" s="1247" t="s">
        <v>38</v>
      </c>
      <c r="C53" s="1248"/>
      <c r="D53" s="92"/>
      <c r="E53" s="1249" t="s">
        <v>39</v>
      </c>
      <c r="F53" s="1249"/>
      <c r="G53" s="1249"/>
      <c r="H53" s="1250"/>
      <c r="I53" s="93">
        <v>-2506</v>
      </c>
      <c r="J53" s="94">
        <v>-3430</v>
      </c>
      <c r="K53" s="94">
        <v>-3825</v>
      </c>
      <c r="L53" s="94">
        <v>-4078</v>
      </c>
      <c r="M53" s="95">
        <v>-4830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10+OjK/Nodb34yyunXC1x2TbHP8GCLo1HwMBaCDQg6j8uOvH/qe8pSkJXNTrA+3M7jTsX0jMR0gbPIkuX+YGw==" saltValue="ih/ACh7oFuFAqW7UbNDFT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553</v>
      </c>
      <c r="G54" s="104" t="s">
        <v>554</v>
      </c>
      <c r="H54" s="105" t="s">
        <v>555</v>
      </c>
    </row>
    <row r="55" spans="2:8" ht="52.5" customHeight="1" x14ac:dyDescent="0.15">
      <c r="B55" s="106"/>
      <c r="C55" s="1266" t="s">
        <v>42</v>
      </c>
      <c r="D55" s="1266"/>
      <c r="E55" s="1267"/>
      <c r="F55" s="107">
        <v>6865</v>
      </c>
      <c r="G55" s="107">
        <v>7195</v>
      </c>
      <c r="H55" s="108">
        <v>7595</v>
      </c>
    </row>
    <row r="56" spans="2:8" ht="52.5" customHeight="1" x14ac:dyDescent="0.15">
      <c r="B56" s="109"/>
      <c r="C56" s="1268" t="s">
        <v>43</v>
      </c>
      <c r="D56" s="1268"/>
      <c r="E56" s="1269"/>
      <c r="F56" s="110">
        <v>657</v>
      </c>
      <c r="G56" s="110">
        <v>657</v>
      </c>
      <c r="H56" s="111">
        <v>657</v>
      </c>
    </row>
    <row r="57" spans="2:8" ht="53.25" customHeight="1" x14ac:dyDescent="0.15">
      <c r="B57" s="109"/>
      <c r="C57" s="1270" t="s">
        <v>44</v>
      </c>
      <c r="D57" s="1270"/>
      <c r="E57" s="1271"/>
      <c r="F57" s="112">
        <v>1793</v>
      </c>
      <c r="G57" s="112">
        <v>2069</v>
      </c>
      <c r="H57" s="113">
        <v>1957</v>
      </c>
    </row>
    <row r="58" spans="2:8" ht="45.75" customHeight="1" x14ac:dyDescent="0.15">
      <c r="B58" s="114"/>
      <c r="C58" s="1258" t="s">
        <v>587</v>
      </c>
      <c r="D58" s="1259"/>
      <c r="E58" s="1260"/>
      <c r="F58" s="115">
        <v>664</v>
      </c>
      <c r="G58" s="115">
        <v>950</v>
      </c>
      <c r="H58" s="116">
        <v>841</v>
      </c>
    </row>
    <row r="59" spans="2:8" ht="45.75" customHeight="1" x14ac:dyDescent="0.15">
      <c r="B59" s="114"/>
      <c r="C59" s="1258" t="s">
        <v>588</v>
      </c>
      <c r="D59" s="1259"/>
      <c r="E59" s="1260"/>
      <c r="F59" s="115">
        <v>486</v>
      </c>
      <c r="G59" s="115">
        <v>484</v>
      </c>
      <c r="H59" s="116">
        <v>481</v>
      </c>
    </row>
    <row r="60" spans="2:8" ht="45.75" customHeight="1" x14ac:dyDescent="0.15">
      <c r="B60" s="114"/>
      <c r="C60" s="1258" t="s">
        <v>589</v>
      </c>
      <c r="D60" s="1259"/>
      <c r="E60" s="1260"/>
      <c r="F60" s="115">
        <v>407</v>
      </c>
      <c r="G60" s="115">
        <v>407</v>
      </c>
      <c r="H60" s="116">
        <v>407</v>
      </c>
    </row>
    <row r="61" spans="2:8" ht="45.75" customHeight="1" x14ac:dyDescent="0.15">
      <c r="B61" s="114"/>
      <c r="C61" s="1258" t="s">
        <v>590</v>
      </c>
      <c r="D61" s="1259"/>
      <c r="E61" s="1260"/>
      <c r="F61" s="115">
        <v>74</v>
      </c>
      <c r="G61" s="115">
        <v>71</v>
      </c>
      <c r="H61" s="116">
        <v>70</v>
      </c>
    </row>
    <row r="62" spans="2:8" ht="45.75" customHeight="1" thickBot="1" x14ac:dyDescent="0.2">
      <c r="B62" s="117"/>
      <c r="C62" s="1261" t="s">
        <v>591</v>
      </c>
      <c r="D62" s="1262"/>
      <c r="E62" s="1263"/>
      <c r="F62" s="118">
        <v>50</v>
      </c>
      <c r="G62" s="118">
        <v>47</v>
      </c>
      <c r="H62" s="119">
        <v>47</v>
      </c>
    </row>
    <row r="63" spans="2:8" ht="52.5" customHeight="1" thickBot="1" x14ac:dyDescent="0.2">
      <c r="B63" s="120"/>
      <c r="C63" s="1264" t="s">
        <v>45</v>
      </c>
      <c r="D63" s="1264"/>
      <c r="E63" s="1265"/>
      <c r="F63" s="121">
        <v>9314</v>
      </c>
      <c r="G63" s="121">
        <v>9921</v>
      </c>
      <c r="H63" s="122">
        <v>10209</v>
      </c>
    </row>
    <row r="64" spans="2:8" ht="15" customHeight="1" x14ac:dyDescent="0.15"/>
    <row r="65" ht="0" hidden="1" customHeight="1" x14ac:dyDescent="0.15"/>
    <row r="66" ht="0" hidden="1" customHeight="1" x14ac:dyDescent="0.15"/>
  </sheetData>
  <sheetProtection algorithmName="SHA-512" hashValue="XzvTkXpIIkWS0S0z9wdCLZNPey/LfZPbyChQnMQamGIZRJf6Rc92g6gXCfnSOmgdk2a5miRNQPQ9Lwda2hrwzQ==" saltValue="xiGpqsIHYZnLIqzYHaf+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601</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601</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600</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597</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72" t="s">
        <v>602</v>
      </c>
      <c r="AO43" s="1273"/>
      <c r="AP43" s="1273"/>
      <c r="AQ43" s="1273"/>
      <c r="AR43" s="1273"/>
      <c r="AS43" s="1273"/>
      <c r="AT43" s="1273"/>
      <c r="AU43" s="1273"/>
      <c r="AV43" s="1273"/>
      <c r="AW43" s="1273"/>
      <c r="AX43" s="1273"/>
      <c r="AY43" s="1273"/>
      <c r="AZ43" s="1273"/>
      <c r="BA43" s="1273"/>
      <c r="BB43" s="1273"/>
      <c r="BC43" s="1273"/>
      <c r="BD43" s="1273"/>
      <c r="BE43" s="1273"/>
      <c r="BF43" s="1273"/>
      <c r="BG43" s="1273"/>
      <c r="BH43" s="1273"/>
      <c r="BI43" s="1273"/>
      <c r="BJ43" s="1273"/>
      <c r="BK43" s="1273"/>
      <c r="BL43" s="1273"/>
      <c r="BM43" s="1273"/>
      <c r="BN43" s="1273"/>
      <c r="BO43" s="1273"/>
      <c r="BP43" s="1273"/>
      <c r="BQ43" s="1273"/>
      <c r="BR43" s="1273"/>
      <c r="BS43" s="1273"/>
      <c r="BT43" s="1273"/>
      <c r="BU43" s="1273"/>
      <c r="BV43" s="1273"/>
      <c r="BW43" s="1273"/>
      <c r="BX43" s="1273"/>
      <c r="BY43" s="1273"/>
      <c r="BZ43" s="1273"/>
      <c r="CA43" s="1273"/>
      <c r="CB43" s="1273"/>
      <c r="CC43" s="1273"/>
      <c r="CD43" s="1273"/>
      <c r="CE43" s="1273"/>
      <c r="CF43" s="1273"/>
      <c r="CG43" s="1273"/>
      <c r="CH43" s="1273"/>
      <c r="CI43" s="1273"/>
      <c r="CJ43" s="1273"/>
      <c r="CK43" s="1273"/>
      <c r="CL43" s="1273"/>
      <c r="CM43" s="1273"/>
      <c r="CN43" s="1273"/>
      <c r="CO43" s="1273"/>
      <c r="CP43" s="1273"/>
      <c r="CQ43" s="1273"/>
      <c r="CR43" s="1273"/>
      <c r="CS43" s="1273"/>
      <c r="CT43" s="1273"/>
      <c r="CU43" s="1273"/>
      <c r="CV43" s="1273"/>
      <c r="CW43" s="1273"/>
      <c r="CX43" s="1273"/>
      <c r="CY43" s="1273"/>
      <c r="CZ43" s="1273"/>
      <c r="DA43" s="1273"/>
      <c r="DB43" s="1273"/>
      <c r="DC43" s="1274"/>
    </row>
    <row r="44" spans="2:109" ht="13.5" x14ac:dyDescent="0.15">
      <c r="B44" s="366"/>
      <c r="AN44" s="1275"/>
      <c r="AO44" s="1276"/>
      <c r="AP44" s="1276"/>
      <c r="AQ44" s="1276"/>
      <c r="AR44" s="1276"/>
      <c r="AS44" s="1276"/>
      <c r="AT44" s="1276"/>
      <c r="AU44" s="1276"/>
      <c r="AV44" s="1276"/>
      <c r="AW44" s="1276"/>
      <c r="AX44" s="1276"/>
      <c r="AY44" s="1276"/>
      <c r="AZ44" s="1276"/>
      <c r="BA44" s="1276"/>
      <c r="BB44" s="1276"/>
      <c r="BC44" s="1276"/>
      <c r="BD44" s="1276"/>
      <c r="BE44" s="1276"/>
      <c r="BF44" s="1276"/>
      <c r="BG44" s="1276"/>
      <c r="BH44" s="1276"/>
      <c r="BI44" s="1276"/>
      <c r="BJ44" s="1276"/>
      <c r="BK44" s="1276"/>
      <c r="BL44" s="1276"/>
      <c r="BM44" s="1276"/>
      <c r="BN44" s="1276"/>
      <c r="BO44" s="1276"/>
      <c r="BP44" s="1276"/>
      <c r="BQ44" s="1276"/>
      <c r="BR44" s="1276"/>
      <c r="BS44" s="1276"/>
      <c r="BT44" s="1276"/>
      <c r="BU44" s="1276"/>
      <c r="BV44" s="1276"/>
      <c r="BW44" s="1276"/>
      <c r="BX44" s="1276"/>
      <c r="BY44" s="1276"/>
      <c r="BZ44" s="1276"/>
      <c r="CA44" s="1276"/>
      <c r="CB44" s="1276"/>
      <c r="CC44" s="1276"/>
      <c r="CD44" s="1276"/>
      <c r="CE44" s="1276"/>
      <c r="CF44" s="1276"/>
      <c r="CG44" s="1276"/>
      <c r="CH44" s="1276"/>
      <c r="CI44" s="1276"/>
      <c r="CJ44" s="1276"/>
      <c r="CK44" s="1276"/>
      <c r="CL44" s="1276"/>
      <c r="CM44" s="1276"/>
      <c r="CN44" s="1276"/>
      <c r="CO44" s="1276"/>
      <c r="CP44" s="1276"/>
      <c r="CQ44" s="1276"/>
      <c r="CR44" s="1276"/>
      <c r="CS44" s="1276"/>
      <c r="CT44" s="1276"/>
      <c r="CU44" s="1276"/>
      <c r="CV44" s="1276"/>
      <c r="CW44" s="1276"/>
      <c r="CX44" s="1276"/>
      <c r="CY44" s="1276"/>
      <c r="CZ44" s="1276"/>
      <c r="DA44" s="1276"/>
      <c r="DB44" s="1276"/>
      <c r="DC44" s="1277"/>
    </row>
    <row r="45" spans="2:109" ht="13.5" x14ac:dyDescent="0.15">
      <c r="B45" s="366"/>
      <c r="AN45" s="1275"/>
      <c r="AO45" s="1276"/>
      <c r="AP45" s="1276"/>
      <c r="AQ45" s="1276"/>
      <c r="AR45" s="1276"/>
      <c r="AS45" s="1276"/>
      <c r="AT45" s="1276"/>
      <c r="AU45" s="1276"/>
      <c r="AV45" s="1276"/>
      <c r="AW45" s="1276"/>
      <c r="AX45" s="1276"/>
      <c r="AY45" s="1276"/>
      <c r="AZ45" s="1276"/>
      <c r="BA45" s="1276"/>
      <c r="BB45" s="1276"/>
      <c r="BC45" s="1276"/>
      <c r="BD45" s="1276"/>
      <c r="BE45" s="1276"/>
      <c r="BF45" s="1276"/>
      <c r="BG45" s="1276"/>
      <c r="BH45" s="1276"/>
      <c r="BI45" s="1276"/>
      <c r="BJ45" s="1276"/>
      <c r="BK45" s="1276"/>
      <c r="BL45" s="1276"/>
      <c r="BM45" s="1276"/>
      <c r="BN45" s="1276"/>
      <c r="BO45" s="1276"/>
      <c r="BP45" s="1276"/>
      <c r="BQ45" s="1276"/>
      <c r="BR45" s="1276"/>
      <c r="BS45" s="1276"/>
      <c r="BT45" s="1276"/>
      <c r="BU45" s="1276"/>
      <c r="BV45" s="1276"/>
      <c r="BW45" s="1276"/>
      <c r="BX45" s="1276"/>
      <c r="BY45" s="1276"/>
      <c r="BZ45" s="1276"/>
      <c r="CA45" s="1276"/>
      <c r="CB45" s="1276"/>
      <c r="CC45" s="1276"/>
      <c r="CD45" s="1276"/>
      <c r="CE45" s="1276"/>
      <c r="CF45" s="1276"/>
      <c r="CG45" s="1276"/>
      <c r="CH45" s="1276"/>
      <c r="CI45" s="1276"/>
      <c r="CJ45" s="1276"/>
      <c r="CK45" s="1276"/>
      <c r="CL45" s="1276"/>
      <c r="CM45" s="1276"/>
      <c r="CN45" s="1276"/>
      <c r="CO45" s="1276"/>
      <c r="CP45" s="1276"/>
      <c r="CQ45" s="1276"/>
      <c r="CR45" s="1276"/>
      <c r="CS45" s="1276"/>
      <c r="CT45" s="1276"/>
      <c r="CU45" s="1276"/>
      <c r="CV45" s="1276"/>
      <c r="CW45" s="1276"/>
      <c r="CX45" s="1276"/>
      <c r="CY45" s="1276"/>
      <c r="CZ45" s="1276"/>
      <c r="DA45" s="1276"/>
      <c r="DB45" s="1276"/>
      <c r="DC45" s="1277"/>
    </row>
    <row r="46" spans="2:109" ht="13.5" x14ac:dyDescent="0.15">
      <c r="B46" s="366"/>
      <c r="AN46" s="1275"/>
      <c r="AO46" s="1276"/>
      <c r="AP46" s="1276"/>
      <c r="AQ46" s="1276"/>
      <c r="AR46" s="1276"/>
      <c r="AS46" s="1276"/>
      <c r="AT46" s="1276"/>
      <c r="AU46" s="1276"/>
      <c r="AV46" s="1276"/>
      <c r="AW46" s="1276"/>
      <c r="AX46" s="1276"/>
      <c r="AY46" s="1276"/>
      <c r="AZ46" s="1276"/>
      <c r="BA46" s="1276"/>
      <c r="BB46" s="1276"/>
      <c r="BC46" s="1276"/>
      <c r="BD46" s="1276"/>
      <c r="BE46" s="1276"/>
      <c r="BF46" s="1276"/>
      <c r="BG46" s="1276"/>
      <c r="BH46" s="1276"/>
      <c r="BI46" s="1276"/>
      <c r="BJ46" s="1276"/>
      <c r="BK46" s="1276"/>
      <c r="BL46" s="1276"/>
      <c r="BM46" s="1276"/>
      <c r="BN46" s="1276"/>
      <c r="BO46" s="1276"/>
      <c r="BP46" s="1276"/>
      <c r="BQ46" s="1276"/>
      <c r="BR46" s="1276"/>
      <c r="BS46" s="1276"/>
      <c r="BT46" s="1276"/>
      <c r="BU46" s="1276"/>
      <c r="BV46" s="1276"/>
      <c r="BW46" s="1276"/>
      <c r="BX46" s="1276"/>
      <c r="BY46" s="1276"/>
      <c r="BZ46" s="1276"/>
      <c r="CA46" s="1276"/>
      <c r="CB46" s="1276"/>
      <c r="CC46" s="1276"/>
      <c r="CD46" s="1276"/>
      <c r="CE46" s="1276"/>
      <c r="CF46" s="1276"/>
      <c r="CG46" s="1276"/>
      <c r="CH46" s="1276"/>
      <c r="CI46" s="1276"/>
      <c r="CJ46" s="1276"/>
      <c r="CK46" s="1276"/>
      <c r="CL46" s="1276"/>
      <c r="CM46" s="1276"/>
      <c r="CN46" s="1276"/>
      <c r="CO46" s="1276"/>
      <c r="CP46" s="1276"/>
      <c r="CQ46" s="1276"/>
      <c r="CR46" s="1276"/>
      <c r="CS46" s="1276"/>
      <c r="CT46" s="1276"/>
      <c r="CU46" s="1276"/>
      <c r="CV46" s="1276"/>
      <c r="CW46" s="1276"/>
      <c r="CX46" s="1276"/>
      <c r="CY46" s="1276"/>
      <c r="CZ46" s="1276"/>
      <c r="DA46" s="1276"/>
      <c r="DB46" s="1276"/>
      <c r="DC46" s="1277"/>
    </row>
    <row r="47" spans="2:109" ht="13.5" x14ac:dyDescent="0.15">
      <c r="B47" s="366"/>
      <c r="AN47" s="1278"/>
      <c r="AO47" s="1279"/>
      <c r="AP47" s="1279"/>
      <c r="AQ47" s="1279"/>
      <c r="AR47" s="1279"/>
      <c r="AS47" s="1279"/>
      <c r="AT47" s="1279"/>
      <c r="AU47" s="1279"/>
      <c r="AV47" s="1279"/>
      <c r="AW47" s="1279"/>
      <c r="AX47" s="1279"/>
      <c r="AY47" s="1279"/>
      <c r="AZ47" s="1279"/>
      <c r="BA47" s="1279"/>
      <c r="BB47" s="1279"/>
      <c r="BC47" s="1279"/>
      <c r="BD47" s="1279"/>
      <c r="BE47" s="1279"/>
      <c r="BF47" s="1279"/>
      <c r="BG47" s="1279"/>
      <c r="BH47" s="1279"/>
      <c r="BI47" s="1279"/>
      <c r="BJ47" s="1279"/>
      <c r="BK47" s="1279"/>
      <c r="BL47" s="1279"/>
      <c r="BM47" s="1279"/>
      <c r="BN47" s="1279"/>
      <c r="BO47" s="1279"/>
      <c r="BP47" s="1279"/>
      <c r="BQ47" s="1279"/>
      <c r="BR47" s="1279"/>
      <c r="BS47" s="1279"/>
      <c r="BT47" s="1279"/>
      <c r="BU47" s="1279"/>
      <c r="BV47" s="1279"/>
      <c r="BW47" s="1279"/>
      <c r="BX47" s="1279"/>
      <c r="BY47" s="1279"/>
      <c r="BZ47" s="1279"/>
      <c r="CA47" s="1279"/>
      <c r="CB47" s="1279"/>
      <c r="CC47" s="1279"/>
      <c r="CD47" s="1279"/>
      <c r="CE47" s="1279"/>
      <c r="CF47" s="1279"/>
      <c r="CG47" s="1279"/>
      <c r="CH47" s="1279"/>
      <c r="CI47" s="1279"/>
      <c r="CJ47" s="1279"/>
      <c r="CK47" s="1279"/>
      <c r="CL47" s="1279"/>
      <c r="CM47" s="1279"/>
      <c r="CN47" s="1279"/>
      <c r="CO47" s="1279"/>
      <c r="CP47" s="1279"/>
      <c r="CQ47" s="1279"/>
      <c r="CR47" s="1279"/>
      <c r="CS47" s="1279"/>
      <c r="CT47" s="1279"/>
      <c r="CU47" s="1279"/>
      <c r="CV47" s="1279"/>
      <c r="CW47" s="1279"/>
      <c r="CX47" s="1279"/>
      <c r="CY47" s="1279"/>
      <c r="CZ47" s="1279"/>
      <c r="DA47" s="1279"/>
      <c r="DB47" s="1279"/>
      <c r="DC47" s="1280"/>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596</v>
      </c>
    </row>
    <row r="50" spans="1:109" ht="13.5" x14ac:dyDescent="0.15">
      <c r="B50" s="366"/>
      <c r="G50" s="1281"/>
      <c r="H50" s="1281"/>
      <c r="I50" s="1281"/>
      <c r="J50" s="1281"/>
      <c r="K50" s="375"/>
      <c r="L50" s="375"/>
      <c r="M50" s="374"/>
      <c r="N50" s="374"/>
      <c r="AN50" s="1282"/>
      <c r="AO50" s="1283"/>
      <c r="AP50" s="1283"/>
      <c r="AQ50" s="1283"/>
      <c r="AR50" s="1283"/>
      <c r="AS50" s="1283"/>
      <c r="AT50" s="1283"/>
      <c r="AU50" s="1283"/>
      <c r="AV50" s="1283"/>
      <c r="AW50" s="1283"/>
      <c r="AX50" s="1283"/>
      <c r="AY50" s="1283"/>
      <c r="AZ50" s="1283"/>
      <c r="BA50" s="1283"/>
      <c r="BB50" s="1283"/>
      <c r="BC50" s="1283"/>
      <c r="BD50" s="1283"/>
      <c r="BE50" s="1283"/>
      <c r="BF50" s="1283"/>
      <c r="BG50" s="1283"/>
      <c r="BH50" s="1283"/>
      <c r="BI50" s="1283"/>
      <c r="BJ50" s="1283"/>
      <c r="BK50" s="1283"/>
      <c r="BL50" s="1283"/>
      <c r="BM50" s="1283"/>
      <c r="BN50" s="1283"/>
      <c r="BO50" s="1284"/>
      <c r="BP50" s="1285" t="s">
        <v>551</v>
      </c>
      <c r="BQ50" s="1285"/>
      <c r="BR50" s="1285"/>
      <c r="BS50" s="1285"/>
      <c r="BT50" s="1285"/>
      <c r="BU50" s="1285"/>
      <c r="BV50" s="1285"/>
      <c r="BW50" s="1285"/>
      <c r="BX50" s="1285" t="s">
        <v>552</v>
      </c>
      <c r="BY50" s="1285"/>
      <c r="BZ50" s="1285"/>
      <c r="CA50" s="1285"/>
      <c r="CB50" s="1285"/>
      <c r="CC50" s="1285"/>
      <c r="CD50" s="1285"/>
      <c r="CE50" s="1285"/>
      <c r="CF50" s="1285" t="s">
        <v>553</v>
      </c>
      <c r="CG50" s="1285"/>
      <c r="CH50" s="1285"/>
      <c r="CI50" s="1285"/>
      <c r="CJ50" s="1285"/>
      <c r="CK50" s="1285"/>
      <c r="CL50" s="1285"/>
      <c r="CM50" s="1285"/>
      <c r="CN50" s="1285" t="s">
        <v>554</v>
      </c>
      <c r="CO50" s="1285"/>
      <c r="CP50" s="1285"/>
      <c r="CQ50" s="1285"/>
      <c r="CR50" s="1285"/>
      <c r="CS50" s="1285"/>
      <c r="CT50" s="1285"/>
      <c r="CU50" s="1285"/>
      <c r="CV50" s="1285" t="s">
        <v>555</v>
      </c>
      <c r="CW50" s="1285"/>
      <c r="CX50" s="1285"/>
      <c r="CY50" s="1285"/>
      <c r="CZ50" s="1285"/>
      <c r="DA50" s="1285"/>
      <c r="DB50" s="1285"/>
      <c r="DC50" s="1285"/>
    </row>
    <row r="51" spans="1:109" ht="13.5" customHeight="1" x14ac:dyDescent="0.15">
      <c r="B51" s="366"/>
      <c r="G51" s="1289"/>
      <c r="H51" s="1289"/>
      <c r="I51" s="1291"/>
      <c r="J51" s="1291"/>
      <c r="K51" s="1290"/>
      <c r="L51" s="1290"/>
      <c r="M51" s="1290"/>
      <c r="N51" s="1290"/>
      <c r="AM51" s="373"/>
      <c r="AN51" s="1286" t="s">
        <v>595</v>
      </c>
      <c r="AO51" s="1286"/>
      <c r="AP51" s="1286"/>
      <c r="AQ51" s="1286"/>
      <c r="AR51" s="1286"/>
      <c r="AS51" s="1286"/>
      <c r="AT51" s="1286"/>
      <c r="AU51" s="1286"/>
      <c r="AV51" s="1286"/>
      <c r="AW51" s="1286"/>
      <c r="AX51" s="1286"/>
      <c r="AY51" s="1286"/>
      <c r="AZ51" s="1286"/>
      <c r="BA51" s="1286"/>
      <c r="BB51" s="1286" t="s">
        <v>593</v>
      </c>
      <c r="BC51" s="1286"/>
      <c r="BD51" s="1286"/>
      <c r="BE51" s="1286"/>
      <c r="BF51" s="1286"/>
      <c r="BG51" s="1286"/>
      <c r="BH51" s="1286"/>
      <c r="BI51" s="1286"/>
      <c r="BJ51" s="1286"/>
      <c r="BK51" s="1286"/>
      <c r="BL51" s="1286"/>
      <c r="BM51" s="1286"/>
      <c r="BN51" s="1286"/>
      <c r="BO51" s="1286"/>
      <c r="BP51" s="1287"/>
      <c r="BQ51" s="1288"/>
      <c r="BR51" s="1288"/>
      <c r="BS51" s="1288"/>
      <c r="BT51" s="1288"/>
      <c r="BU51" s="1288"/>
      <c r="BV51" s="1288"/>
      <c r="BW51" s="1288"/>
      <c r="BX51" s="1287"/>
      <c r="BY51" s="1288"/>
      <c r="BZ51" s="1288"/>
      <c r="CA51" s="1288"/>
      <c r="CB51" s="1288"/>
      <c r="CC51" s="1288"/>
      <c r="CD51" s="1288"/>
      <c r="CE51" s="1288"/>
      <c r="CF51" s="1288"/>
      <c r="CG51" s="1288"/>
      <c r="CH51" s="1288"/>
      <c r="CI51" s="1288"/>
      <c r="CJ51" s="1288"/>
      <c r="CK51" s="1288"/>
      <c r="CL51" s="1288"/>
      <c r="CM51" s="1288"/>
      <c r="CN51" s="1288"/>
      <c r="CO51" s="1288"/>
      <c r="CP51" s="1288"/>
      <c r="CQ51" s="1288"/>
      <c r="CR51" s="1288"/>
      <c r="CS51" s="1288"/>
      <c r="CT51" s="1288"/>
      <c r="CU51" s="1288"/>
      <c r="CV51" s="1288"/>
      <c r="CW51" s="1288"/>
      <c r="CX51" s="1288"/>
      <c r="CY51" s="1288"/>
      <c r="CZ51" s="1288"/>
      <c r="DA51" s="1288"/>
      <c r="DB51" s="1288"/>
      <c r="DC51" s="1288"/>
    </row>
    <row r="52" spans="1:109" ht="13.5" x14ac:dyDescent="0.15">
      <c r="B52" s="366"/>
      <c r="G52" s="1289"/>
      <c r="H52" s="1289"/>
      <c r="I52" s="1291"/>
      <c r="J52" s="1291"/>
      <c r="K52" s="1290"/>
      <c r="L52" s="1290"/>
      <c r="M52" s="1290"/>
      <c r="N52" s="1290"/>
      <c r="AM52" s="373"/>
      <c r="AN52" s="1286"/>
      <c r="AO52" s="1286"/>
      <c r="AP52" s="1286"/>
      <c r="AQ52" s="1286"/>
      <c r="AR52" s="1286"/>
      <c r="AS52" s="1286"/>
      <c r="AT52" s="1286"/>
      <c r="AU52" s="1286"/>
      <c r="AV52" s="1286"/>
      <c r="AW52" s="1286"/>
      <c r="AX52" s="1286"/>
      <c r="AY52" s="1286"/>
      <c r="AZ52" s="1286"/>
      <c r="BA52" s="1286"/>
      <c r="BB52" s="1286"/>
      <c r="BC52" s="1286"/>
      <c r="BD52" s="1286"/>
      <c r="BE52" s="1286"/>
      <c r="BF52" s="1286"/>
      <c r="BG52" s="1286"/>
      <c r="BH52" s="1286"/>
      <c r="BI52" s="1286"/>
      <c r="BJ52" s="1286"/>
      <c r="BK52" s="1286"/>
      <c r="BL52" s="1286"/>
      <c r="BM52" s="1286"/>
      <c r="BN52" s="1286"/>
      <c r="BO52" s="1286"/>
      <c r="BP52" s="1288"/>
      <c r="BQ52" s="1288"/>
      <c r="BR52" s="1288"/>
      <c r="BS52" s="1288"/>
      <c r="BT52" s="1288"/>
      <c r="BU52" s="1288"/>
      <c r="BV52" s="1288"/>
      <c r="BW52" s="1288"/>
      <c r="BX52" s="1288"/>
      <c r="BY52" s="1288"/>
      <c r="BZ52" s="1288"/>
      <c r="CA52" s="1288"/>
      <c r="CB52" s="1288"/>
      <c r="CC52" s="1288"/>
      <c r="CD52" s="1288"/>
      <c r="CE52" s="1288"/>
      <c r="CF52" s="1288"/>
      <c r="CG52" s="1288"/>
      <c r="CH52" s="1288"/>
      <c r="CI52" s="1288"/>
      <c r="CJ52" s="1288"/>
      <c r="CK52" s="1288"/>
      <c r="CL52" s="1288"/>
      <c r="CM52" s="1288"/>
      <c r="CN52" s="1288"/>
      <c r="CO52" s="1288"/>
      <c r="CP52" s="1288"/>
      <c r="CQ52" s="1288"/>
      <c r="CR52" s="1288"/>
      <c r="CS52" s="1288"/>
      <c r="CT52" s="1288"/>
      <c r="CU52" s="1288"/>
      <c r="CV52" s="1288"/>
      <c r="CW52" s="1288"/>
      <c r="CX52" s="1288"/>
      <c r="CY52" s="1288"/>
      <c r="CZ52" s="1288"/>
      <c r="DA52" s="1288"/>
      <c r="DB52" s="1288"/>
      <c r="DC52" s="1288"/>
    </row>
    <row r="53" spans="1:109" ht="13.5" x14ac:dyDescent="0.15">
      <c r="A53" s="381"/>
      <c r="B53" s="366"/>
      <c r="G53" s="1289"/>
      <c r="H53" s="1289"/>
      <c r="I53" s="1281"/>
      <c r="J53" s="1281"/>
      <c r="K53" s="1290"/>
      <c r="L53" s="1290"/>
      <c r="M53" s="1290"/>
      <c r="N53" s="1290"/>
      <c r="AM53" s="373"/>
      <c r="AN53" s="1286"/>
      <c r="AO53" s="1286"/>
      <c r="AP53" s="1286"/>
      <c r="AQ53" s="1286"/>
      <c r="AR53" s="1286"/>
      <c r="AS53" s="1286"/>
      <c r="AT53" s="1286"/>
      <c r="AU53" s="1286"/>
      <c r="AV53" s="1286"/>
      <c r="AW53" s="1286"/>
      <c r="AX53" s="1286"/>
      <c r="AY53" s="1286"/>
      <c r="AZ53" s="1286"/>
      <c r="BA53" s="1286"/>
      <c r="BB53" s="1286" t="s">
        <v>599</v>
      </c>
      <c r="BC53" s="1286"/>
      <c r="BD53" s="1286"/>
      <c r="BE53" s="1286"/>
      <c r="BF53" s="1286"/>
      <c r="BG53" s="1286"/>
      <c r="BH53" s="1286"/>
      <c r="BI53" s="1286"/>
      <c r="BJ53" s="1286"/>
      <c r="BK53" s="1286"/>
      <c r="BL53" s="1286"/>
      <c r="BM53" s="1286"/>
      <c r="BN53" s="1286"/>
      <c r="BO53" s="1286"/>
      <c r="BP53" s="1287"/>
      <c r="BQ53" s="1288"/>
      <c r="BR53" s="1288"/>
      <c r="BS53" s="1288"/>
      <c r="BT53" s="1288"/>
      <c r="BU53" s="1288"/>
      <c r="BV53" s="1288"/>
      <c r="BW53" s="1288"/>
      <c r="BX53" s="1287"/>
      <c r="BY53" s="1288"/>
      <c r="BZ53" s="1288"/>
      <c r="CA53" s="1288"/>
      <c r="CB53" s="1288"/>
      <c r="CC53" s="1288"/>
      <c r="CD53" s="1288"/>
      <c r="CE53" s="1288"/>
      <c r="CF53" s="1288">
        <v>52.1</v>
      </c>
      <c r="CG53" s="1288"/>
      <c r="CH53" s="1288"/>
      <c r="CI53" s="1288"/>
      <c r="CJ53" s="1288"/>
      <c r="CK53" s="1288"/>
      <c r="CL53" s="1288"/>
      <c r="CM53" s="1288"/>
      <c r="CN53" s="1288">
        <v>64.400000000000006</v>
      </c>
      <c r="CO53" s="1288"/>
      <c r="CP53" s="1288"/>
      <c r="CQ53" s="1288"/>
      <c r="CR53" s="1288"/>
      <c r="CS53" s="1288"/>
      <c r="CT53" s="1288"/>
      <c r="CU53" s="1288"/>
      <c r="CV53" s="1288">
        <v>65.599999999999994</v>
      </c>
      <c r="CW53" s="1288"/>
      <c r="CX53" s="1288"/>
      <c r="CY53" s="1288"/>
      <c r="CZ53" s="1288"/>
      <c r="DA53" s="1288"/>
      <c r="DB53" s="1288"/>
      <c r="DC53" s="1288"/>
    </row>
    <row r="54" spans="1:109" ht="13.5" x14ac:dyDescent="0.15">
      <c r="A54" s="381"/>
      <c r="B54" s="366"/>
      <c r="G54" s="1289"/>
      <c r="H54" s="1289"/>
      <c r="I54" s="1281"/>
      <c r="J54" s="1281"/>
      <c r="K54" s="1290"/>
      <c r="L54" s="1290"/>
      <c r="M54" s="1290"/>
      <c r="N54" s="1290"/>
      <c r="AM54" s="373"/>
      <c r="AN54" s="1286"/>
      <c r="AO54" s="1286"/>
      <c r="AP54" s="1286"/>
      <c r="AQ54" s="1286"/>
      <c r="AR54" s="1286"/>
      <c r="AS54" s="1286"/>
      <c r="AT54" s="1286"/>
      <c r="AU54" s="1286"/>
      <c r="AV54" s="1286"/>
      <c r="AW54" s="1286"/>
      <c r="AX54" s="1286"/>
      <c r="AY54" s="1286"/>
      <c r="AZ54" s="1286"/>
      <c r="BA54" s="1286"/>
      <c r="BB54" s="1286"/>
      <c r="BC54" s="1286"/>
      <c r="BD54" s="1286"/>
      <c r="BE54" s="1286"/>
      <c r="BF54" s="1286"/>
      <c r="BG54" s="1286"/>
      <c r="BH54" s="1286"/>
      <c r="BI54" s="1286"/>
      <c r="BJ54" s="1286"/>
      <c r="BK54" s="1286"/>
      <c r="BL54" s="1286"/>
      <c r="BM54" s="1286"/>
      <c r="BN54" s="1286"/>
      <c r="BO54" s="1286"/>
      <c r="BP54" s="1288"/>
      <c r="BQ54" s="1288"/>
      <c r="BR54" s="1288"/>
      <c r="BS54" s="1288"/>
      <c r="BT54" s="1288"/>
      <c r="BU54" s="1288"/>
      <c r="BV54" s="1288"/>
      <c r="BW54" s="1288"/>
      <c r="BX54" s="1288"/>
      <c r="BY54" s="1288"/>
      <c r="BZ54" s="1288"/>
      <c r="CA54" s="1288"/>
      <c r="CB54" s="1288"/>
      <c r="CC54" s="1288"/>
      <c r="CD54" s="1288"/>
      <c r="CE54" s="1288"/>
      <c r="CF54" s="1288"/>
      <c r="CG54" s="1288"/>
      <c r="CH54" s="1288"/>
      <c r="CI54" s="1288"/>
      <c r="CJ54" s="1288"/>
      <c r="CK54" s="1288"/>
      <c r="CL54" s="1288"/>
      <c r="CM54" s="1288"/>
      <c r="CN54" s="1288"/>
      <c r="CO54" s="1288"/>
      <c r="CP54" s="1288"/>
      <c r="CQ54" s="1288"/>
      <c r="CR54" s="1288"/>
      <c r="CS54" s="1288"/>
      <c r="CT54" s="1288"/>
      <c r="CU54" s="1288"/>
      <c r="CV54" s="1288"/>
      <c r="CW54" s="1288"/>
      <c r="CX54" s="1288"/>
      <c r="CY54" s="1288"/>
      <c r="CZ54" s="1288"/>
      <c r="DA54" s="1288"/>
      <c r="DB54" s="1288"/>
      <c r="DC54" s="1288"/>
    </row>
    <row r="55" spans="1:109" ht="13.5" x14ac:dyDescent="0.15">
      <c r="A55" s="381"/>
      <c r="B55" s="366"/>
      <c r="G55" s="1281"/>
      <c r="H55" s="1281"/>
      <c r="I55" s="1281"/>
      <c r="J55" s="1281"/>
      <c r="K55" s="1290"/>
      <c r="L55" s="1290"/>
      <c r="M55" s="1290"/>
      <c r="N55" s="1290"/>
      <c r="AN55" s="1285" t="s">
        <v>594</v>
      </c>
      <c r="AO55" s="1285"/>
      <c r="AP55" s="1285"/>
      <c r="AQ55" s="1285"/>
      <c r="AR55" s="1285"/>
      <c r="AS55" s="1285"/>
      <c r="AT55" s="1285"/>
      <c r="AU55" s="1285"/>
      <c r="AV55" s="1285"/>
      <c r="AW55" s="1285"/>
      <c r="AX55" s="1285"/>
      <c r="AY55" s="1285"/>
      <c r="AZ55" s="1285"/>
      <c r="BA55" s="1285"/>
      <c r="BB55" s="1286" t="s">
        <v>593</v>
      </c>
      <c r="BC55" s="1286"/>
      <c r="BD55" s="1286"/>
      <c r="BE55" s="1286"/>
      <c r="BF55" s="1286"/>
      <c r="BG55" s="1286"/>
      <c r="BH55" s="1286"/>
      <c r="BI55" s="1286"/>
      <c r="BJ55" s="1286"/>
      <c r="BK55" s="1286"/>
      <c r="BL55" s="1286"/>
      <c r="BM55" s="1286"/>
      <c r="BN55" s="1286"/>
      <c r="BO55" s="1286"/>
      <c r="BP55" s="1287"/>
      <c r="BQ55" s="1288"/>
      <c r="BR55" s="1288"/>
      <c r="BS55" s="1288"/>
      <c r="BT55" s="1288"/>
      <c r="BU55" s="1288"/>
      <c r="BV55" s="1288"/>
      <c r="BW55" s="1288"/>
      <c r="BX55" s="1287"/>
      <c r="BY55" s="1288"/>
      <c r="BZ55" s="1288"/>
      <c r="CA55" s="1288"/>
      <c r="CB55" s="1288"/>
      <c r="CC55" s="1288"/>
      <c r="CD55" s="1288"/>
      <c r="CE55" s="1288"/>
      <c r="CF55" s="1288">
        <v>36.5</v>
      </c>
      <c r="CG55" s="1288"/>
      <c r="CH55" s="1288"/>
      <c r="CI55" s="1288"/>
      <c r="CJ55" s="1288"/>
      <c r="CK55" s="1288"/>
      <c r="CL55" s="1288"/>
      <c r="CM55" s="1288"/>
      <c r="CN55" s="1288">
        <v>32.9</v>
      </c>
      <c r="CO55" s="1288"/>
      <c r="CP55" s="1288"/>
      <c r="CQ55" s="1288"/>
      <c r="CR55" s="1288"/>
      <c r="CS55" s="1288"/>
      <c r="CT55" s="1288"/>
      <c r="CU55" s="1288"/>
      <c r="CV55" s="1288">
        <v>28.5</v>
      </c>
      <c r="CW55" s="1288"/>
      <c r="CX55" s="1288"/>
      <c r="CY55" s="1288"/>
      <c r="CZ55" s="1288"/>
      <c r="DA55" s="1288"/>
      <c r="DB55" s="1288"/>
      <c r="DC55" s="1288"/>
    </row>
    <row r="56" spans="1:109" ht="13.5" x14ac:dyDescent="0.15">
      <c r="A56" s="381"/>
      <c r="B56" s="366"/>
      <c r="G56" s="1281"/>
      <c r="H56" s="1281"/>
      <c r="I56" s="1281"/>
      <c r="J56" s="1281"/>
      <c r="K56" s="1290"/>
      <c r="L56" s="1290"/>
      <c r="M56" s="1290"/>
      <c r="N56" s="1290"/>
      <c r="AN56" s="1285"/>
      <c r="AO56" s="1285"/>
      <c r="AP56" s="1285"/>
      <c r="AQ56" s="1285"/>
      <c r="AR56" s="1285"/>
      <c r="AS56" s="1285"/>
      <c r="AT56" s="1285"/>
      <c r="AU56" s="1285"/>
      <c r="AV56" s="1285"/>
      <c r="AW56" s="1285"/>
      <c r="AX56" s="1285"/>
      <c r="AY56" s="1285"/>
      <c r="AZ56" s="1285"/>
      <c r="BA56" s="1285"/>
      <c r="BB56" s="1286"/>
      <c r="BC56" s="1286"/>
      <c r="BD56" s="1286"/>
      <c r="BE56" s="1286"/>
      <c r="BF56" s="1286"/>
      <c r="BG56" s="1286"/>
      <c r="BH56" s="1286"/>
      <c r="BI56" s="1286"/>
      <c r="BJ56" s="1286"/>
      <c r="BK56" s="1286"/>
      <c r="BL56" s="1286"/>
      <c r="BM56" s="1286"/>
      <c r="BN56" s="1286"/>
      <c r="BO56" s="1286"/>
      <c r="BP56" s="1288"/>
      <c r="BQ56" s="1288"/>
      <c r="BR56" s="1288"/>
      <c r="BS56" s="1288"/>
      <c r="BT56" s="1288"/>
      <c r="BU56" s="1288"/>
      <c r="BV56" s="1288"/>
      <c r="BW56" s="1288"/>
      <c r="BX56" s="1288"/>
      <c r="BY56" s="1288"/>
      <c r="BZ56" s="1288"/>
      <c r="CA56" s="1288"/>
      <c r="CB56" s="1288"/>
      <c r="CC56" s="1288"/>
      <c r="CD56" s="1288"/>
      <c r="CE56" s="1288"/>
      <c r="CF56" s="1288"/>
      <c r="CG56" s="1288"/>
      <c r="CH56" s="1288"/>
      <c r="CI56" s="1288"/>
      <c r="CJ56" s="1288"/>
      <c r="CK56" s="1288"/>
      <c r="CL56" s="1288"/>
      <c r="CM56" s="1288"/>
      <c r="CN56" s="1288"/>
      <c r="CO56" s="1288"/>
      <c r="CP56" s="1288"/>
      <c r="CQ56" s="1288"/>
      <c r="CR56" s="1288"/>
      <c r="CS56" s="1288"/>
      <c r="CT56" s="1288"/>
      <c r="CU56" s="1288"/>
      <c r="CV56" s="1288"/>
      <c r="CW56" s="1288"/>
      <c r="CX56" s="1288"/>
      <c r="CY56" s="1288"/>
      <c r="CZ56" s="1288"/>
      <c r="DA56" s="1288"/>
      <c r="DB56" s="1288"/>
      <c r="DC56" s="1288"/>
    </row>
    <row r="57" spans="1:109" s="381" customFormat="1" ht="13.5" x14ac:dyDescent="0.15">
      <c r="B57" s="387"/>
      <c r="G57" s="1281"/>
      <c r="H57" s="1281"/>
      <c r="I57" s="1292"/>
      <c r="J57" s="1292"/>
      <c r="K57" s="1290"/>
      <c r="L57" s="1290"/>
      <c r="M57" s="1290"/>
      <c r="N57" s="1290"/>
      <c r="AM57" s="365"/>
      <c r="AN57" s="1285"/>
      <c r="AO57" s="1285"/>
      <c r="AP57" s="1285"/>
      <c r="AQ57" s="1285"/>
      <c r="AR57" s="1285"/>
      <c r="AS57" s="1285"/>
      <c r="AT57" s="1285"/>
      <c r="AU57" s="1285"/>
      <c r="AV57" s="1285"/>
      <c r="AW57" s="1285"/>
      <c r="AX57" s="1285"/>
      <c r="AY57" s="1285"/>
      <c r="AZ57" s="1285"/>
      <c r="BA57" s="1285"/>
      <c r="BB57" s="1286" t="s">
        <v>599</v>
      </c>
      <c r="BC57" s="1286"/>
      <c r="BD57" s="1286"/>
      <c r="BE57" s="1286"/>
      <c r="BF57" s="1286"/>
      <c r="BG57" s="1286"/>
      <c r="BH57" s="1286"/>
      <c r="BI57" s="1286"/>
      <c r="BJ57" s="1286"/>
      <c r="BK57" s="1286"/>
      <c r="BL57" s="1286"/>
      <c r="BM57" s="1286"/>
      <c r="BN57" s="1286"/>
      <c r="BO57" s="1286"/>
      <c r="BP57" s="1287"/>
      <c r="BQ57" s="1288"/>
      <c r="BR57" s="1288"/>
      <c r="BS57" s="1288"/>
      <c r="BT57" s="1288"/>
      <c r="BU57" s="1288"/>
      <c r="BV57" s="1288"/>
      <c r="BW57" s="1288"/>
      <c r="BX57" s="1287"/>
      <c r="BY57" s="1288"/>
      <c r="BZ57" s="1288"/>
      <c r="CA57" s="1288"/>
      <c r="CB57" s="1288"/>
      <c r="CC57" s="1288"/>
      <c r="CD57" s="1288"/>
      <c r="CE57" s="1288"/>
      <c r="CF57" s="1288">
        <v>54.1</v>
      </c>
      <c r="CG57" s="1288"/>
      <c r="CH57" s="1288"/>
      <c r="CI57" s="1288"/>
      <c r="CJ57" s="1288"/>
      <c r="CK57" s="1288"/>
      <c r="CL57" s="1288"/>
      <c r="CM57" s="1288"/>
      <c r="CN57" s="1288">
        <v>57</v>
      </c>
      <c r="CO57" s="1288"/>
      <c r="CP57" s="1288"/>
      <c r="CQ57" s="1288"/>
      <c r="CR57" s="1288"/>
      <c r="CS57" s="1288"/>
      <c r="CT57" s="1288"/>
      <c r="CU57" s="1288"/>
      <c r="CV57" s="1288">
        <v>56.7</v>
      </c>
      <c r="CW57" s="1288"/>
      <c r="CX57" s="1288"/>
      <c r="CY57" s="1288"/>
      <c r="CZ57" s="1288"/>
      <c r="DA57" s="1288"/>
      <c r="DB57" s="1288"/>
      <c r="DC57" s="1288"/>
      <c r="DD57" s="392"/>
      <c r="DE57" s="387"/>
    </row>
    <row r="58" spans="1:109" s="381" customFormat="1" ht="13.5" x14ac:dyDescent="0.15">
      <c r="A58" s="365"/>
      <c r="B58" s="387"/>
      <c r="G58" s="1281"/>
      <c r="H58" s="1281"/>
      <c r="I58" s="1292"/>
      <c r="J58" s="1292"/>
      <c r="K58" s="1290"/>
      <c r="L58" s="1290"/>
      <c r="M58" s="1290"/>
      <c r="N58" s="1290"/>
      <c r="AM58" s="365"/>
      <c r="AN58" s="1285"/>
      <c r="AO58" s="1285"/>
      <c r="AP58" s="1285"/>
      <c r="AQ58" s="1285"/>
      <c r="AR58" s="1285"/>
      <c r="AS58" s="1285"/>
      <c r="AT58" s="1285"/>
      <c r="AU58" s="1285"/>
      <c r="AV58" s="1285"/>
      <c r="AW58" s="1285"/>
      <c r="AX58" s="1285"/>
      <c r="AY58" s="1285"/>
      <c r="AZ58" s="1285"/>
      <c r="BA58" s="1285"/>
      <c r="BB58" s="1286"/>
      <c r="BC58" s="1286"/>
      <c r="BD58" s="1286"/>
      <c r="BE58" s="1286"/>
      <c r="BF58" s="1286"/>
      <c r="BG58" s="1286"/>
      <c r="BH58" s="1286"/>
      <c r="BI58" s="1286"/>
      <c r="BJ58" s="1286"/>
      <c r="BK58" s="1286"/>
      <c r="BL58" s="1286"/>
      <c r="BM58" s="1286"/>
      <c r="BN58" s="1286"/>
      <c r="BO58" s="1286"/>
      <c r="BP58" s="1288"/>
      <c r="BQ58" s="1288"/>
      <c r="BR58" s="1288"/>
      <c r="BS58" s="1288"/>
      <c r="BT58" s="1288"/>
      <c r="BU58" s="1288"/>
      <c r="BV58" s="1288"/>
      <c r="BW58" s="1288"/>
      <c r="BX58" s="1288"/>
      <c r="BY58" s="1288"/>
      <c r="BZ58" s="1288"/>
      <c r="CA58" s="1288"/>
      <c r="CB58" s="1288"/>
      <c r="CC58" s="1288"/>
      <c r="CD58" s="1288"/>
      <c r="CE58" s="1288"/>
      <c r="CF58" s="1288"/>
      <c r="CG58" s="1288"/>
      <c r="CH58" s="1288"/>
      <c r="CI58" s="1288"/>
      <c r="CJ58" s="1288"/>
      <c r="CK58" s="1288"/>
      <c r="CL58" s="1288"/>
      <c r="CM58" s="1288"/>
      <c r="CN58" s="1288"/>
      <c r="CO58" s="1288"/>
      <c r="CP58" s="1288"/>
      <c r="CQ58" s="1288"/>
      <c r="CR58" s="1288"/>
      <c r="CS58" s="1288"/>
      <c r="CT58" s="1288"/>
      <c r="CU58" s="1288"/>
      <c r="CV58" s="1288"/>
      <c r="CW58" s="1288"/>
      <c r="CX58" s="1288"/>
      <c r="CY58" s="1288"/>
      <c r="CZ58" s="1288"/>
      <c r="DA58" s="1288"/>
      <c r="DB58" s="1288"/>
      <c r="DC58" s="1288"/>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598</v>
      </c>
    </row>
    <row r="64" spans="1:109" ht="13.5" x14ac:dyDescent="0.15">
      <c r="B64" s="366"/>
      <c r="G64" s="382"/>
      <c r="I64" s="384"/>
      <c r="J64" s="384"/>
      <c r="K64" s="384"/>
      <c r="L64" s="384"/>
      <c r="M64" s="384"/>
      <c r="N64" s="383"/>
      <c r="AM64" s="382"/>
      <c r="AN64" s="382" t="s">
        <v>597</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72" t="s">
        <v>603</v>
      </c>
      <c r="AO65" s="1273"/>
      <c r="AP65" s="1273"/>
      <c r="AQ65" s="1273"/>
      <c r="AR65" s="1273"/>
      <c r="AS65" s="1273"/>
      <c r="AT65" s="1273"/>
      <c r="AU65" s="1273"/>
      <c r="AV65" s="1273"/>
      <c r="AW65" s="1273"/>
      <c r="AX65" s="1273"/>
      <c r="AY65" s="1273"/>
      <c r="AZ65" s="1273"/>
      <c r="BA65" s="1273"/>
      <c r="BB65" s="1273"/>
      <c r="BC65" s="1273"/>
      <c r="BD65" s="1273"/>
      <c r="BE65" s="1273"/>
      <c r="BF65" s="1273"/>
      <c r="BG65" s="1273"/>
      <c r="BH65" s="1273"/>
      <c r="BI65" s="1273"/>
      <c r="BJ65" s="1273"/>
      <c r="BK65" s="1273"/>
      <c r="BL65" s="1273"/>
      <c r="BM65" s="1273"/>
      <c r="BN65" s="1273"/>
      <c r="BO65" s="1273"/>
      <c r="BP65" s="1273"/>
      <c r="BQ65" s="1273"/>
      <c r="BR65" s="1273"/>
      <c r="BS65" s="1273"/>
      <c r="BT65" s="1273"/>
      <c r="BU65" s="1273"/>
      <c r="BV65" s="1273"/>
      <c r="BW65" s="1273"/>
      <c r="BX65" s="1273"/>
      <c r="BY65" s="1273"/>
      <c r="BZ65" s="1273"/>
      <c r="CA65" s="1273"/>
      <c r="CB65" s="1273"/>
      <c r="CC65" s="1273"/>
      <c r="CD65" s="1273"/>
      <c r="CE65" s="1273"/>
      <c r="CF65" s="1273"/>
      <c r="CG65" s="1273"/>
      <c r="CH65" s="1273"/>
      <c r="CI65" s="1273"/>
      <c r="CJ65" s="1273"/>
      <c r="CK65" s="1273"/>
      <c r="CL65" s="1273"/>
      <c r="CM65" s="1273"/>
      <c r="CN65" s="1273"/>
      <c r="CO65" s="1273"/>
      <c r="CP65" s="1273"/>
      <c r="CQ65" s="1273"/>
      <c r="CR65" s="1273"/>
      <c r="CS65" s="1273"/>
      <c r="CT65" s="1273"/>
      <c r="CU65" s="1273"/>
      <c r="CV65" s="1273"/>
      <c r="CW65" s="1273"/>
      <c r="CX65" s="1273"/>
      <c r="CY65" s="1273"/>
      <c r="CZ65" s="1273"/>
      <c r="DA65" s="1273"/>
      <c r="DB65" s="1273"/>
      <c r="DC65" s="1274"/>
    </row>
    <row r="66" spans="2:107" ht="13.5" x14ac:dyDescent="0.15">
      <c r="B66" s="366"/>
      <c r="AN66" s="1275"/>
      <c r="AO66" s="1276"/>
      <c r="AP66" s="1276"/>
      <c r="AQ66" s="1276"/>
      <c r="AR66" s="1276"/>
      <c r="AS66" s="1276"/>
      <c r="AT66" s="1276"/>
      <c r="AU66" s="1276"/>
      <c r="AV66" s="1276"/>
      <c r="AW66" s="1276"/>
      <c r="AX66" s="1276"/>
      <c r="AY66" s="1276"/>
      <c r="AZ66" s="1276"/>
      <c r="BA66" s="1276"/>
      <c r="BB66" s="1276"/>
      <c r="BC66" s="1276"/>
      <c r="BD66" s="1276"/>
      <c r="BE66" s="1276"/>
      <c r="BF66" s="1276"/>
      <c r="BG66" s="1276"/>
      <c r="BH66" s="1276"/>
      <c r="BI66" s="1276"/>
      <c r="BJ66" s="1276"/>
      <c r="BK66" s="1276"/>
      <c r="BL66" s="1276"/>
      <c r="BM66" s="1276"/>
      <c r="BN66" s="1276"/>
      <c r="BO66" s="1276"/>
      <c r="BP66" s="1276"/>
      <c r="BQ66" s="1276"/>
      <c r="BR66" s="1276"/>
      <c r="BS66" s="1276"/>
      <c r="BT66" s="1276"/>
      <c r="BU66" s="1276"/>
      <c r="BV66" s="1276"/>
      <c r="BW66" s="1276"/>
      <c r="BX66" s="1276"/>
      <c r="BY66" s="1276"/>
      <c r="BZ66" s="1276"/>
      <c r="CA66" s="1276"/>
      <c r="CB66" s="1276"/>
      <c r="CC66" s="1276"/>
      <c r="CD66" s="1276"/>
      <c r="CE66" s="1276"/>
      <c r="CF66" s="1276"/>
      <c r="CG66" s="1276"/>
      <c r="CH66" s="1276"/>
      <c r="CI66" s="1276"/>
      <c r="CJ66" s="1276"/>
      <c r="CK66" s="1276"/>
      <c r="CL66" s="1276"/>
      <c r="CM66" s="1276"/>
      <c r="CN66" s="1276"/>
      <c r="CO66" s="1276"/>
      <c r="CP66" s="1276"/>
      <c r="CQ66" s="1276"/>
      <c r="CR66" s="1276"/>
      <c r="CS66" s="1276"/>
      <c r="CT66" s="1276"/>
      <c r="CU66" s="1276"/>
      <c r="CV66" s="1276"/>
      <c r="CW66" s="1276"/>
      <c r="CX66" s="1276"/>
      <c r="CY66" s="1276"/>
      <c r="CZ66" s="1276"/>
      <c r="DA66" s="1276"/>
      <c r="DB66" s="1276"/>
      <c r="DC66" s="1277"/>
    </row>
    <row r="67" spans="2:107" ht="13.5" x14ac:dyDescent="0.15">
      <c r="B67" s="366"/>
      <c r="AN67" s="1275"/>
      <c r="AO67" s="1276"/>
      <c r="AP67" s="1276"/>
      <c r="AQ67" s="1276"/>
      <c r="AR67" s="1276"/>
      <c r="AS67" s="1276"/>
      <c r="AT67" s="1276"/>
      <c r="AU67" s="1276"/>
      <c r="AV67" s="1276"/>
      <c r="AW67" s="1276"/>
      <c r="AX67" s="1276"/>
      <c r="AY67" s="1276"/>
      <c r="AZ67" s="1276"/>
      <c r="BA67" s="1276"/>
      <c r="BB67" s="1276"/>
      <c r="BC67" s="1276"/>
      <c r="BD67" s="1276"/>
      <c r="BE67" s="1276"/>
      <c r="BF67" s="1276"/>
      <c r="BG67" s="1276"/>
      <c r="BH67" s="1276"/>
      <c r="BI67" s="1276"/>
      <c r="BJ67" s="1276"/>
      <c r="BK67" s="1276"/>
      <c r="BL67" s="1276"/>
      <c r="BM67" s="1276"/>
      <c r="BN67" s="1276"/>
      <c r="BO67" s="1276"/>
      <c r="BP67" s="1276"/>
      <c r="BQ67" s="1276"/>
      <c r="BR67" s="1276"/>
      <c r="BS67" s="1276"/>
      <c r="BT67" s="1276"/>
      <c r="BU67" s="1276"/>
      <c r="BV67" s="1276"/>
      <c r="BW67" s="1276"/>
      <c r="BX67" s="1276"/>
      <c r="BY67" s="1276"/>
      <c r="BZ67" s="1276"/>
      <c r="CA67" s="1276"/>
      <c r="CB67" s="1276"/>
      <c r="CC67" s="1276"/>
      <c r="CD67" s="1276"/>
      <c r="CE67" s="1276"/>
      <c r="CF67" s="1276"/>
      <c r="CG67" s="1276"/>
      <c r="CH67" s="1276"/>
      <c r="CI67" s="1276"/>
      <c r="CJ67" s="1276"/>
      <c r="CK67" s="1276"/>
      <c r="CL67" s="1276"/>
      <c r="CM67" s="1276"/>
      <c r="CN67" s="1276"/>
      <c r="CO67" s="1276"/>
      <c r="CP67" s="1276"/>
      <c r="CQ67" s="1276"/>
      <c r="CR67" s="1276"/>
      <c r="CS67" s="1276"/>
      <c r="CT67" s="1276"/>
      <c r="CU67" s="1276"/>
      <c r="CV67" s="1276"/>
      <c r="CW67" s="1276"/>
      <c r="CX67" s="1276"/>
      <c r="CY67" s="1276"/>
      <c r="CZ67" s="1276"/>
      <c r="DA67" s="1276"/>
      <c r="DB67" s="1276"/>
      <c r="DC67" s="1277"/>
    </row>
    <row r="68" spans="2:107" ht="13.5" x14ac:dyDescent="0.15">
      <c r="B68" s="366"/>
      <c r="AN68" s="1275"/>
      <c r="AO68" s="1276"/>
      <c r="AP68" s="1276"/>
      <c r="AQ68" s="1276"/>
      <c r="AR68" s="1276"/>
      <c r="AS68" s="1276"/>
      <c r="AT68" s="1276"/>
      <c r="AU68" s="1276"/>
      <c r="AV68" s="1276"/>
      <c r="AW68" s="1276"/>
      <c r="AX68" s="1276"/>
      <c r="AY68" s="1276"/>
      <c r="AZ68" s="1276"/>
      <c r="BA68" s="1276"/>
      <c r="BB68" s="1276"/>
      <c r="BC68" s="1276"/>
      <c r="BD68" s="1276"/>
      <c r="BE68" s="1276"/>
      <c r="BF68" s="1276"/>
      <c r="BG68" s="1276"/>
      <c r="BH68" s="1276"/>
      <c r="BI68" s="1276"/>
      <c r="BJ68" s="1276"/>
      <c r="BK68" s="1276"/>
      <c r="BL68" s="1276"/>
      <c r="BM68" s="1276"/>
      <c r="BN68" s="1276"/>
      <c r="BO68" s="1276"/>
      <c r="BP68" s="1276"/>
      <c r="BQ68" s="1276"/>
      <c r="BR68" s="1276"/>
      <c r="BS68" s="1276"/>
      <c r="BT68" s="1276"/>
      <c r="BU68" s="1276"/>
      <c r="BV68" s="1276"/>
      <c r="BW68" s="1276"/>
      <c r="BX68" s="1276"/>
      <c r="BY68" s="1276"/>
      <c r="BZ68" s="1276"/>
      <c r="CA68" s="1276"/>
      <c r="CB68" s="1276"/>
      <c r="CC68" s="1276"/>
      <c r="CD68" s="1276"/>
      <c r="CE68" s="1276"/>
      <c r="CF68" s="1276"/>
      <c r="CG68" s="1276"/>
      <c r="CH68" s="1276"/>
      <c r="CI68" s="1276"/>
      <c r="CJ68" s="1276"/>
      <c r="CK68" s="1276"/>
      <c r="CL68" s="1276"/>
      <c r="CM68" s="1276"/>
      <c r="CN68" s="1276"/>
      <c r="CO68" s="1276"/>
      <c r="CP68" s="1276"/>
      <c r="CQ68" s="1276"/>
      <c r="CR68" s="1276"/>
      <c r="CS68" s="1276"/>
      <c r="CT68" s="1276"/>
      <c r="CU68" s="1276"/>
      <c r="CV68" s="1276"/>
      <c r="CW68" s="1276"/>
      <c r="CX68" s="1276"/>
      <c r="CY68" s="1276"/>
      <c r="CZ68" s="1276"/>
      <c r="DA68" s="1276"/>
      <c r="DB68" s="1276"/>
      <c r="DC68" s="1277"/>
    </row>
    <row r="69" spans="2:107" ht="13.5" x14ac:dyDescent="0.15">
      <c r="B69" s="366"/>
      <c r="AN69" s="1278"/>
      <c r="AO69" s="1279"/>
      <c r="AP69" s="1279"/>
      <c r="AQ69" s="1279"/>
      <c r="AR69" s="1279"/>
      <c r="AS69" s="1279"/>
      <c r="AT69" s="1279"/>
      <c r="AU69" s="1279"/>
      <c r="AV69" s="1279"/>
      <c r="AW69" s="1279"/>
      <c r="AX69" s="1279"/>
      <c r="AY69" s="1279"/>
      <c r="AZ69" s="1279"/>
      <c r="BA69" s="1279"/>
      <c r="BB69" s="1279"/>
      <c r="BC69" s="1279"/>
      <c r="BD69" s="1279"/>
      <c r="BE69" s="1279"/>
      <c r="BF69" s="1279"/>
      <c r="BG69" s="1279"/>
      <c r="BH69" s="1279"/>
      <c r="BI69" s="1279"/>
      <c r="BJ69" s="1279"/>
      <c r="BK69" s="1279"/>
      <c r="BL69" s="1279"/>
      <c r="BM69" s="1279"/>
      <c r="BN69" s="1279"/>
      <c r="BO69" s="1279"/>
      <c r="BP69" s="1279"/>
      <c r="BQ69" s="1279"/>
      <c r="BR69" s="1279"/>
      <c r="BS69" s="1279"/>
      <c r="BT69" s="1279"/>
      <c r="BU69" s="1279"/>
      <c r="BV69" s="1279"/>
      <c r="BW69" s="1279"/>
      <c r="BX69" s="1279"/>
      <c r="BY69" s="1279"/>
      <c r="BZ69" s="1279"/>
      <c r="CA69" s="1279"/>
      <c r="CB69" s="1279"/>
      <c r="CC69" s="1279"/>
      <c r="CD69" s="1279"/>
      <c r="CE69" s="1279"/>
      <c r="CF69" s="1279"/>
      <c r="CG69" s="1279"/>
      <c r="CH69" s="1279"/>
      <c r="CI69" s="1279"/>
      <c r="CJ69" s="1279"/>
      <c r="CK69" s="1279"/>
      <c r="CL69" s="1279"/>
      <c r="CM69" s="1279"/>
      <c r="CN69" s="1279"/>
      <c r="CO69" s="1279"/>
      <c r="CP69" s="1279"/>
      <c r="CQ69" s="1279"/>
      <c r="CR69" s="1279"/>
      <c r="CS69" s="1279"/>
      <c r="CT69" s="1279"/>
      <c r="CU69" s="1279"/>
      <c r="CV69" s="1279"/>
      <c r="CW69" s="1279"/>
      <c r="CX69" s="1279"/>
      <c r="CY69" s="1279"/>
      <c r="CZ69" s="1279"/>
      <c r="DA69" s="1279"/>
      <c r="DB69" s="1279"/>
      <c r="DC69" s="1280"/>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596</v>
      </c>
    </row>
    <row r="72" spans="2:107" ht="13.5" x14ac:dyDescent="0.15">
      <c r="B72" s="366"/>
      <c r="G72" s="1281"/>
      <c r="H72" s="1281"/>
      <c r="I72" s="1281"/>
      <c r="J72" s="1281"/>
      <c r="K72" s="375"/>
      <c r="L72" s="375"/>
      <c r="M72" s="374"/>
      <c r="N72" s="374"/>
      <c r="AN72" s="1282"/>
      <c r="AO72" s="1283"/>
      <c r="AP72" s="1283"/>
      <c r="AQ72" s="1283"/>
      <c r="AR72" s="1283"/>
      <c r="AS72" s="1283"/>
      <c r="AT72" s="1283"/>
      <c r="AU72" s="1283"/>
      <c r="AV72" s="1283"/>
      <c r="AW72" s="1283"/>
      <c r="AX72" s="1283"/>
      <c r="AY72" s="1283"/>
      <c r="AZ72" s="1283"/>
      <c r="BA72" s="1283"/>
      <c r="BB72" s="1283"/>
      <c r="BC72" s="1283"/>
      <c r="BD72" s="1283"/>
      <c r="BE72" s="1283"/>
      <c r="BF72" s="1283"/>
      <c r="BG72" s="1283"/>
      <c r="BH72" s="1283"/>
      <c r="BI72" s="1283"/>
      <c r="BJ72" s="1283"/>
      <c r="BK72" s="1283"/>
      <c r="BL72" s="1283"/>
      <c r="BM72" s="1283"/>
      <c r="BN72" s="1283"/>
      <c r="BO72" s="1284"/>
      <c r="BP72" s="1285" t="s">
        <v>551</v>
      </c>
      <c r="BQ72" s="1285"/>
      <c r="BR72" s="1285"/>
      <c r="BS72" s="1285"/>
      <c r="BT72" s="1285"/>
      <c r="BU72" s="1285"/>
      <c r="BV72" s="1285"/>
      <c r="BW72" s="1285"/>
      <c r="BX72" s="1285" t="s">
        <v>552</v>
      </c>
      <c r="BY72" s="1285"/>
      <c r="BZ72" s="1285"/>
      <c r="CA72" s="1285"/>
      <c r="CB72" s="1285"/>
      <c r="CC72" s="1285"/>
      <c r="CD72" s="1285"/>
      <c r="CE72" s="1285"/>
      <c r="CF72" s="1285" t="s">
        <v>553</v>
      </c>
      <c r="CG72" s="1285"/>
      <c r="CH72" s="1285"/>
      <c r="CI72" s="1285"/>
      <c r="CJ72" s="1285"/>
      <c r="CK72" s="1285"/>
      <c r="CL72" s="1285"/>
      <c r="CM72" s="1285"/>
      <c r="CN72" s="1285" t="s">
        <v>554</v>
      </c>
      <c r="CO72" s="1285"/>
      <c r="CP72" s="1285"/>
      <c r="CQ72" s="1285"/>
      <c r="CR72" s="1285"/>
      <c r="CS72" s="1285"/>
      <c r="CT72" s="1285"/>
      <c r="CU72" s="1285"/>
      <c r="CV72" s="1285" t="s">
        <v>555</v>
      </c>
      <c r="CW72" s="1285"/>
      <c r="CX72" s="1285"/>
      <c r="CY72" s="1285"/>
      <c r="CZ72" s="1285"/>
      <c r="DA72" s="1285"/>
      <c r="DB72" s="1285"/>
      <c r="DC72" s="1285"/>
    </row>
    <row r="73" spans="2:107" ht="13.5" x14ac:dyDescent="0.15">
      <c r="B73" s="366"/>
      <c r="G73" s="1289"/>
      <c r="H73" s="1289"/>
      <c r="I73" s="1289"/>
      <c r="J73" s="1289"/>
      <c r="K73" s="1293"/>
      <c r="L73" s="1293"/>
      <c r="M73" s="1293"/>
      <c r="N73" s="1293"/>
      <c r="AM73" s="373"/>
      <c r="AN73" s="1286" t="s">
        <v>595</v>
      </c>
      <c r="AO73" s="1286"/>
      <c r="AP73" s="1286"/>
      <c r="AQ73" s="1286"/>
      <c r="AR73" s="1286"/>
      <c r="AS73" s="1286"/>
      <c r="AT73" s="1286"/>
      <c r="AU73" s="1286"/>
      <c r="AV73" s="1286"/>
      <c r="AW73" s="1286"/>
      <c r="AX73" s="1286"/>
      <c r="AY73" s="1286"/>
      <c r="AZ73" s="1286"/>
      <c r="BA73" s="1286"/>
      <c r="BB73" s="1286" t="s">
        <v>593</v>
      </c>
      <c r="BC73" s="1286"/>
      <c r="BD73" s="1286"/>
      <c r="BE73" s="1286"/>
      <c r="BF73" s="1286"/>
      <c r="BG73" s="1286"/>
      <c r="BH73" s="1286"/>
      <c r="BI73" s="1286"/>
      <c r="BJ73" s="1286"/>
      <c r="BK73" s="1286"/>
      <c r="BL73" s="1286"/>
      <c r="BM73" s="1286"/>
      <c r="BN73" s="1286"/>
      <c r="BO73" s="1286"/>
      <c r="BP73" s="1288"/>
      <c r="BQ73" s="1288"/>
      <c r="BR73" s="1288"/>
      <c r="BS73" s="1288"/>
      <c r="BT73" s="1288"/>
      <c r="BU73" s="1288"/>
      <c r="BV73" s="1288"/>
      <c r="BW73" s="1288"/>
      <c r="BX73" s="1288"/>
      <c r="BY73" s="1288"/>
      <c r="BZ73" s="1288"/>
      <c r="CA73" s="1288"/>
      <c r="CB73" s="1288"/>
      <c r="CC73" s="1288"/>
      <c r="CD73" s="1288"/>
      <c r="CE73" s="1288"/>
      <c r="CF73" s="1288"/>
      <c r="CG73" s="1288"/>
      <c r="CH73" s="1288"/>
      <c r="CI73" s="1288"/>
      <c r="CJ73" s="1288"/>
      <c r="CK73" s="1288"/>
      <c r="CL73" s="1288"/>
      <c r="CM73" s="1288"/>
      <c r="CN73" s="1288"/>
      <c r="CO73" s="1288"/>
      <c r="CP73" s="1288"/>
      <c r="CQ73" s="1288"/>
      <c r="CR73" s="1288"/>
      <c r="CS73" s="1288"/>
      <c r="CT73" s="1288"/>
      <c r="CU73" s="1288"/>
      <c r="CV73" s="1288"/>
      <c r="CW73" s="1288"/>
      <c r="CX73" s="1288"/>
      <c r="CY73" s="1288"/>
      <c r="CZ73" s="1288"/>
      <c r="DA73" s="1288"/>
      <c r="DB73" s="1288"/>
      <c r="DC73" s="1288"/>
    </row>
    <row r="74" spans="2:107" ht="13.5" x14ac:dyDescent="0.15">
      <c r="B74" s="366"/>
      <c r="G74" s="1289"/>
      <c r="H74" s="1289"/>
      <c r="I74" s="1289"/>
      <c r="J74" s="1289"/>
      <c r="K74" s="1293"/>
      <c r="L74" s="1293"/>
      <c r="M74" s="1293"/>
      <c r="N74" s="1293"/>
      <c r="AM74" s="373"/>
      <c r="AN74" s="1286"/>
      <c r="AO74" s="1286"/>
      <c r="AP74" s="1286"/>
      <c r="AQ74" s="1286"/>
      <c r="AR74" s="1286"/>
      <c r="AS74" s="1286"/>
      <c r="AT74" s="1286"/>
      <c r="AU74" s="1286"/>
      <c r="AV74" s="1286"/>
      <c r="AW74" s="1286"/>
      <c r="AX74" s="1286"/>
      <c r="AY74" s="1286"/>
      <c r="AZ74" s="1286"/>
      <c r="BA74" s="1286"/>
      <c r="BB74" s="1286"/>
      <c r="BC74" s="1286"/>
      <c r="BD74" s="1286"/>
      <c r="BE74" s="1286"/>
      <c r="BF74" s="1286"/>
      <c r="BG74" s="1286"/>
      <c r="BH74" s="1286"/>
      <c r="BI74" s="1286"/>
      <c r="BJ74" s="1286"/>
      <c r="BK74" s="1286"/>
      <c r="BL74" s="1286"/>
      <c r="BM74" s="1286"/>
      <c r="BN74" s="1286"/>
      <c r="BO74" s="1286"/>
      <c r="BP74" s="1288"/>
      <c r="BQ74" s="1288"/>
      <c r="BR74" s="1288"/>
      <c r="BS74" s="1288"/>
      <c r="BT74" s="1288"/>
      <c r="BU74" s="1288"/>
      <c r="BV74" s="1288"/>
      <c r="BW74" s="1288"/>
      <c r="BX74" s="1288"/>
      <c r="BY74" s="1288"/>
      <c r="BZ74" s="1288"/>
      <c r="CA74" s="1288"/>
      <c r="CB74" s="1288"/>
      <c r="CC74" s="1288"/>
      <c r="CD74" s="1288"/>
      <c r="CE74" s="1288"/>
      <c r="CF74" s="1288"/>
      <c r="CG74" s="1288"/>
      <c r="CH74" s="1288"/>
      <c r="CI74" s="1288"/>
      <c r="CJ74" s="1288"/>
      <c r="CK74" s="1288"/>
      <c r="CL74" s="1288"/>
      <c r="CM74" s="1288"/>
      <c r="CN74" s="1288"/>
      <c r="CO74" s="1288"/>
      <c r="CP74" s="1288"/>
      <c r="CQ74" s="1288"/>
      <c r="CR74" s="1288"/>
      <c r="CS74" s="1288"/>
      <c r="CT74" s="1288"/>
      <c r="CU74" s="1288"/>
      <c r="CV74" s="1288"/>
      <c r="CW74" s="1288"/>
      <c r="CX74" s="1288"/>
      <c r="CY74" s="1288"/>
      <c r="CZ74" s="1288"/>
      <c r="DA74" s="1288"/>
      <c r="DB74" s="1288"/>
      <c r="DC74" s="1288"/>
    </row>
    <row r="75" spans="2:107" ht="13.5" x14ac:dyDescent="0.15">
      <c r="B75" s="366"/>
      <c r="G75" s="1289"/>
      <c r="H75" s="1289"/>
      <c r="I75" s="1281"/>
      <c r="J75" s="1281"/>
      <c r="K75" s="1290"/>
      <c r="L75" s="1290"/>
      <c r="M75" s="1290"/>
      <c r="N75" s="1290"/>
      <c r="AM75" s="373"/>
      <c r="AN75" s="1286"/>
      <c r="AO75" s="1286"/>
      <c r="AP75" s="1286"/>
      <c r="AQ75" s="1286"/>
      <c r="AR75" s="1286"/>
      <c r="AS75" s="1286"/>
      <c r="AT75" s="1286"/>
      <c r="AU75" s="1286"/>
      <c r="AV75" s="1286"/>
      <c r="AW75" s="1286"/>
      <c r="AX75" s="1286"/>
      <c r="AY75" s="1286"/>
      <c r="AZ75" s="1286"/>
      <c r="BA75" s="1286"/>
      <c r="BB75" s="1286" t="s">
        <v>592</v>
      </c>
      <c r="BC75" s="1286"/>
      <c r="BD75" s="1286"/>
      <c r="BE75" s="1286"/>
      <c r="BF75" s="1286"/>
      <c r="BG75" s="1286"/>
      <c r="BH75" s="1286"/>
      <c r="BI75" s="1286"/>
      <c r="BJ75" s="1286"/>
      <c r="BK75" s="1286"/>
      <c r="BL75" s="1286"/>
      <c r="BM75" s="1286"/>
      <c r="BN75" s="1286"/>
      <c r="BO75" s="1286"/>
      <c r="BP75" s="1288">
        <v>8.8000000000000007</v>
      </c>
      <c r="BQ75" s="1288"/>
      <c r="BR75" s="1288"/>
      <c r="BS75" s="1288"/>
      <c r="BT75" s="1288"/>
      <c r="BU75" s="1288"/>
      <c r="BV75" s="1288"/>
      <c r="BW75" s="1288"/>
      <c r="BX75" s="1288">
        <v>8.4</v>
      </c>
      <c r="BY75" s="1288"/>
      <c r="BZ75" s="1288"/>
      <c r="CA75" s="1288"/>
      <c r="CB75" s="1288"/>
      <c r="CC75" s="1288"/>
      <c r="CD75" s="1288"/>
      <c r="CE75" s="1288"/>
      <c r="CF75" s="1288">
        <v>7.6</v>
      </c>
      <c r="CG75" s="1288"/>
      <c r="CH75" s="1288"/>
      <c r="CI75" s="1288"/>
      <c r="CJ75" s="1288"/>
      <c r="CK75" s="1288"/>
      <c r="CL75" s="1288"/>
      <c r="CM75" s="1288"/>
      <c r="CN75" s="1288">
        <v>6.8</v>
      </c>
      <c r="CO75" s="1288"/>
      <c r="CP75" s="1288"/>
      <c r="CQ75" s="1288"/>
      <c r="CR75" s="1288"/>
      <c r="CS75" s="1288"/>
      <c r="CT75" s="1288"/>
      <c r="CU75" s="1288"/>
      <c r="CV75" s="1288">
        <v>7</v>
      </c>
      <c r="CW75" s="1288"/>
      <c r="CX75" s="1288"/>
      <c r="CY75" s="1288"/>
      <c r="CZ75" s="1288"/>
      <c r="DA75" s="1288"/>
      <c r="DB75" s="1288"/>
      <c r="DC75" s="1288"/>
    </row>
    <row r="76" spans="2:107" ht="13.5" x14ac:dyDescent="0.15">
      <c r="B76" s="366"/>
      <c r="G76" s="1289"/>
      <c r="H76" s="1289"/>
      <c r="I76" s="1281"/>
      <c r="J76" s="1281"/>
      <c r="K76" s="1290"/>
      <c r="L76" s="1290"/>
      <c r="M76" s="1290"/>
      <c r="N76" s="1290"/>
      <c r="AM76" s="373"/>
      <c r="AN76" s="1286"/>
      <c r="AO76" s="1286"/>
      <c r="AP76" s="1286"/>
      <c r="AQ76" s="1286"/>
      <c r="AR76" s="1286"/>
      <c r="AS76" s="1286"/>
      <c r="AT76" s="1286"/>
      <c r="AU76" s="1286"/>
      <c r="AV76" s="1286"/>
      <c r="AW76" s="1286"/>
      <c r="AX76" s="1286"/>
      <c r="AY76" s="1286"/>
      <c r="AZ76" s="1286"/>
      <c r="BA76" s="1286"/>
      <c r="BB76" s="1286"/>
      <c r="BC76" s="1286"/>
      <c r="BD76" s="1286"/>
      <c r="BE76" s="1286"/>
      <c r="BF76" s="1286"/>
      <c r="BG76" s="1286"/>
      <c r="BH76" s="1286"/>
      <c r="BI76" s="1286"/>
      <c r="BJ76" s="1286"/>
      <c r="BK76" s="1286"/>
      <c r="BL76" s="1286"/>
      <c r="BM76" s="1286"/>
      <c r="BN76" s="1286"/>
      <c r="BO76" s="1286"/>
      <c r="BP76" s="1288"/>
      <c r="BQ76" s="1288"/>
      <c r="BR76" s="1288"/>
      <c r="BS76" s="1288"/>
      <c r="BT76" s="1288"/>
      <c r="BU76" s="1288"/>
      <c r="BV76" s="1288"/>
      <c r="BW76" s="1288"/>
      <c r="BX76" s="1288"/>
      <c r="BY76" s="1288"/>
      <c r="BZ76" s="1288"/>
      <c r="CA76" s="1288"/>
      <c r="CB76" s="1288"/>
      <c r="CC76" s="1288"/>
      <c r="CD76" s="1288"/>
      <c r="CE76" s="1288"/>
      <c r="CF76" s="1288"/>
      <c r="CG76" s="1288"/>
      <c r="CH76" s="1288"/>
      <c r="CI76" s="1288"/>
      <c r="CJ76" s="1288"/>
      <c r="CK76" s="1288"/>
      <c r="CL76" s="1288"/>
      <c r="CM76" s="1288"/>
      <c r="CN76" s="1288"/>
      <c r="CO76" s="1288"/>
      <c r="CP76" s="1288"/>
      <c r="CQ76" s="1288"/>
      <c r="CR76" s="1288"/>
      <c r="CS76" s="1288"/>
      <c r="CT76" s="1288"/>
      <c r="CU76" s="1288"/>
      <c r="CV76" s="1288"/>
      <c r="CW76" s="1288"/>
      <c r="CX76" s="1288"/>
      <c r="CY76" s="1288"/>
      <c r="CZ76" s="1288"/>
      <c r="DA76" s="1288"/>
      <c r="DB76" s="1288"/>
      <c r="DC76" s="1288"/>
    </row>
    <row r="77" spans="2:107" ht="13.5" x14ac:dyDescent="0.15">
      <c r="B77" s="366"/>
      <c r="G77" s="1281"/>
      <c r="H77" s="1281"/>
      <c r="I77" s="1281"/>
      <c r="J77" s="1281"/>
      <c r="K77" s="1293"/>
      <c r="L77" s="1293"/>
      <c r="M77" s="1293"/>
      <c r="N77" s="1293"/>
      <c r="AN77" s="1285" t="s">
        <v>594</v>
      </c>
      <c r="AO77" s="1285"/>
      <c r="AP77" s="1285"/>
      <c r="AQ77" s="1285"/>
      <c r="AR77" s="1285"/>
      <c r="AS77" s="1285"/>
      <c r="AT77" s="1285"/>
      <c r="AU77" s="1285"/>
      <c r="AV77" s="1285"/>
      <c r="AW77" s="1285"/>
      <c r="AX77" s="1285"/>
      <c r="AY77" s="1285"/>
      <c r="AZ77" s="1285"/>
      <c r="BA77" s="1285"/>
      <c r="BB77" s="1286" t="s">
        <v>593</v>
      </c>
      <c r="BC77" s="1286"/>
      <c r="BD77" s="1286"/>
      <c r="BE77" s="1286"/>
      <c r="BF77" s="1286"/>
      <c r="BG77" s="1286"/>
      <c r="BH77" s="1286"/>
      <c r="BI77" s="1286"/>
      <c r="BJ77" s="1286"/>
      <c r="BK77" s="1286"/>
      <c r="BL77" s="1286"/>
      <c r="BM77" s="1286"/>
      <c r="BN77" s="1286"/>
      <c r="BO77" s="1286"/>
      <c r="BP77" s="1288">
        <v>54.6</v>
      </c>
      <c r="BQ77" s="1288"/>
      <c r="BR77" s="1288"/>
      <c r="BS77" s="1288"/>
      <c r="BT77" s="1288"/>
      <c r="BU77" s="1288"/>
      <c r="BV77" s="1288"/>
      <c r="BW77" s="1288"/>
      <c r="BX77" s="1288">
        <v>48.7</v>
      </c>
      <c r="BY77" s="1288"/>
      <c r="BZ77" s="1288"/>
      <c r="CA77" s="1288"/>
      <c r="CB77" s="1288"/>
      <c r="CC77" s="1288"/>
      <c r="CD77" s="1288"/>
      <c r="CE77" s="1288"/>
      <c r="CF77" s="1288">
        <v>36.5</v>
      </c>
      <c r="CG77" s="1288"/>
      <c r="CH77" s="1288"/>
      <c r="CI77" s="1288"/>
      <c r="CJ77" s="1288"/>
      <c r="CK77" s="1288"/>
      <c r="CL77" s="1288"/>
      <c r="CM77" s="1288"/>
      <c r="CN77" s="1288">
        <v>32.9</v>
      </c>
      <c r="CO77" s="1288"/>
      <c r="CP77" s="1288"/>
      <c r="CQ77" s="1288"/>
      <c r="CR77" s="1288"/>
      <c r="CS77" s="1288"/>
      <c r="CT77" s="1288"/>
      <c r="CU77" s="1288"/>
      <c r="CV77" s="1288">
        <v>28.5</v>
      </c>
      <c r="CW77" s="1288"/>
      <c r="CX77" s="1288"/>
      <c r="CY77" s="1288"/>
      <c r="CZ77" s="1288"/>
      <c r="DA77" s="1288"/>
      <c r="DB77" s="1288"/>
      <c r="DC77" s="1288"/>
    </row>
    <row r="78" spans="2:107" ht="13.5" x14ac:dyDescent="0.15">
      <c r="B78" s="366"/>
      <c r="G78" s="1281"/>
      <c r="H78" s="1281"/>
      <c r="I78" s="1281"/>
      <c r="J78" s="1281"/>
      <c r="K78" s="1293"/>
      <c r="L78" s="1293"/>
      <c r="M78" s="1293"/>
      <c r="N78" s="1293"/>
      <c r="AN78" s="1285"/>
      <c r="AO78" s="1285"/>
      <c r="AP78" s="1285"/>
      <c r="AQ78" s="1285"/>
      <c r="AR78" s="1285"/>
      <c r="AS78" s="1285"/>
      <c r="AT78" s="1285"/>
      <c r="AU78" s="1285"/>
      <c r="AV78" s="1285"/>
      <c r="AW78" s="1285"/>
      <c r="AX78" s="1285"/>
      <c r="AY78" s="1285"/>
      <c r="AZ78" s="1285"/>
      <c r="BA78" s="1285"/>
      <c r="BB78" s="1286"/>
      <c r="BC78" s="1286"/>
      <c r="BD78" s="1286"/>
      <c r="BE78" s="1286"/>
      <c r="BF78" s="1286"/>
      <c r="BG78" s="1286"/>
      <c r="BH78" s="1286"/>
      <c r="BI78" s="1286"/>
      <c r="BJ78" s="1286"/>
      <c r="BK78" s="1286"/>
      <c r="BL78" s="1286"/>
      <c r="BM78" s="1286"/>
      <c r="BN78" s="1286"/>
      <c r="BO78" s="1286"/>
      <c r="BP78" s="1288"/>
      <c r="BQ78" s="1288"/>
      <c r="BR78" s="1288"/>
      <c r="BS78" s="1288"/>
      <c r="BT78" s="1288"/>
      <c r="BU78" s="1288"/>
      <c r="BV78" s="1288"/>
      <c r="BW78" s="1288"/>
      <c r="BX78" s="1288"/>
      <c r="BY78" s="1288"/>
      <c r="BZ78" s="1288"/>
      <c r="CA78" s="1288"/>
      <c r="CB78" s="1288"/>
      <c r="CC78" s="1288"/>
      <c r="CD78" s="1288"/>
      <c r="CE78" s="1288"/>
      <c r="CF78" s="1288"/>
      <c r="CG78" s="1288"/>
      <c r="CH78" s="1288"/>
      <c r="CI78" s="1288"/>
      <c r="CJ78" s="1288"/>
      <c r="CK78" s="1288"/>
      <c r="CL78" s="1288"/>
      <c r="CM78" s="1288"/>
      <c r="CN78" s="1288"/>
      <c r="CO78" s="1288"/>
      <c r="CP78" s="1288"/>
      <c r="CQ78" s="1288"/>
      <c r="CR78" s="1288"/>
      <c r="CS78" s="1288"/>
      <c r="CT78" s="1288"/>
      <c r="CU78" s="1288"/>
      <c r="CV78" s="1288"/>
      <c r="CW78" s="1288"/>
      <c r="CX78" s="1288"/>
      <c r="CY78" s="1288"/>
      <c r="CZ78" s="1288"/>
      <c r="DA78" s="1288"/>
      <c r="DB78" s="1288"/>
      <c r="DC78" s="1288"/>
    </row>
    <row r="79" spans="2:107" ht="13.5" x14ac:dyDescent="0.15">
      <c r="B79" s="366"/>
      <c r="G79" s="1281"/>
      <c r="H79" s="1281"/>
      <c r="I79" s="1292"/>
      <c r="J79" s="1292"/>
      <c r="K79" s="1294"/>
      <c r="L79" s="1294"/>
      <c r="M79" s="1294"/>
      <c r="N79" s="1294"/>
      <c r="AN79" s="1285"/>
      <c r="AO79" s="1285"/>
      <c r="AP79" s="1285"/>
      <c r="AQ79" s="1285"/>
      <c r="AR79" s="1285"/>
      <c r="AS79" s="1285"/>
      <c r="AT79" s="1285"/>
      <c r="AU79" s="1285"/>
      <c r="AV79" s="1285"/>
      <c r="AW79" s="1285"/>
      <c r="AX79" s="1285"/>
      <c r="AY79" s="1285"/>
      <c r="AZ79" s="1285"/>
      <c r="BA79" s="1285"/>
      <c r="BB79" s="1286" t="s">
        <v>592</v>
      </c>
      <c r="BC79" s="1286"/>
      <c r="BD79" s="1286"/>
      <c r="BE79" s="1286"/>
      <c r="BF79" s="1286"/>
      <c r="BG79" s="1286"/>
      <c r="BH79" s="1286"/>
      <c r="BI79" s="1286"/>
      <c r="BJ79" s="1286"/>
      <c r="BK79" s="1286"/>
      <c r="BL79" s="1286"/>
      <c r="BM79" s="1286"/>
      <c r="BN79" s="1286"/>
      <c r="BO79" s="1286"/>
      <c r="BP79" s="1288">
        <v>11.2</v>
      </c>
      <c r="BQ79" s="1288"/>
      <c r="BR79" s="1288"/>
      <c r="BS79" s="1288"/>
      <c r="BT79" s="1288"/>
      <c r="BU79" s="1288"/>
      <c r="BV79" s="1288"/>
      <c r="BW79" s="1288"/>
      <c r="BX79" s="1288">
        <v>10.4</v>
      </c>
      <c r="BY79" s="1288"/>
      <c r="BZ79" s="1288"/>
      <c r="CA79" s="1288"/>
      <c r="CB79" s="1288"/>
      <c r="CC79" s="1288"/>
      <c r="CD79" s="1288"/>
      <c r="CE79" s="1288"/>
      <c r="CF79" s="1288">
        <v>9</v>
      </c>
      <c r="CG79" s="1288"/>
      <c r="CH79" s="1288"/>
      <c r="CI79" s="1288"/>
      <c r="CJ79" s="1288"/>
      <c r="CK79" s="1288"/>
      <c r="CL79" s="1288"/>
      <c r="CM79" s="1288"/>
      <c r="CN79" s="1288">
        <v>8.1999999999999993</v>
      </c>
      <c r="CO79" s="1288"/>
      <c r="CP79" s="1288"/>
      <c r="CQ79" s="1288"/>
      <c r="CR79" s="1288"/>
      <c r="CS79" s="1288"/>
      <c r="CT79" s="1288"/>
      <c r="CU79" s="1288"/>
      <c r="CV79" s="1288">
        <v>8</v>
      </c>
      <c r="CW79" s="1288"/>
      <c r="CX79" s="1288"/>
      <c r="CY79" s="1288"/>
      <c r="CZ79" s="1288"/>
      <c r="DA79" s="1288"/>
      <c r="DB79" s="1288"/>
      <c r="DC79" s="1288"/>
    </row>
    <row r="80" spans="2:107" ht="13.5" x14ac:dyDescent="0.15">
      <c r="B80" s="366"/>
      <c r="G80" s="1281"/>
      <c r="H80" s="1281"/>
      <c r="I80" s="1292"/>
      <c r="J80" s="1292"/>
      <c r="K80" s="1294"/>
      <c r="L80" s="1294"/>
      <c r="M80" s="1294"/>
      <c r="N80" s="1294"/>
      <c r="AN80" s="1285"/>
      <c r="AO80" s="1285"/>
      <c r="AP80" s="1285"/>
      <c r="AQ80" s="1285"/>
      <c r="AR80" s="1285"/>
      <c r="AS80" s="1285"/>
      <c r="AT80" s="1285"/>
      <c r="AU80" s="1285"/>
      <c r="AV80" s="1285"/>
      <c r="AW80" s="1285"/>
      <c r="AX80" s="1285"/>
      <c r="AY80" s="1285"/>
      <c r="AZ80" s="1285"/>
      <c r="BA80" s="1285"/>
      <c r="BB80" s="1286"/>
      <c r="BC80" s="1286"/>
      <c r="BD80" s="1286"/>
      <c r="BE80" s="1286"/>
      <c r="BF80" s="1286"/>
      <c r="BG80" s="1286"/>
      <c r="BH80" s="1286"/>
      <c r="BI80" s="1286"/>
      <c r="BJ80" s="1286"/>
      <c r="BK80" s="1286"/>
      <c r="BL80" s="1286"/>
      <c r="BM80" s="1286"/>
      <c r="BN80" s="1286"/>
      <c r="BO80" s="1286"/>
      <c r="BP80" s="1288"/>
      <c r="BQ80" s="1288"/>
      <c r="BR80" s="1288"/>
      <c r="BS80" s="1288"/>
      <c r="BT80" s="1288"/>
      <c r="BU80" s="1288"/>
      <c r="BV80" s="1288"/>
      <c r="BW80" s="1288"/>
      <c r="BX80" s="1288"/>
      <c r="BY80" s="1288"/>
      <c r="BZ80" s="1288"/>
      <c r="CA80" s="1288"/>
      <c r="CB80" s="1288"/>
      <c r="CC80" s="1288"/>
      <c r="CD80" s="1288"/>
      <c r="CE80" s="1288"/>
      <c r="CF80" s="1288"/>
      <c r="CG80" s="1288"/>
      <c r="CH80" s="1288"/>
      <c r="CI80" s="1288"/>
      <c r="CJ80" s="1288"/>
      <c r="CK80" s="1288"/>
      <c r="CL80" s="1288"/>
      <c r="CM80" s="1288"/>
      <c r="CN80" s="1288"/>
      <c r="CO80" s="1288"/>
      <c r="CP80" s="1288"/>
      <c r="CQ80" s="1288"/>
      <c r="CR80" s="1288"/>
      <c r="CS80" s="1288"/>
      <c r="CT80" s="1288"/>
      <c r="CU80" s="1288"/>
      <c r="CV80" s="1288"/>
      <c r="CW80" s="1288"/>
      <c r="CX80" s="1288"/>
      <c r="CY80" s="1288"/>
      <c r="CZ80" s="1288"/>
      <c r="DA80" s="1288"/>
      <c r="DB80" s="1288"/>
      <c r="DC80" s="1288"/>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Lnzvfx1pVgqwJ2pAiFi8RDjQ4ztvgFp7K/SPZIEvypfiCEjPvfaeclRNl4nwBiKyJI7lvyKs+ANOfF3ncCkeA==" saltValue="/Shna1pDu19N7SlwBq8UYQ==" spinCount="100000" sheet="1" objects="1" scenarios="1" formatCells="0"/>
  <dataConsolidate/>
  <mergeCells count="112">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bXLAHTdQgSpL4Od9tjVNh2e49BLjn74Vl1A1N7caXusNtOLfViAp5B6CuJaZ9DSb4jJ0WgxNeERNp35CkdtpA==" saltValue="R658hc+tboQwR9g2EwzVW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yKZhkvoDLsehqVUosMYVdMf9yRM9NcebwanAOrTkenHQbNUH7eFXKMK9zDvJV2ICvfO2N73A37zGLVjXRkvyQ==" saltValue="2ciKwBNyWuhGOnQazDoVr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548</v>
      </c>
      <c r="G2" s="136"/>
      <c r="H2" s="137"/>
    </row>
    <row r="3" spans="1:8" x14ac:dyDescent="0.15">
      <c r="A3" s="133" t="s">
        <v>541</v>
      </c>
      <c r="B3" s="138"/>
      <c r="C3" s="139"/>
      <c r="D3" s="140">
        <v>82868</v>
      </c>
      <c r="E3" s="141"/>
      <c r="F3" s="142">
        <v>74444</v>
      </c>
      <c r="G3" s="143"/>
      <c r="H3" s="144"/>
    </row>
    <row r="4" spans="1:8" x14ac:dyDescent="0.15">
      <c r="A4" s="145"/>
      <c r="B4" s="146"/>
      <c r="C4" s="147"/>
      <c r="D4" s="148">
        <v>35558</v>
      </c>
      <c r="E4" s="149"/>
      <c r="F4" s="150">
        <v>34175</v>
      </c>
      <c r="G4" s="151"/>
      <c r="H4" s="152"/>
    </row>
    <row r="5" spans="1:8" x14ac:dyDescent="0.15">
      <c r="A5" s="133" t="s">
        <v>543</v>
      </c>
      <c r="B5" s="138"/>
      <c r="C5" s="139"/>
      <c r="D5" s="140">
        <v>97651</v>
      </c>
      <c r="E5" s="141"/>
      <c r="F5" s="142">
        <v>85205</v>
      </c>
      <c r="G5" s="143"/>
      <c r="H5" s="144"/>
    </row>
    <row r="6" spans="1:8" x14ac:dyDescent="0.15">
      <c r="A6" s="145"/>
      <c r="B6" s="146"/>
      <c r="C6" s="147"/>
      <c r="D6" s="148">
        <v>53882</v>
      </c>
      <c r="E6" s="149"/>
      <c r="F6" s="150">
        <v>38847</v>
      </c>
      <c r="G6" s="151"/>
      <c r="H6" s="152"/>
    </row>
    <row r="7" spans="1:8" x14ac:dyDescent="0.15">
      <c r="A7" s="133" t="s">
        <v>544</v>
      </c>
      <c r="B7" s="138"/>
      <c r="C7" s="139"/>
      <c r="D7" s="140">
        <v>62618</v>
      </c>
      <c r="E7" s="141"/>
      <c r="F7" s="142">
        <v>69469</v>
      </c>
      <c r="G7" s="143"/>
      <c r="H7" s="144"/>
    </row>
    <row r="8" spans="1:8" x14ac:dyDescent="0.15">
      <c r="A8" s="145"/>
      <c r="B8" s="146"/>
      <c r="C8" s="147"/>
      <c r="D8" s="148">
        <v>38242</v>
      </c>
      <c r="E8" s="149"/>
      <c r="F8" s="150">
        <v>38215</v>
      </c>
      <c r="G8" s="151"/>
      <c r="H8" s="152"/>
    </row>
    <row r="9" spans="1:8" x14ac:dyDescent="0.15">
      <c r="A9" s="133" t="s">
        <v>545</v>
      </c>
      <c r="B9" s="138"/>
      <c r="C9" s="139"/>
      <c r="D9" s="140">
        <v>71290</v>
      </c>
      <c r="E9" s="141"/>
      <c r="F9" s="142">
        <v>67293</v>
      </c>
      <c r="G9" s="143"/>
      <c r="H9" s="144"/>
    </row>
    <row r="10" spans="1:8" x14ac:dyDescent="0.15">
      <c r="A10" s="145"/>
      <c r="B10" s="146"/>
      <c r="C10" s="147"/>
      <c r="D10" s="148">
        <v>50578</v>
      </c>
      <c r="E10" s="149"/>
      <c r="F10" s="150">
        <v>35076</v>
      </c>
      <c r="G10" s="151"/>
      <c r="H10" s="152"/>
    </row>
    <row r="11" spans="1:8" x14ac:dyDescent="0.15">
      <c r="A11" s="133" t="s">
        <v>546</v>
      </c>
      <c r="B11" s="138"/>
      <c r="C11" s="139"/>
      <c r="D11" s="140">
        <v>69365</v>
      </c>
      <c r="E11" s="141"/>
      <c r="F11" s="142">
        <v>67343</v>
      </c>
      <c r="G11" s="143"/>
      <c r="H11" s="144"/>
    </row>
    <row r="12" spans="1:8" x14ac:dyDescent="0.15">
      <c r="A12" s="145"/>
      <c r="B12" s="146"/>
      <c r="C12" s="153"/>
      <c r="D12" s="148">
        <v>39009</v>
      </c>
      <c r="E12" s="149"/>
      <c r="F12" s="150">
        <v>32865</v>
      </c>
      <c r="G12" s="151"/>
      <c r="H12" s="152"/>
    </row>
    <row r="13" spans="1:8" x14ac:dyDescent="0.15">
      <c r="A13" s="133"/>
      <c r="B13" s="138"/>
      <c r="C13" s="154"/>
      <c r="D13" s="155">
        <v>76758</v>
      </c>
      <c r="E13" s="156"/>
      <c r="F13" s="157">
        <v>72751</v>
      </c>
      <c r="G13" s="158"/>
      <c r="H13" s="144"/>
    </row>
    <row r="14" spans="1:8" x14ac:dyDescent="0.15">
      <c r="A14" s="145"/>
      <c r="B14" s="146"/>
      <c r="C14" s="147"/>
      <c r="D14" s="148">
        <v>43454</v>
      </c>
      <c r="E14" s="149"/>
      <c r="F14" s="150">
        <v>35836</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8.1999999999999993</v>
      </c>
      <c r="C19" s="159">
        <f>ROUND(VALUE(SUBSTITUTE(実質収支比率等に係る経年分析!G$48,"▲","-")),2)</f>
        <v>8.18</v>
      </c>
      <c r="D19" s="159">
        <f>ROUND(VALUE(SUBSTITUTE(実質収支比率等に係る経年分析!H$48,"▲","-")),2)</f>
        <v>8.15</v>
      </c>
      <c r="E19" s="159">
        <f>ROUND(VALUE(SUBSTITUTE(実質収支比率等に係る経年分析!I$48,"▲","-")),2)</f>
        <v>8.5399999999999991</v>
      </c>
      <c r="F19" s="159">
        <f>ROUND(VALUE(SUBSTITUTE(実質収支比率等に係る経年分析!J$48,"▲","-")),2)</f>
        <v>9.66</v>
      </c>
    </row>
    <row r="20" spans="1:11" x14ac:dyDescent="0.15">
      <c r="A20" s="159" t="s">
        <v>49</v>
      </c>
      <c r="B20" s="159">
        <f>ROUND(VALUE(SUBSTITUTE(実質収支比率等に係る経年分析!F$47,"▲","-")),2)</f>
        <v>92.58</v>
      </c>
      <c r="C20" s="159">
        <f>ROUND(VALUE(SUBSTITUTE(実質収支比率等に係る経年分析!G$47,"▲","-")),2)</f>
        <v>96.78</v>
      </c>
      <c r="D20" s="159">
        <f>ROUND(VALUE(SUBSTITUTE(実質収支比率等に係る経年分析!H$47,"▲","-")),2)</f>
        <v>107.08</v>
      </c>
      <c r="E20" s="159">
        <f>ROUND(VALUE(SUBSTITUTE(実質収支比率等に係る経年分析!I$47,"▲","-")),2)</f>
        <v>115.51</v>
      </c>
      <c r="F20" s="159">
        <f>ROUND(VALUE(SUBSTITUTE(実質収支比率等に係る経年分析!J$47,"▲","-")),2)</f>
        <v>123.23</v>
      </c>
    </row>
    <row r="21" spans="1:11" x14ac:dyDescent="0.15">
      <c r="A21" s="159" t="s">
        <v>50</v>
      </c>
      <c r="B21" s="159">
        <f>IF(ISNUMBER(VALUE(SUBSTITUTE(実質収支比率等に係る経年分析!F$49,"▲","-"))),ROUND(VALUE(SUBSTITUTE(実質収支比率等に係る経年分析!F$49,"▲","-")),2),NA())</f>
        <v>9.1</v>
      </c>
      <c r="C21" s="159">
        <f>IF(ISNUMBER(VALUE(SUBSTITUTE(実質収支比率等に係る経年分析!G$49,"▲","-"))),ROUND(VALUE(SUBSTITUTE(実質収支比率等に係る経年分析!G$49,"▲","-")),2),NA())</f>
        <v>3</v>
      </c>
      <c r="D21" s="159">
        <f>IF(ISNUMBER(VALUE(SUBSTITUTE(実質収支比率等に係る経年分析!H$49,"▲","-"))),ROUND(VALUE(SUBSTITUTE(実質収支比率等に係る経年分析!H$49,"▲","-")),2),NA())</f>
        <v>10.87</v>
      </c>
      <c r="E21" s="159">
        <f>IF(ISNUMBER(VALUE(SUBSTITUTE(実質収支比率等に係る経年分析!I$49,"▲","-"))),ROUND(VALUE(SUBSTITUTE(実質収支比率等に係る経年分析!I$49,"▲","-")),2),NA())</f>
        <v>5.45</v>
      </c>
      <c r="F21" s="159">
        <f>IF(ISNUMBER(VALUE(SUBSTITUTE(実質収支比率等に係る経年分析!J$49,"▲","-"))),ROUND(VALUE(SUBSTITUTE(実質収支比率等に係る経年分析!J$49,"▲","-")),2),NA())</f>
        <v>7.53</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4.4400000000000004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2.97</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1.37</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1.1200000000000001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1.1100000000000001</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発電事業特別会計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0.28000000000000003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0.55000000000000004</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0.28999999999999998</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0.28000000000000003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0.62</v>
      </c>
    </row>
    <row r="30" spans="1:11" x14ac:dyDescent="0.15">
      <c r="A30" s="160" t="str">
        <f>IF(連結実質赤字比率に係る赤字・黒字の構成分析!C$40="",NA(),連結実質赤字比率に係る赤字・黒字の構成分析!C$40)</f>
        <v>介護老人保健施設ゆうあい荘事業特別会計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0.21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0.37</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0.42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0.67</v>
      </c>
    </row>
    <row r="31" spans="1:11" x14ac:dyDescent="0.15">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0.84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0.45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0.52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0.88</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1.08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1.52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1.95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1.06</v>
      </c>
    </row>
    <row r="33" spans="1:16" x14ac:dyDescent="0.15">
      <c r="A33" s="160" t="str">
        <f>IF(連結実質赤字比率に係る赤字・黒字の構成分析!C$37="",NA(),連結実質赤字比率に係る赤字・黒字の構成分析!C$37)</f>
        <v>自動車教習所事業会計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2.93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2.73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2.65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2.4700000000000002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1.98</v>
      </c>
    </row>
    <row r="34" spans="1:16" x14ac:dyDescent="0.15">
      <c r="A34" s="160" t="str">
        <f>IF(連結実質赤字比率に係る赤字・黒字の構成分析!C$36="",NA(),連結実質赤字比率に係る赤字・黒字の構成分析!C$36)</f>
        <v>上水道事業会計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6.08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6.63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5.38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4.59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5.0999999999999996</v>
      </c>
    </row>
    <row r="35" spans="1:16" x14ac:dyDescent="0.15">
      <c r="A35" s="160" t="str">
        <f>IF(連結実質赤字比率に係る赤字・黒字の構成分析!C$35="",NA(),連結実質赤字比率に係る赤字・黒字の構成分析!C$35)</f>
        <v>簡易水道事業会計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8.2100000000000009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8.5399999999999991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7.06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5.58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5.5</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7.94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7.86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7.81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8.11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9.26</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1049</v>
      </c>
      <c r="E42" s="161"/>
      <c r="F42" s="161"/>
      <c r="G42" s="161">
        <f>'実質公債費比率（分子）の構造'!L$52</f>
        <v>1036</v>
      </c>
      <c r="H42" s="161"/>
      <c r="I42" s="161"/>
      <c r="J42" s="161">
        <f>'実質公債費比率（分子）の構造'!M$52</f>
        <v>958</v>
      </c>
      <c r="K42" s="161"/>
      <c r="L42" s="161"/>
      <c r="M42" s="161">
        <f>'実質公債費比率（分子）の構造'!N$52</f>
        <v>928</v>
      </c>
      <c r="N42" s="161"/>
      <c r="O42" s="161"/>
      <c r="P42" s="161">
        <f>'実質公債費比率（分子）の構造'!O$52</f>
        <v>961</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33</v>
      </c>
      <c r="C44" s="161"/>
      <c r="D44" s="161"/>
      <c r="E44" s="161">
        <f>'実質公債費比率（分子）の構造'!L$50</f>
        <v>33</v>
      </c>
      <c r="F44" s="161"/>
      <c r="G44" s="161"/>
      <c r="H44" s="161">
        <f>'実質公債費比率（分子）の構造'!M$50</f>
        <v>33</v>
      </c>
      <c r="I44" s="161"/>
      <c r="J44" s="161"/>
      <c r="K44" s="161">
        <f>'実質公債費比率（分子）の構造'!N$50</f>
        <v>33</v>
      </c>
      <c r="L44" s="161"/>
      <c r="M44" s="161"/>
      <c r="N44" s="161">
        <f>'実質公債費比率（分子）の構造'!O$50</f>
        <v>33</v>
      </c>
      <c r="O44" s="161"/>
      <c r="P44" s="161"/>
    </row>
    <row r="45" spans="1:16" x14ac:dyDescent="0.15">
      <c r="A45" s="161" t="s">
        <v>60</v>
      </c>
      <c r="B45" s="161">
        <f>'実質公債費比率（分子）の構造'!K$49</f>
        <v>102</v>
      </c>
      <c r="C45" s="161"/>
      <c r="D45" s="161"/>
      <c r="E45" s="161">
        <f>'実質公債費比率（分子）の構造'!L$49</f>
        <v>105</v>
      </c>
      <c r="F45" s="161"/>
      <c r="G45" s="161"/>
      <c r="H45" s="161">
        <f>'実質公債費比率（分子）の構造'!M$49</f>
        <v>113</v>
      </c>
      <c r="I45" s="161"/>
      <c r="J45" s="161"/>
      <c r="K45" s="161">
        <f>'実質公債費比率（分子）の構造'!N$49</f>
        <v>98</v>
      </c>
      <c r="L45" s="161"/>
      <c r="M45" s="161"/>
      <c r="N45" s="161">
        <f>'実質公債費比率（分子）の構造'!O$49</f>
        <v>102</v>
      </c>
      <c r="O45" s="161"/>
      <c r="P45" s="161"/>
    </row>
    <row r="46" spans="1:16" x14ac:dyDescent="0.15">
      <c r="A46" s="161" t="s">
        <v>61</v>
      </c>
      <c r="B46" s="161">
        <f>'実質公債費比率（分子）の構造'!K$48</f>
        <v>401</v>
      </c>
      <c r="C46" s="161"/>
      <c r="D46" s="161"/>
      <c r="E46" s="161">
        <f>'実質公債費比率（分子）の構造'!L$48</f>
        <v>438</v>
      </c>
      <c r="F46" s="161"/>
      <c r="G46" s="161"/>
      <c r="H46" s="161">
        <f>'実質公債費比率（分子）の構造'!M$48</f>
        <v>441</v>
      </c>
      <c r="I46" s="161"/>
      <c r="J46" s="161"/>
      <c r="K46" s="161">
        <f>'実質公債費比率（分子）の構造'!N$48</f>
        <v>429</v>
      </c>
      <c r="L46" s="161"/>
      <c r="M46" s="161"/>
      <c r="N46" s="161">
        <f>'実質公債費比率（分子）の構造'!O$48</f>
        <v>459</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964</v>
      </c>
      <c r="C49" s="161"/>
      <c r="D49" s="161"/>
      <c r="E49" s="161">
        <f>'実質公債費比率（分子）の構造'!L$45</f>
        <v>897</v>
      </c>
      <c r="F49" s="161"/>
      <c r="G49" s="161"/>
      <c r="H49" s="161">
        <f>'実質公債費比率（分子）の構造'!M$45</f>
        <v>746</v>
      </c>
      <c r="I49" s="161"/>
      <c r="J49" s="161"/>
      <c r="K49" s="161">
        <f>'実質公債費比率（分子）の構造'!N$45</f>
        <v>673</v>
      </c>
      <c r="L49" s="161"/>
      <c r="M49" s="161"/>
      <c r="N49" s="161">
        <f>'実質公債費比率（分子）の構造'!O$45</f>
        <v>817</v>
      </c>
      <c r="O49" s="161"/>
      <c r="P49" s="161"/>
    </row>
    <row r="50" spans="1:16" x14ac:dyDescent="0.15">
      <c r="A50" s="161" t="s">
        <v>65</v>
      </c>
      <c r="B50" s="161" t="e">
        <f>NA()</f>
        <v>#N/A</v>
      </c>
      <c r="C50" s="161">
        <f>IF(ISNUMBER('実質公債費比率（分子）の構造'!K$53),'実質公債費比率（分子）の構造'!K$53,NA())</f>
        <v>451</v>
      </c>
      <c r="D50" s="161" t="e">
        <f>NA()</f>
        <v>#N/A</v>
      </c>
      <c r="E50" s="161" t="e">
        <f>NA()</f>
        <v>#N/A</v>
      </c>
      <c r="F50" s="161">
        <f>IF(ISNUMBER('実質公債費比率（分子）の構造'!L$53),'実質公債費比率（分子）の構造'!L$53,NA())</f>
        <v>437</v>
      </c>
      <c r="G50" s="161" t="e">
        <f>NA()</f>
        <v>#N/A</v>
      </c>
      <c r="H50" s="161" t="e">
        <f>NA()</f>
        <v>#N/A</v>
      </c>
      <c r="I50" s="161">
        <f>IF(ISNUMBER('実質公債費比率（分子）の構造'!M$53),'実質公債費比率（分子）の構造'!M$53,NA())</f>
        <v>375</v>
      </c>
      <c r="J50" s="161" t="e">
        <f>NA()</f>
        <v>#N/A</v>
      </c>
      <c r="K50" s="161" t="e">
        <f>NA()</f>
        <v>#N/A</v>
      </c>
      <c r="L50" s="161">
        <f>IF(ISNUMBER('実質公債費比率（分子）の構造'!N$53),'実質公債費比率（分子）の構造'!N$53,NA())</f>
        <v>305</v>
      </c>
      <c r="M50" s="161" t="e">
        <f>NA()</f>
        <v>#N/A</v>
      </c>
      <c r="N50" s="161" t="e">
        <f>NA()</f>
        <v>#N/A</v>
      </c>
      <c r="O50" s="161">
        <f>IF(ISNUMBER('実質公債費比率（分子）の構造'!O$53),'実質公債費比率（分子）の構造'!O$53,NA())</f>
        <v>450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10713</v>
      </c>
      <c r="E56" s="160"/>
      <c r="F56" s="160"/>
      <c r="G56" s="160">
        <f>'将来負担比率（分子）の構造'!J$52</f>
        <v>10681</v>
      </c>
      <c r="H56" s="160"/>
      <c r="I56" s="160"/>
      <c r="J56" s="160">
        <f>'将来負担比率（分子）の構造'!K$52</f>
        <v>10487</v>
      </c>
      <c r="K56" s="160"/>
      <c r="L56" s="160"/>
      <c r="M56" s="160">
        <f>'将来負担比率（分子）の構造'!L$52</f>
        <v>10282</v>
      </c>
      <c r="N56" s="160"/>
      <c r="O56" s="160"/>
      <c r="P56" s="160">
        <f>'将来負担比率（分子）の構造'!M$52</f>
        <v>10262</v>
      </c>
    </row>
    <row r="57" spans="1:16" x14ac:dyDescent="0.15">
      <c r="A57" s="160" t="s">
        <v>36</v>
      </c>
      <c r="B57" s="160"/>
      <c r="C57" s="160"/>
      <c r="D57" s="160">
        <f>'将来負担比率（分子）の構造'!I$51</f>
        <v>622</v>
      </c>
      <c r="E57" s="160"/>
      <c r="F57" s="160"/>
      <c r="G57" s="160">
        <f>'将来負担比率（分子）の構造'!J$51</f>
        <v>563</v>
      </c>
      <c r="H57" s="160"/>
      <c r="I57" s="160"/>
      <c r="J57" s="160">
        <f>'将来負担比率（分子）の構造'!K$51</f>
        <v>509</v>
      </c>
      <c r="K57" s="160"/>
      <c r="L57" s="160"/>
      <c r="M57" s="160">
        <f>'将来負担比率（分子）の構造'!L$51</f>
        <v>483</v>
      </c>
      <c r="N57" s="160"/>
      <c r="O57" s="160"/>
      <c r="P57" s="160">
        <f>'将来負担比率（分子）の構造'!M$51</f>
        <v>432</v>
      </c>
    </row>
    <row r="58" spans="1:16" x14ac:dyDescent="0.15">
      <c r="A58" s="160" t="s">
        <v>35</v>
      </c>
      <c r="B58" s="160"/>
      <c r="C58" s="160"/>
      <c r="D58" s="160">
        <f>'将来負担比率（分子）の構造'!I$50</f>
        <v>8266</v>
      </c>
      <c r="E58" s="160"/>
      <c r="F58" s="160"/>
      <c r="G58" s="160">
        <f>'将来負担比率（分子）の構造'!J$50</f>
        <v>8468</v>
      </c>
      <c r="H58" s="160"/>
      <c r="I58" s="160"/>
      <c r="J58" s="160">
        <f>'将来負担比率（分子）の構造'!K$50</f>
        <v>9561</v>
      </c>
      <c r="K58" s="160"/>
      <c r="L58" s="160"/>
      <c r="M58" s="160">
        <f>'将来負担比率（分子）の構造'!L$50</f>
        <v>10170</v>
      </c>
      <c r="N58" s="160"/>
      <c r="O58" s="160"/>
      <c r="P58" s="160">
        <f>'将来負担比率（分子）の構造'!M$50</f>
        <v>10626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4</v>
      </c>
      <c r="C61" s="160"/>
      <c r="D61" s="160"/>
      <c r="E61" s="160" t="str">
        <f>'将来負担比率（分子）の構造'!J$46</f>
        <v>-</v>
      </c>
      <c r="F61" s="160"/>
      <c r="G61" s="160"/>
      <c r="H61" s="160" t="str">
        <f>'将来負担比率（分子）の構造'!K$46</f>
        <v>-</v>
      </c>
      <c r="I61" s="160"/>
      <c r="J61" s="160"/>
      <c r="K61" s="160">
        <f>'将来負担比率（分子）の構造'!L$46</f>
        <v>6</v>
      </c>
      <c r="L61" s="160"/>
      <c r="M61" s="160"/>
      <c r="N61" s="160">
        <f>'将来負担比率（分子）の構造'!M$46</f>
        <v>4</v>
      </c>
      <c r="O61" s="160"/>
      <c r="P61" s="160"/>
    </row>
    <row r="62" spans="1:16" x14ac:dyDescent="0.15">
      <c r="A62" s="160" t="s">
        <v>29</v>
      </c>
      <c r="B62" s="160">
        <f>'将来負担比率（分子）の構造'!I$45</f>
        <v>2762</v>
      </c>
      <c r="C62" s="160"/>
      <c r="D62" s="160"/>
      <c r="E62" s="160">
        <f>'将来負担比率（分子）の構造'!J$45</f>
        <v>2655</v>
      </c>
      <c r="F62" s="160"/>
      <c r="G62" s="160"/>
      <c r="H62" s="160">
        <f>'将来負担比率（分子）の構造'!K$45</f>
        <v>2621</v>
      </c>
      <c r="I62" s="160"/>
      <c r="J62" s="160"/>
      <c r="K62" s="160">
        <f>'将来負担比率（分子）の構造'!L$45</f>
        <v>2611</v>
      </c>
      <c r="L62" s="160"/>
      <c r="M62" s="160"/>
      <c r="N62" s="160">
        <f>'将来負担比率（分子）の構造'!M$45</f>
        <v>2582</v>
      </c>
      <c r="O62" s="160"/>
      <c r="P62" s="160"/>
    </row>
    <row r="63" spans="1:16" x14ac:dyDescent="0.15">
      <c r="A63" s="160" t="s">
        <v>28</v>
      </c>
      <c r="B63" s="160">
        <f>'将来負担比率（分子）の構造'!I$44</f>
        <v>859</v>
      </c>
      <c r="C63" s="160"/>
      <c r="D63" s="160"/>
      <c r="E63" s="160">
        <f>'将来負担比率（分子）の構造'!J$44</f>
        <v>836</v>
      </c>
      <c r="F63" s="160"/>
      <c r="G63" s="160"/>
      <c r="H63" s="160">
        <f>'将来負担比率（分子）の構造'!K$44</f>
        <v>752</v>
      </c>
      <c r="I63" s="160"/>
      <c r="J63" s="160"/>
      <c r="K63" s="160">
        <f>'将来負担比率（分子）の構造'!L$44</f>
        <v>700</v>
      </c>
      <c r="L63" s="160"/>
      <c r="M63" s="160"/>
      <c r="N63" s="160">
        <f>'将来負担比率（分子）の構造'!M$44</f>
        <v>623</v>
      </c>
      <c r="O63" s="160"/>
      <c r="P63" s="160"/>
    </row>
    <row r="64" spans="1:16" x14ac:dyDescent="0.15">
      <c r="A64" s="160" t="s">
        <v>27</v>
      </c>
      <c r="B64" s="160">
        <f>'将来負担比率（分子）の構造'!I$43</f>
        <v>6564</v>
      </c>
      <c r="C64" s="160"/>
      <c r="D64" s="160"/>
      <c r="E64" s="160">
        <f>'将来負担比率（分子）の構造'!J$43</f>
        <v>5856</v>
      </c>
      <c r="F64" s="160"/>
      <c r="G64" s="160"/>
      <c r="H64" s="160">
        <f>'将来負担比率（分子）の構造'!K$43</f>
        <v>6433</v>
      </c>
      <c r="I64" s="160"/>
      <c r="J64" s="160"/>
      <c r="K64" s="160">
        <f>'将来負担比率（分子）の構造'!L$43</f>
        <v>6392</v>
      </c>
      <c r="L64" s="160"/>
      <c r="M64" s="160"/>
      <c r="N64" s="160">
        <f>'将来負担比率（分子）の構造'!M$43</f>
        <v>6213</v>
      </c>
      <c r="O64" s="160"/>
      <c r="P64" s="160"/>
    </row>
    <row r="65" spans="1:16" x14ac:dyDescent="0.15">
      <c r="A65" s="160" t="s">
        <v>26</v>
      </c>
      <c r="B65" s="160">
        <f>'将来負担比率（分子）の構造'!I$42</f>
        <v>205</v>
      </c>
      <c r="C65" s="160"/>
      <c r="D65" s="160"/>
      <c r="E65" s="160">
        <f>'将来負担比率（分子）の構造'!J$42</f>
        <v>173</v>
      </c>
      <c r="F65" s="160"/>
      <c r="G65" s="160"/>
      <c r="H65" s="160">
        <f>'将来負担比率（分子）の構造'!K$42</f>
        <v>141</v>
      </c>
      <c r="I65" s="160"/>
      <c r="J65" s="160"/>
      <c r="K65" s="160">
        <f>'将来負担比率（分子）の構造'!L$42</f>
        <v>107</v>
      </c>
      <c r="L65" s="160"/>
      <c r="M65" s="160"/>
      <c r="N65" s="160">
        <f>'将来負担比率（分子）の構造'!M$42</f>
        <v>73</v>
      </c>
      <c r="O65" s="160"/>
      <c r="P65" s="160"/>
    </row>
    <row r="66" spans="1:16" x14ac:dyDescent="0.15">
      <c r="A66" s="160" t="s">
        <v>25</v>
      </c>
      <c r="B66" s="160">
        <f>'将来負担比率（分子）の構造'!I$41</f>
        <v>6700</v>
      </c>
      <c r="C66" s="160"/>
      <c r="D66" s="160"/>
      <c r="E66" s="160">
        <f>'将来負担比率（分子）の構造'!J$41</f>
        <v>6762</v>
      </c>
      <c r="F66" s="160"/>
      <c r="G66" s="160"/>
      <c r="H66" s="160">
        <f>'将来負担比率（分子）の構造'!K$41</f>
        <v>6784</v>
      </c>
      <c r="I66" s="160"/>
      <c r="J66" s="160"/>
      <c r="K66" s="160">
        <f>'将来負担比率（分子）の構造'!L$41</f>
        <v>7041</v>
      </c>
      <c r="L66" s="160"/>
      <c r="M66" s="160"/>
      <c r="N66" s="160">
        <f>'将来負担比率（分子）の構造'!M$41</f>
        <v>6994</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6865</v>
      </c>
      <c r="C72" s="164">
        <f>基金残高に係る経年分析!G55</f>
        <v>7195</v>
      </c>
      <c r="D72" s="164">
        <f>基金残高に係る経年分析!H55</f>
        <v>7595</v>
      </c>
    </row>
    <row r="73" spans="1:16" x14ac:dyDescent="0.15">
      <c r="A73" s="163" t="s">
        <v>72</v>
      </c>
      <c r="B73" s="164">
        <f>基金残高に係る経年分析!F56</f>
        <v>657</v>
      </c>
      <c r="C73" s="164">
        <f>基金残高に係る経年分析!G56</f>
        <v>657</v>
      </c>
      <c r="D73" s="164">
        <f>基金残高に係る経年分析!H56</f>
        <v>657</v>
      </c>
    </row>
    <row r="74" spans="1:16" x14ac:dyDescent="0.15">
      <c r="A74" s="163" t="s">
        <v>73</v>
      </c>
      <c r="B74" s="164">
        <f>基金残高に係る経年分析!F57</f>
        <v>1793</v>
      </c>
      <c r="C74" s="164">
        <f>基金残高に係る経年分析!G57</f>
        <v>2069</v>
      </c>
      <c r="D74" s="164">
        <f>基金残高に係る経年分析!H57</f>
        <v>1957</v>
      </c>
    </row>
  </sheetData>
  <sheetProtection algorithmName="SHA-512" hashValue="LrDElr0A4rbYKyQrpyRmTzQxmgdiGf6hWjHXRFye1ta+7xNXk5oyE//vu62l8iVKKf9dG634RnHuLAH2VCaMHw==" saltValue="ZNt7B9fm/InwGyNpa2xh1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2220842</v>
      </c>
      <c r="S5" s="707"/>
      <c r="T5" s="707"/>
      <c r="U5" s="707"/>
      <c r="V5" s="707"/>
      <c r="W5" s="707"/>
      <c r="X5" s="707"/>
      <c r="Y5" s="753"/>
      <c r="Z5" s="771">
        <v>19.8</v>
      </c>
      <c r="AA5" s="771"/>
      <c r="AB5" s="771"/>
      <c r="AC5" s="771"/>
      <c r="AD5" s="772">
        <v>2192937</v>
      </c>
      <c r="AE5" s="772"/>
      <c r="AF5" s="772"/>
      <c r="AG5" s="772"/>
      <c r="AH5" s="772"/>
      <c r="AI5" s="772"/>
      <c r="AJ5" s="772"/>
      <c r="AK5" s="772"/>
      <c r="AL5" s="754">
        <v>36.6</v>
      </c>
      <c r="AM5" s="723"/>
      <c r="AN5" s="723"/>
      <c r="AO5" s="755"/>
      <c r="AP5" s="740" t="s">
        <v>221</v>
      </c>
      <c r="AQ5" s="741"/>
      <c r="AR5" s="741"/>
      <c r="AS5" s="741"/>
      <c r="AT5" s="741"/>
      <c r="AU5" s="741"/>
      <c r="AV5" s="741"/>
      <c r="AW5" s="741"/>
      <c r="AX5" s="741"/>
      <c r="AY5" s="741"/>
      <c r="AZ5" s="741"/>
      <c r="BA5" s="741"/>
      <c r="BB5" s="741"/>
      <c r="BC5" s="741"/>
      <c r="BD5" s="741"/>
      <c r="BE5" s="741"/>
      <c r="BF5" s="742"/>
      <c r="BG5" s="641">
        <v>2152812</v>
      </c>
      <c r="BH5" s="644"/>
      <c r="BI5" s="644"/>
      <c r="BJ5" s="644"/>
      <c r="BK5" s="644"/>
      <c r="BL5" s="644"/>
      <c r="BM5" s="644"/>
      <c r="BN5" s="645"/>
      <c r="BO5" s="703">
        <v>96.9</v>
      </c>
      <c r="BP5" s="703"/>
      <c r="BQ5" s="703"/>
      <c r="BR5" s="703"/>
      <c r="BS5" s="704">
        <v>10840</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125274</v>
      </c>
      <c r="S6" s="644"/>
      <c r="T6" s="644"/>
      <c r="U6" s="644"/>
      <c r="V6" s="644"/>
      <c r="W6" s="644"/>
      <c r="X6" s="644"/>
      <c r="Y6" s="645"/>
      <c r="Z6" s="703">
        <v>1.1000000000000001</v>
      </c>
      <c r="AA6" s="703"/>
      <c r="AB6" s="703"/>
      <c r="AC6" s="703"/>
      <c r="AD6" s="704">
        <v>125274</v>
      </c>
      <c r="AE6" s="704"/>
      <c r="AF6" s="704"/>
      <c r="AG6" s="704"/>
      <c r="AH6" s="704"/>
      <c r="AI6" s="704"/>
      <c r="AJ6" s="704"/>
      <c r="AK6" s="704"/>
      <c r="AL6" s="646">
        <v>2.1</v>
      </c>
      <c r="AM6" s="647"/>
      <c r="AN6" s="647"/>
      <c r="AO6" s="705"/>
      <c r="AP6" s="638" t="s">
        <v>226</v>
      </c>
      <c r="AQ6" s="639"/>
      <c r="AR6" s="639"/>
      <c r="AS6" s="639"/>
      <c r="AT6" s="639"/>
      <c r="AU6" s="639"/>
      <c r="AV6" s="639"/>
      <c r="AW6" s="639"/>
      <c r="AX6" s="639"/>
      <c r="AY6" s="639"/>
      <c r="AZ6" s="639"/>
      <c r="BA6" s="639"/>
      <c r="BB6" s="639"/>
      <c r="BC6" s="639"/>
      <c r="BD6" s="639"/>
      <c r="BE6" s="639"/>
      <c r="BF6" s="640"/>
      <c r="BG6" s="641">
        <v>2152812</v>
      </c>
      <c r="BH6" s="644"/>
      <c r="BI6" s="644"/>
      <c r="BJ6" s="644"/>
      <c r="BK6" s="644"/>
      <c r="BL6" s="644"/>
      <c r="BM6" s="644"/>
      <c r="BN6" s="645"/>
      <c r="BO6" s="703">
        <v>96.9</v>
      </c>
      <c r="BP6" s="703"/>
      <c r="BQ6" s="703"/>
      <c r="BR6" s="703"/>
      <c r="BS6" s="704">
        <v>10840</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123284</v>
      </c>
      <c r="CS6" s="644"/>
      <c r="CT6" s="644"/>
      <c r="CU6" s="644"/>
      <c r="CV6" s="644"/>
      <c r="CW6" s="644"/>
      <c r="CX6" s="644"/>
      <c r="CY6" s="645"/>
      <c r="CZ6" s="754">
        <v>1.2</v>
      </c>
      <c r="DA6" s="723"/>
      <c r="DB6" s="723"/>
      <c r="DC6" s="757"/>
      <c r="DD6" s="649" t="s">
        <v>124</v>
      </c>
      <c r="DE6" s="644"/>
      <c r="DF6" s="644"/>
      <c r="DG6" s="644"/>
      <c r="DH6" s="644"/>
      <c r="DI6" s="644"/>
      <c r="DJ6" s="644"/>
      <c r="DK6" s="644"/>
      <c r="DL6" s="644"/>
      <c r="DM6" s="644"/>
      <c r="DN6" s="644"/>
      <c r="DO6" s="644"/>
      <c r="DP6" s="645"/>
      <c r="DQ6" s="649">
        <v>123284</v>
      </c>
      <c r="DR6" s="644"/>
      <c r="DS6" s="644"/>
      <c r="DT6" s="644"/>
      <c r="DU6" s="644"/>
      <c r="DV6" s="644"/>
      <c r="DW6" s="644"/>
      <c r="DX6" s="644"/>
      <c r="DY6" s="644"/>
      <c r="DZ6" s="644"/>
      <c r="EA6" s="644"/>
      <c r="EB6" s="644"/>
      <c r="EC6" s="684"/>
    </row>
    <row r="7" spans="2:143" ht="11.25" customHeight="1" x14ac:dyDescent="0.15">
      <c r="B7" s="638" t="s">
        <v>228</v>
      </c>
      <c r="C7" s="639"/>
      <c r="D7" s="639"/>
      <c r="E7" s="639"/>
      <c r="F7" s="639"/>
      <c r="G7" s="639"/>
      <c r="H7" s="639"/>
      <c r="I7" s="639"/>
      <c r="J7" s="639"/>
      <c r="K7" s="639"/>
      <c r="L7" s="639"/>
      <c r="M7" s="639"/>
      <c r="N7" s="639"/>
      <c r="O7" s="639"/>
      <c r="P7" s="639"/>
      <c r="Q7" s="640"/>
      <c r="R7" s="641">
        <v>2959</v>
      </c>
      <c r="S7" s="644"/>
      <c r="T7" s="644"/>
      <c r="U7" s="644"/>
      <c r="V7" s="644"/>
      <c r="W7" s="644"/>
      <c r="X7" s="644"/>
      <c r="Y7" s="645"/>
      <c r="Z7" s="703">
        <v>0</v>
      </c>
      <c r="AA7" s="703"/>
      <c r="AB7" s="703"/>
      <c r="AC7" s="703"/>
      <c r="AD7" s="704">
        <v>2959</v>
      </c>
      <c r="AE7" s="704"/>
      <c r="AF7" s="704"/>
      <c r="AG7" s="704"/>
      <c r="AH7" s="704"/>
      <c r="AI7" s="704"/>
      <c r="AJ7" s="704"/>
      <c r="AK7" s="704"/>
      <c r="AL7" s="646">
        <v>0</v>
      </c>
      <c r="AM7" s="647"/>
      <c r="AN7" s="647"/>
      <c r="AO7" s="705"/>
      <c r="AP7" s="638" t="s">
        <v>229</v>
      </c>
      <c r="AQ7" s="639"/>
      <c r="AR7" s="639"/>
      <c r="AS7" s="639"/>
      <c r="AT7" s="639"/>
      <c r="AU7" s="639"/>
      <c r="AV7" s="639"/>
      <c r="AW7" s="639"/>
      <c r="AX7" s="639"/>
      <c r="AY7" s="639"/>
      <c r="AZ7" s="639"/>
      <c r="BA7" s="639"/>
      <c r="BB7" s="639"/>
      <c r="BC7" s="639"/>
      <c r="BD7" s="639"/>
      <c r="BE7" s="639"/>
      <c r="BF7" s="640"/>
      <c r="BG7" s="641">
        <v>749611</v>
      </c>
      <c r="BH7" s="644"/>
      <c r="BI7" s="644"/>
      <c r="BJ7" s="644"/>
      <c r="BK7" s="644"/>
      <c r="BL7" s="644"/>
      <c r="BM7" s="644"/>
      <c r="BN7" s="645"/>
      <c r="BO7" s="703">
        <v>33.799999999999997</v>
      </c>
      <c r="BP7" s="703"/>
      <c r="BQ7" s="703"/>
      <c r="BR7" s="703"/>
      <c r="BS7" s="704">
        <v>10840</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2813353</v>
      </c>
      <c r="CS7" s="644"/>
      <c r="CT7" s="644"/>
      <c r="CU7" s="644"/>
      <c r="CV7" s="644"/>
      <c r="CW7" s="644"/>
      <c r="CX7" s="644"/>
      <c r="CY7" s="645"/>
      <c r="CZ7" s="703">
        <v>27.3</v>
      </c>
      <c r="DA7" s="703"/>
      <c r="DB7" s="703"/>
      <c r="DC7" s="703"/>
      <c r="DD7" s="649">
        <v>132826</v>
      </c>
      <c r="DE7" s="644"/>
      <c r="DF7" s="644"/>
      <c r="DG7" s="644"/>
      <c r="DH7" s="644"/>
      <c r="DI7" s="644"/>
      <c r="DJ7" s="644"/>
      <c r="DK7" s="644"/>
      <c r="DL7" s="644"/>
      <c r="DM7" s="644"/>
      <c r="DN7" s="644"/>
      <c r="DO7" s="644"/>
      <c r="DP7" s="645"/>
      <c r="DQ7" s="649">
        <v>2224571</v>
      </c>
      <c r="DR7" s="644"/>
      <c r="DS7" s="644"/>
      <c r="DT7" s="644"/>
      <c r="DU7" s="644"/>
      <c r="DV7" s="644"/>
      <c r="DW7" s="644"/>
      <c r="DX7" s="644"/>
      <c r="DY7" s="644"/>
      <c r="DZ7" s="644"/>
      <c r="EA7" s="644"/>
      <c r="EB7" s="644"/>
      <c r="EC7" s="684"/>
    </row>
    <row r="8" spans="2:143" ht="11.25" customHeight="1" x14ac:dyDescent="0.15">
      <c r="B8" s="638" t="s">
        <v>231</v>
      </c>
      <c r="C8" s="639"/>
      <c r="D8" s="639"/>
      <c r="E8" s="639"/>
      <c r="F8" s="639"/>
      <c r="G8" s="639"/>
      <c r="H8" s="639"/>
      <c r="I8" s="639"/>
      <c r="J8" s="639"/>
      <c r="K8" s="639"/>
      <c r="L8" s="639"/>
      <c r="M8" s="639"/>
      <c r="N8" s="639"/>
      <c r="O8" s="639"/>
      <c r="P8" s="639"/>
      <c r="Q8" s="640"/>
      <c r="R8" s="641">
        <v>8158</v>
      </c>
      <c r="S8" s="644"/>
      <c r="T8" s="644"/>
      <c r="U8" s="644"/>
      <c r="V8" s="644"/>
      <c r="W8" s="644"/>
      <c r="X8" s="644"/>
      <c r="Y8" s="645"/>
      <c r="Z8" s="703">
        <v>0.1</v>
      </c>
      <c r="AA8" s="703"/>
      <c r="AB8" s="703"/>
      <c r="AC8" s="703"/>
      <c r="AD8" s="704">
        <v>8158</v>
      </c>
      <c r="AE8" s="704"/>
      <c r="AF8" s="704"/>
      <c r="AG8" s="704"/>
      <c r="AH8" s="704"/>
      <c r="AI8" s="704"/>
      <c r="AJ8" s="704"/>
      <c r="AK8" s="704"/>
      <c r="AL8" s="646">
        <v>0.1</v>
      </c>
      <c r="AM8" s="647"/>
      <c r="AN8" s="647"/>
      <c r="AO8" s="705"/>
      <c r="AP8" s="638" t="s">
        <v>232</v>
      </c>
      <c r="AQ8" s="639"/>
      <c r="AR8" s="639"/>
      <c r="AS8" s="639"/>
      <c r="AT8" s="639"/>
      <c r="AU8" s="639"/>
      <c r="AV8" s="639"/>
      <c r="AW8" s="639"/>
      <c r="AX8" s="639"/>
      <c r="AY8" s="639"/>
      <c r="AZ8" s="639"/>
      <c r="BA8" s="639"/>
      <c r="BB8" s="639"/>
      <c r="BC8" s="639"/>
      <c r="BD8" s="639"/>
      <c r="BE8" s="639"/>
      <c r="BF8" s="640"/>
      <c r="BG8" s="641">
        <v>29346</v>
      </c>
      <c r="BH8" s="644"/>
      <c r="BI8" s="644"/>
      <c r="BJ8" s="644"/>
      <c r="BK8" s="644"/>
      <c r="BL8" s="644"/>
      <c r="BM8" s="644"/>
      <c r="BN8" s="645"/>
      <c r="BO8" s="703">
        <v>1.3</v>
      </c>
      <c r="BP8" s="703"/>
      <c r="BQ8" s="703"/>
      <c r="BR8" s="703"/>
      <c r="BS8" s="649" t="s">
        <v>124</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2115569</v>
      </c>
      <c r="CS8" s="644"/>
      <c r="CT8" s="644"/>
      <c r="CU8" s="644"/>
      <c r="CV8" s="644"/>
      <c r="CW8" s="644"/>
      <c r="CX8" s="644"/>
      <c r="CY8" s="645"/>
      <c r="CZ8" s="703">
        <v>20.5</v>
      </c>
      <c r="DA8" s="703"/>
      <c r="DB8" s="703"/>
      <c r="DC8" s="703"/>
      <c r="DD8" s="649">
        <v>286</v>
      </c>
      <c r="DE8" s="644"/>
      <c r="DF8" s="644"/>
      <c r="DG8" s="644"/>
      <c r="DH8" s="644"/>
      <c r="DI8" s="644"/>
      <c r="DJ8" s="644"/>
      <c r="DK8" s="644"/>
      <c r="DL8" s="644"/>
      <c r="DM8" s="644"/>
      <c r="DN8" s="644"/>
      <c r="DO8" s="644"/>
      <c r="DP8" s="645"/>
      <c r="DQ8" s="649">
        <v>1242855</v>
      </c>
      <c r="DR8" s="644"/>
      <c r="DS8" s="644"/>
      <c r="DT8" s="644"/>
      <c r="DU8" s="644"/>
      <c r="DV8" s="644"/>
      <c r="DW8" s="644"/>
      <c r="DX8" s="644"/>
      <c r="DY8" s="644"/>
      <c r="DZ8" s="644"/>
      <c r="EA8" s="644"/>
      <c r="EB8" s="644"/>
      <c r="EC8" s="684"/>
    </row>
    <row r="9" spans="2:143" ht="11.25" customHeight="1" x14ac:dyDescent="0.15">
      <c r="B9" s="638" t="s">
        <v>234</v>
      </c>
      <c r="C9" s="639"/>
      <c r="D9" s="639"/>
      <c r="E9" s="639"/>
      <c r="F9" s="639"/>
      <c r="G9" s="639"/>
      <c r="H9" s="639"/>
      <c r="I9" s="639"/>
      <c r="J9" s="639"/>
      <c r="K9" s="639"/>
      <c r="L9" s="639"/>
      <c r="M9" s="639"/>
      <c r="N9" s="639"/>
      <c r="O9" s="639"/>
      <c r="P9" s="639"/>
      <c r="Q9" s="640"/>
      <c r="R9" s="641">
        <v>8330</v>
      </c>
      <c r="S9" s="644"/>
      <c r="T9" s="644"/>
      <c r="U9" s="644"/>
      <c r="V9" s="644"/>
      <c r="W9" s="644"/>
      <c r="X9" s="644"/>
      <c r="Y9" s="645"/>
      <c r="Z9" s="703">
        <v>0.1</v>
      </c>
      <c r="AA9" s="703"/>
      <c r="AB9" s="703"/>
      <c r="AC9" s="703"/>
      <c r="AD9" s="704">
        <v>8330</v>
      </c>
      <c r="AE9" s="704"/>
      <c r="AF9" s="704"/>
      <c r="AG9" s="704"/>
      <c r="AH9" s="704"/>
      <c r="AI9" s="704"/>
      <c r="AJ9" s="704"/>
      <c r="AK9" s="704"/>
      <c r="AL9" s="646">
        <v>0.1</v>
      </c>
      <c r="AM9" s="647"/>
      <c r="AN9" s="647"/>
      <c r="AO9" s="705"/>
      <c r="AP9" s="638" t="s">
        <v>235</v>
      </c>
      <c r="AQ9" s="639"/>
      <c r="AR9" s="639"/>
      <c r="AS9" s="639"/>
      <c r="AT9" s="639"/>
      <c r="AU9" s="639"/>
      <c r="AV9" s="639"/>
      <c r="AW9" s="639"/>
      <c r="AX9" s="639"/>
      <c r="AY9" s="639"/>
      <c r="AZ9" s="639"/>
      <c r="BA9" s="639"/>
      <c r="BB9" s="639"/>
      <c r="BC9" s="639"/>
      <c r="BD9" s="639"/>
      <c r="BE9" s="639"/>
      <c r="BF9" s="640"/>
      <c r="BG9" s="641">
        <v>618002</v>
      </c>
      <c r="BH9" s="644"/>
      <c r="BI9" s="644"/>
      <c r="BJ9" s="644"/>
      <c r="BK9" s="644"/>
      <c r="BL9" s="644"/>
      <c r="BM9" s="644"/>
      <c r="BN9" s="645"/>
      <c r="BO9" s="703">
        <v>27.8</v>
      </c>
      <c r="BP9" s="703"/>
      <c r="BQ9" s="703"/>
      <c r="BR9" s="703"/>
      <c r="BS9" s="649" t="s">
        <v>124</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718802</v>
      </c>
      <c r="CS9" s="644"/>
      <c r="CT9" s="644"/>
      <c r="CU9" s="644"/>
      <c r="CV9" s="644"/>
      <c r="CW9" s="644"/>
      <c r="CX9" s="644"/>
      <c r="CY9" s="645"/>
      <c r="CZ9" s="703">
        <v>7</v>
      </c>
      <c r="DA9" s="703"/>
      <c r="DB9" s="703"/>
      <c r="DC9" s="703"/>
      <c r="DD9" s="649">
        <v>12829</v>
      </c>
      <c r="DE9" s="644"/>
      <c r="DF9" s="644"/>
      <c r="DG9" s="644"/>
      <c r="DH9" s="644"/>
      <c r="DI9" s="644"/>
      <c r="DJ9" s="644"/>
      <c r="DK9" s="644"/>
      <c r="DL9" s="644"/>
      <c r="DM9" s="644"/>
      <c r="DN9" s="644"/>
      <c r="DO9" s="644"/>
      <c r="DP9" s="645"/>
      <c r="DQ9" s="649">
        <v>424021</v>
      </c>
      <c r="DR9" s="644"/>
      <c r="DS9" s="644"/>
      <c r="DT9" s="644"/>
      <c r="DU9" s="644"/>
      <c r="DV9" s="644"/>
      <c r="DW9" s="644"/>
      <c r="DX9" s="644"/>
      <c r="DY9" s="644"/>
      <c r="DZ9" s="644"/>
      <c r="EA9" s="644"/>
      <c r="EB9" s="644"/>
      <c r="EC9" s="684"/>
    </row>
    <row r="10" spans="2:143" ht="11.25" customHeight="1" x14ac:dyDescent="0.15">
      <c r="B10" s="638" t="s">
        <v>237</v>
      </c>
      <c r="C10" s="639"/>
      <c r="D10" s="639"/>
      <c r="E10" s="639"/>
      <c r="F10" s="639"/>
      <c r="G10" s="639"/>
      <c r="H10" s="639"/>
      <c r="I10" s="639"/>
      <c r="J10" s="639"/>
      <c r="K10" s="639"/>
      <c r="L10" s="639"/>
      <c r="M10" s="639"/>
      <c r="N10" s="639"/>
      <c r="O10" s="639"/>
      <c r="P10" s="639"/>
      <c r="Q10" s="640"/>
      <c r="R10" s="641" t="s">
        <v>124</v>
      </c>
      <c r="S10" s="644"/>
      <c r="T10" s="644"/>
      <c r="U10" s="644"/>
      <c r="V10" s="644"/>
      <c r="W10" s="644"/>
      <c r="X10" s="644"/>
      <c r="Y10" s="645"/>
      <c r="Z10" s="703" t="s">
        <v>124</v>
      </c>
      <c r="AA10" s="703"/>
      <c r="AB10" s="703"/>
      <c r="AC10" s="703"/>
      <c r="AD10" s="704" t="s">
        <v>124</v>
      </c>
      <c r="AE10" s="704"/>
      <c r="AF10" s="704"/>
      <c r="AG10" s="704"/>
      <c r="AH10" s="704"/>
      <c r="AI10" s="704"/>
      <c r="AJ10" s="704"/>
      <c r="AK10" s="704"/>
      <c r="AL10" s="646" t="s">
        <v>124</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47610</v>
      </c>
      <c r="BH10" s="644"/>
      <c r="BI10" s="644"/>
      <c r="BJ10" s="644"/>
      <c r="BK10" s="644"/>
      <c r="BL10" s="644"/>
      <c r="BM10" s="644"/>
      <c r="BN10" s="645"/>
      <c r="BO10" s="703">
        <v>2.1</v>
      </c>
      <c r="BP10" s="703"/>
      <c r="BQ10" s="703"/>
      <c r="BR10" s="703"/>
      <c r="BS10" s="649" t="s">
        <v>124</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7795</v>
      </c>
      <c r="CS10" s="644"/>
      <c r="CT10" s="644"/>
      <c r="CU10" s="644"/>
      <c r="CV10" s="644"/>
      <c r="CW10" s="644"/>
      <c r="CX10" s="644"/>
      <c r="CY10" s="645"/>
      <c r="CZ10" s="703">
        <v>0.1</v>
      </c>
      <c r="DA10" s="703"/>
      <c r="DB10" s="703"/>
      <c r="DC10" s="703"/>
      <c r="DD10" s="649" t="s">
        <v>132</v>
      </c>
      <c r="DE10" s="644"/>
      <c r="DF10" s="644"/>
      <c r="DG10" s="644"/>
      <c r="DH10" s="644"/>
      <c r="DI10" s="644"/>
      <c r="DJ10" s="644"/>
      <c r="DK10" s="644"/>
      <c r="DL10" s="644"/>
      <c r="DM10" s="644"/>
      <c r="DN10" s="644"/>
      <c r="DO10" s="644"/>
      <c r="DP10" s="645"/>
      <c r="DQ10" s="649">
        <v>3795</v>
      </c>
      <c r="DR10" s="644"/>
      <c r="DS10" s="644"/>
      <c r="DT10" s="644"/>
      <c r="DU10" s="644"/>
      <c r="DV10" s="644"/>
      <c r="DW10" s="644"/>
      <c r="DX10" s="644"/>
      <c r="DY10" s="644"/>
      <c r="DZ10" s="644"/>
      <c r="EA10" s="644"/>
      <c r="EB10" s="644"/>
      <c r="EC10" s="684"/>
    </row>
    <row r="11" spans="2:143" ht="11.25" customHeight="1" x14ac:dyDescent="0.15">
      <c r="B11" s="638" t="s">
        <v>240</v>
      </c>
      <c r="C11" s="639"/>
      <c r="D11" s="639"/>
      <c r="E11" s="639"/>
      <c r="F11" s="639"/>
      <c r="G11" s="639"/>
      <c r="H11" s="639"/>
      <c r="I11" s="639"/>
      <c r="J11" s="639"/>
      <c r="K11" s="639"/>
      <c r="L11" s="639"/>
      <c r="M11" s="639"/>
      <c r="N11" s="639"/>
      <c r="O11" s="639"/>
      <c r="P11" s="639"/>
      <c r="Q11" s="640"/>
      <c r="R11" s="641" t="s">
        <v>124</v>
      </c>
      <c r="S11" s="644"/>
      <c r="T11" s="644"/>
      <c r="U11" s="644"/>
      <c r="V11" s="644"/>
      <c r="W11" s="644"/>
      <c r="X11" s="644"/>
      <c r="Y11" s="645"/>
      <c r="Z11" s="703" t="s">
        <v>124</v>
      </c>
      <c r="AA11" s="703"/>
      <c r="AB11" s="703"/>
      <c r="AC11" s="703"/>
      <c r="AD11" s="704" t="s">
        <v>132</v>
      </c>
      <c r="AE11" s="704"/>
      <c r="AF11" s="704"/>
      <c r="AG11" s="704"/>
      <c r="AH11" s="704"/>
      <c r="AI11" s="704"/>
      <c r="AJ11" s="704"/>
      <c r="AK11" s="704"/>
      <c r="AL11" s="646" t="s">
        <v>124</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54653</v>
      </c>
      <c r="BH11" s="644"/>
      <c r="BI11" s="644"/>
      <c r="BJ11" s="644"/>
      <c r="BK11" s="644"/>
      <c r="BL11" s="644"/>
      <c r="BM11" s="644"/>
      <c r="BN11" s="645"/>
      <c r="BO11" s="703">
        <v>2.5</v>
      </c>
      <c r="BP11" s="703"/>
      <c r="BQ11" s="703"/>
      <c r="BR11" s="703"/>
      <c r="BS11" s="649">
        <v>10840</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960219</v>
      </c>
      <c r="CS11" s="644"/>
      <c r="CT11" s="644"/>
      <c r="CU11" s="644"/>
      <c r="CV11" s="644"/>
      <c r="CW11" s="644"/>
      <c r="CX11" s="644"/>
      <c r="CY11" s="645"/>
      <c r="CZ11" s="703">
        <v>9.3000000000000007</v>
      </c>
      <c r="DA11" s="703"/>
      <c r="DB11" s="703"/>
      <c r="DC11" s="703"/>
      <c r="DD11" s="649">
        <v>261390</v>
      </c>
      <c r="DE11" s="644"/>
      <c r="DF11" s="644"/>
      <c r="DG11" s="644"/>
      <c r="DH11" s="644"/>
      <c r="DI11" s="644"/>
      <c r="DJ11" s="644"/>
      <c r="DK11" s="644"/>
      <c r="DL11" s="644"/>
      <c r="DM11" s="644"/>
      <c r="DN11" s="644"/>
      <c r="DO11" s="644"/>
      <c r="DP11" s="645"/>
      <c r="DQ11" s="649">
        <v>510621</v>
      </c>
      <c r="DR11" s="644"/>
      <c r="DS11" s="644"/>
      <c r="DT11" s="644"/>
      <c r="DU11" s="644"/>
      <c r="DV11" s="644"/>
      <c r="DW11" s="644"/>
      <c r="DX11" s="644"/>
      <c r="DY11" s="644"/>
      <c r="DZ11" s="644"/>
      <c r="EA11" s="644"/>
      <c r="EB11" s="644"/>
      <c r="EC11" s="684"/>
    </row>
    <row r="12" spans="2:143" ht="11.25" customHeight="1" x14ac:dyDescent="0.15">
      <c r="B12" s="638" t="s">
        <v>243</v>
      </c>
      <c r="C12" s="639"/>
      <c r="D12" s="639"/>
      <c r="E12" s="639"/>
      <c r="F12" s="639"/>
      <c r="G12" s="639"/>
      <c r="H12" s="639"/>
      <c r="I12" s="639"/>
      <c r="J12" s="639"/>
      <c r="K12" s="639"/>
      <c r="L12" s="639"/>
      <c r="M12" s="639"/>
      <c r="N12" s="639"/>
      <c r="O12" s="639"/>
      <c r="P12" s="639"/>
      <c r="Q12" s="640"/>
      <c r="R12" s="641">
        <v>304705</v>
      </c>
      <c r="S12" s="644"/>
      <c r="T12" s="644"/>
      <c r="U12" s="644"/>
      <c r="V12" s="644"/>
      <c r="W12" s="644"/>
      <c r="X12" s="644"/>
      <c r="Y12" s="645"/>
      <c r="Z12" s="703">
        <v>2.7</v>
      </c>
      <c r="AA12" s="703"/>
      <c r="AB12" s="703"/>
      <c r="AC12" s="703"/>
      <c r="AD12" s="704">
        <v>304705</v>
      </c>
      <c r="AE12" s="704"/>
      <c r="AF12" s="704"/>
      <c r="AG12" s="704"/>
      <c r="AH12" s="704"/>
      <c r="AI12" s="704"/>
      <c r="AJ12" s="704"/>
      <c r="AK12" s="704"/>
      <c r="AL12" s="646">
        <v>5.0999999999999996</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1237774</v>
      </c>
      <c r="BH12" s="644"/>
      <c r="BI12" s="644"/>
      <c r="BJ12" s="644"/>
      <c r="BK12" s="644"/>
      <c r="BL12" s="644"/>
      <c r="BM12" s="644"/>
      <c r="BN12" s="645"/>
      <c r="BO12" s="703">
        <v>55.7</v>
      </c>
      <c r="BP12" s="703"/>
      <c r="BQ12" s="703"/>
      <c r="BR12" s="703"/>
      <c r="BS12" s="649" t="s">
        <v>124</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568780</v>
      </c>
      <c r="CS12" s="644"/>
      <c r="CT12" s="644"/>
      <c r="CU12" s="644"/>
      <c r="CV12" s="644"/>
      <c r="CW12" s="644"/>
      <c r="CX12" s="644"/>
      <c r="CY12" s="645"/>
      <c r="CZ12" s="703">
        <v>5.5</v>
      </c>
      <c r="DA12" s="703"/>
      <c r="DB12" s="703"/>
      <c r="DC12" s="703"/>
      <c r="DD12" s="649">
        <v>280873</v>
      </c>
      <c r="DE12" s="644"/>
      <c r="DF12" s="644"/>
      <c r="DG12" s="644"/>
      <c r="DH12" s="644"/>
      <c r="DI12" s="644"/>
      <c r="DJ12" s="644"/>
      <c r="DK12" s="644"/>
      <c r="DL12" s="644"/>
      <c r="DM12" s="644"/>
      <c r="DN12" s="644"/>
      <c r="DO12" s="644"/>
      <c r="DP12" s="645"/>
      <c r="DQ12" s="649">
        <v>179341</v>
      </c>
      <c r="DR12" s="644"/>
      <c r="DS12" s="644"/>
      <c r="DT12" s="644"/>
      <c r="DU12" s="644"/>
      <c r="DV12" s="644"/>
      <c r="DW12" s="644"/>
      <c r="DX12" s="644"/>
      <c r="DY12" s="644"/>
      <c r="DZ12" s="644"/>
      <c r="EA12" s="644"/>
      <c r="EB12" s="644"/>
      <c r="EC12" s="684"/>
    </row>
    <row r="13" spans="2:143" ht="11.25" customHeight="1" x14ac:dyDescent="0.15">
      <c r="B13" s="638" t="s">
        <v>246</v>
      </c>
      <c r="C13" s="639"/>
      <c r="D13" s="639"/>
      <c r="E13" s="639"/>
      <c r="F13" s="639"/>
      <c r="G13" s="639"/>
      <c r="H13" s="639"/>
      <c r="I13" s="639"/>
      <c r="J13" s="639"/>
      <c r="K13" s="639"/>
      <c r="L13" s="639"/>
      <c r="M13" s="639"/>
      <c r="N13" s="639"/>
      <c r="O13" s="639"/>
      <c r="P13" s="639"/>
      <c r="Q13" s="640"/>
      <c r="R13" s="641">
        <v>4237</v>
      </c>
      <c r="S13" s="644"/>
      <c r="T13" s="644"/>
      <c r="U13" s="644"/>
      <c r="V13" s="644"/>
      <c r="W13" s="644"/>
      <c r="X13" s="644"/>
      <c r="Y13" s="645"/>
      <c r="Z13" s="703">
        <v>0</v>
      </c>
      <c r="AA13" s="703"/>
      <c r="AB13" s="703"/>
      <c r="AC13" s="703"/>
      <c r="AD13" s="704">
        <v>4237</v>
      </c>
      <c r="AE13" s="704"/>
      <c r="AF13" s="704"/>
      <c r="AG13" s="704"/>
      <c r="AH13" s="704"/>
      <c r="AI13" s="704"/>
      <c r="AJ13" s="704"/>
      <c r="AK13" s="704"/>
      <c r="AL13" s="646">
        <v>0.1</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1079521</v>
      </c>
      <c r="BH13" s="644"/>
      <c r="BI13" s="644"/>
      <c r="BJ13" s="644"/>
      <c r="BK13" s="644"/>
      <c r="BL13" s="644"/>
      <c r="BM13" s="644"/>
      <c r="BN13" s="645"/>
      <c r="BO13" s="703">
        <v>48.6</v>
      </c>
      <c r="BP13" s="703"/>
      <c r="BQ13" s="703"/>
      <c r="BR13" s="703"/>
      <c r="BS13" s="649" t="s">
        <v>124</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737727</v>
      </c>
      <c r="CS13" s="644"/>
      <c r="CT13" s="644"/>
      <c r="CU13" s="644"/>
      <c r="CV13" s="644"/>
      <c r="CW13" s="644"/>
      <c r="CX13" s="644"/>
      <c r="CY13" s="645"/>
      <c r="CZ13" s="703">
        <v>7.2</v>
      </c>
      <c r="DA13" s="703"/>
      <c r="DB13" s="703"/>
      <c r="DC13" s="703"/>
      <c r="DD13" s="649">
        <v>274084</v>
      </c>
      <c r="DE13" s="644"/>
      <c r="DF13" s="644"/>
      <c r="DG13" s="644"/>
      <c r="DH13" s="644"/>
      <c r="DI13" s="644"/>
      <c r="DJ13" s="644"/>
      <c r="DK13" s="644"/>
      <c r="DL13" s="644"/>
      <c r="DM13" s="644"/>
      <c r="DN13" s="644"/>
      <c r="DO13" s="644"/>
      <c r="DP13" s="645"/>
      <c r="DQ13" s="649">
        <v>538466</v>
      </c>
      <c r="DR13" s="644"/>
      <c r="DS13" s="644"/>
      <c r="DT13" s="644"/>
      <c r="DU13" s="644"/>
      <c r="DV13" s="644"/>
      <c r="DW13" s="644"/>
      <c r="DX13" s="644"/>
      <c r="DY13" s="644"/>
      <c r="DZ13" s="644"/>
      <c r="EA13" s="644"/>
      <c r="EB13" s="644"/>
      <c r="EC13" s="684"/>
    </row>
    <row r="14" spans="2:143" ht="11.25" customHeight="1" x14ac:dyDescent="0.15">
      <c r="B14" s="638" t="s">
        <v>249</v>
      </c>
      <c r="C14" s="639"/>
      <c r="D14" s="639"/>
      <c r="E14" s="639"/>
      <c r="F14" s="639"/>
      <c r="G14" s="639"/>
      <c r="H14" s="639"/>
      <c r="I14" s="639"/>
      <c r="J14" s="639"/>
      <c r="K14" s="639"/>
      <c r="L14" s="639"/>
      <c r="M14" s="639"/>
      <c r="N14" s="639"/>
      <c r="O14" s="639"/>
      <c r="P14" s="639"/>
      <c r="Q14" s="640"/>
      <c r="R14" s="641" t="s">
        <v>124</v>
      </c>
      <c r="S14" s="644"/>
      <c r="T14" s="644"/>
      <c r="U14" s="644"/>
      <c r="V14" s="644"/>
      <c r="W14" s="644"/>
      <c r="X14" s="644"/>
      <c r="Y14" s="645"/>
      <c r="Z14" s="703" t="s">
        <v>124</v>
      </c>
      <c r="AA14" s="703"/>
      <c r="AB14" s="703"/>
      <c r="AC14" s="703"/>
      <c r="AD14" s="704" t="s">
        <v>124</v>
      </c>
      <c r="AE14" s="704"/>
      <c r="AF14" s="704"/>
      <c r="AG14" s="704"/>
      <c r="AH14" s="704"/>
      <c r="AI14" s="704"/>
      <c r="AJ14" s="704"/>
      <c r="AK14" s="704"/>
      <c r="AL14" s="646" t="s">
        <v>124</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63873</v>
      </c>
      <c r="BH14" s="644"/>
      <c r="BI14" s="644"/>
      <c r="BJ14" s="644"/>
      <c r="BK14" s="644"/>
      <c r="BL14" s="644"/>
      <c r="BM14" s="644"/>
      <c r="BN14" s="645"/>
      <c r="BO14" s="703">
        <v>2.9</v>
      </c>
      <c r="BP14" s="703"/>
      <c r="BQ14" s="703"/>
      <c r="BR14" s="703"/>
      <c r="BS14" s="649" t="s">
        <v>124</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401043</v>
      </c>
      <c r="CS14" s="644"/>
      <c r="CT14" s="644"/>
      <c r="CU14" s="644"/>
      <c r="CV14" s="644"/>
      <c r="CW14" s="644"/>
      <c r="CX14" s="644"/>
      <c r="CY14" s="645"/>
      <c r="CZ14" s="703">
        <v>3.9</v>
      </c>
      <c r="DA14" s="703"/>
      <c r="DB14" s="703"/>
      <c r="DC14" s="703"/>
      <c r="DD14" s="649">
        <v>37292</v>
      </c>
      <c r="DE14" s="644"/>
      <c r="DF14" s="644"/>
      <c r="DG14" s="644"/>
      <c r="DH14" s="644"/>
      <c r="DI14" s="644"/>
      <c r="DJ14" s="644"/>
      <c r="DK14" s="644"/>
      <c r="DL14" s="644"/>
      <c r="DM14" s="644"/>
      <c r="DN14" s="644"/>
      <c r="DO14" s="644"/>
      <c r="DP14" s="645"/>
      <c r="DQ14" s="649">
        <v>258106</v>
      </c>
      <c r="DR14" s="644"/>
      <c r="DS14" s="644"/>
      <c r="DT14" s="644"/>
      <c r="DU14" s="644"/>
      <c r="DV14" s="644"/>
      <c r="DW14" s="644"/>
      <c r="DX14" s="644"/>
      <c r="DY14" s="644"/>
      <c r="DZ14" s="644"/>
      <c r="EA14" s="644"/>
      <c r="EB14" s="644"/>
      <c r="EC14" s="684"/>
    </row>
    <row r="15" spans="2:143" ht="11.25" customHeight="1" x14ac:dyDescent="0.15">
      <c r="B15" s="638" t="s">
        <v>252</v>
      </c>
      <c r="C15" s="639"/>
      <c r="D15" s="639"/>
      <c r="E15" s="639"/>
      <c r="F15" s="639"/>
      <c r="G15" s="639"/>
      <c r="H15" s="639"/>
      <c r="I15" s="639"/>
      <c r="J15" s="639"/>
      <c r="K15" s="639"/>
      <c r="L15" s="639"/>
      <c r="M15" s="639"/>
      <c r="N15" s="639"/>
      <c r="O15" s="639"/>
      <c r="P15" s="639"/>
      <c r="Q15" s="640"/>
      <c r="R15" s="641">
        <v>39005</v>
      </c>
      <c r="S15" s="644"/>
      <c r="T15" s="644"/>
      <c r="U15" s="644"/>
      <c r="V15" s="644"/>
      <c r="W15" s="644"/>
      <c r="X15" s="644"/>
      <c r="Y15" s="645"/>
      <c r="Z15" s="703">
        <v>0.3</v>
      </c>
      <c r="AA15" s="703"/>
      <c r="AB15" s="703"/>
      <c r="AC15" s="703"/>
      <c r="AD15" s="704">
        <v>39005</v>
      </c>
      <c r="AE15" s="704"/>
      <c r="AF15" s="704"/>
      <c r="AG15" s="704"/>
      <c r="AH15" s="704"/>
      <c r="AI15" s="704"/>
      <c r="AJ15" s="704"/>
      <c r="AK15" s="704"/>
      <c r="AL15" s="646">
        <v>0.7</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101554</v>
      </c>
      <c r="BH15" s="644"/>
      <c r="BI15" s="644"/>
      <c r="BJ15" s="644"/>
      <c r="BK15" s="644"/>
      <c r="BL15" s="644"/>
      <c r="BM15" s="644"/>
      <c r="BN15" s="645"/>
      <c r="BO15" s="703">
        <v>4.5999999999999996</v>
      </c>
      <c r="BP15" s="703"/>
      <c r="BQ15" s="703"/>
      <c r="BR15" s="703"/>
      <c r="BS15" s="649" t="s">
        <v>124</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1031910</v>
      </c>
      <c r="CS15" s="644"/>
      <c r="CT15" s="644"/>
      <c r="CU15" s="644"/>
      <c r="CV15" s="644"/>
      <c r="CW15" s="644"/>
      <c r="CX15" s="644"/>
      <c r="CY15" s="645"/>
      <c r="CZ15" s="703">
        <v>10</v>
      </c>
      <c r="DA15" s="703"/>
      <c r="DB15" s="703"/>
      <c r="DC15" s="703"/>
      <c r="DD15" s="649">
        <v>145289</v>
      </c>
      <c r="DE15" s="644"/>
      <c r="DF15" s="644"/>
      <c r="DG15" s="644"/>
      <c r="DH15" s="644"/>
      <c r="DI15" s="644"/>
      <c r="DJ15" s="644"/>
      <c r="DK15" s="644"/>
      <c r="DL15" s="644"/>
      <c r="DM15" s="644"/>
      <c r="DN15" s="644"/>
      <c r="DO15" s="644"/>
      <c r="DP15" s="645"/>
      <c r="DQ15" s="649">
        <v>713689</v>
      </c>
      <c r="DR15" s="644"/>
      <c r="DS15" s="644"/>
      <c r="DT15" s="644"/>
      <c r="DU15" s="644"/>
      <c r="DV15" s="644"/>
      <c r="DW15" s="644"/>
      <c r="DX15" s="644"/>
      <c r="DY15" s="644"/>
      <c r="DZ15" s="644"/>
      <c r="EA15" s="644"/>
      <c r="EB15" s="644"/>
      <c r="EC15" s="684"/>
    </row>
    <row r="16" spans="2:143" ht="11.25" customHeight="1" x14ac:dyDescent="0.15">
      <c r="B16" s="638" t="s">
        <v>255</v>
      </c>
      <c r="C16" s="639"/>
      <c r="D16" s="639"/>
      <c r="E16" s="639"/>
      <c r="F16" s="639"/>
      <c r="G16" s="639"/>
      <c r="H16" s="639"/>
      <c r="I16" s="639"/>
      <c r="J16" s="639"/>
      <c r="K16" s="639"/>
      <c r="L16" s="639"/>
      <c r="M16" s="639"/>
      <c r="N16" s="639"/>
      <c r="O16" s="639"/>
      <c r="P16" s="639"/>
      <c r="Q16" s="640"/>
      <c r="R16" s="641" t="s">
        <v>124</v>
      </c>
      <c r="S16" s="644"/>
      <c r="T16" s="644"/>
      <c r="U16" s="644"/>
      <c r="V16" s="644"/>
      <c r="W16" s="644"/>
      <c r="X16" s="644"/>
      <c r="Y16" s="645"/>
      <c r="Z16" s="703" t="s">
        <v>124</v>
      </c>
      <c r="AA16" s="703"/>
      <c r="AB16" s="703"/>
      <c r="AC16" s="703"/>
      <c r="AD16" s="704" t="s">
        <v>124</v>
      </c>
      <c r="AE16" s="704"/>
      <c r="AF16" s="704"/>
      <c r="AG16" s="704"/>
      <c r="AH16" s="704"/>
      <c r="AI16" s="704"/>
      <c r="AJ16" s="704"/>
      <c r="AK16" s="704"/>
      <c r="AL16" s="646" t="s">
        <v>124</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124</v>
      </c>
      <c r="BH16" s="644"/>
      <c r="BI16" s="644"/>
      <c r="BJ16" s="644"/>
      <c r="BK16" s="644"/>
      <c r="BL16" s="644"/>
      <c r="BM16" s="644"/>
      <c r="BN16" s="645"/>
      <c r="BO16" s="703" t="s">
        <v>124</v>
      </c>
      <c r="BP16" s="703"/>
      <c r="BQ16" s="703"/>
      <c r="BR16" s="703"/>
      <c r="BS16" s="649" t="s">
        <v>124</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1095</v>
      </c>
      <c r="CS16" s="644"/>
      <c r="CT16" s="644"/>
      <c r="CU16" s="644"/>
      <c r="CV16" s="644"/>
      <c r="CW16" s="644"/>
      <c r="CX16" s="644"/>
      <c r="CY16" s="645"/>
      <c r="CZ16" s="703">
        <v>0</v>
      </c>
      <c r="DA16" s="703"/>
      <c r="DB16" s="703"/>
      <c r="DC16" s="703"/>
      <c r="DD16" s="649" t="s">
        <v>124</v>
      </c>
      <c r="DE16" s="644"/>
      <c r="DF16" s="644"/>
      <c r="DG16" s="644"/>
      <c r="DH16" s="644"/>
      <c r="DI16" s="644"/>
      <c r="DJ16" s="644"/>
      <c r="DK16" s="644"/>
      <c r="DL16" s="644"/>
      <c r="DM16" s="644"/>
      <c r="DN16" s="644"/>
      <c r="DO16" s="644"/>
      <c r="DP16" s="645"/>
      <c r="DQ16" s="649">
        <v>1095</v>
      </c>
      <c r="DR16" s="644"/>
      <c r="DS16" s="644"/>
      <c r="DT16" s="644"/>
      <c r="DU16" s="644"/>
      <c r="DV16" s="644"/>
      <c r="DW16" s="644"/>
      <c r="DX16" s="644"/>
      <c r="DY16" s="644"/>
      <c r="DZ16" s="644"/>
      <c r="EA16" s="644"/>
      <c r="EB16" s="644"/>
      <c r="EC16" s="684"/>
    </row>
    <row r="17" spans="2:133" ht="11.25" customHeight="1" x14ac:dyDescent="0.15">
      <c r="B17" s="638" t="s">
        <v>258</v>
      </c>
      <c r="C17" s="639"/>
      <c r="D17" s="639"/>
      <c r="E17" s="639"/>
      <c r="F17" s="639"/>
      <c r="G17" s="639"/>
      <c r="H17" s="639"/>
      <c r="I17" s="639"/>
      <c r="J17" s="639"/>
      <c r="K17" s="639"/>
      <c r="L17" s="639"/>
      <c r="M17" s="639"/>
      <c r="N17" s="639"/>
      <c r="O17" s="639"/>
      <c r="P17" s="639"/>
      <c r="Q17" s="640"/>
      <c r="R17" s="641">
        <v>6648</v>
      </c>
      <c r="S17" s="644"/>
      <c r="T17" s="644"/>
      <c r="U17" s="644"/>
      <c r="V17" s="644"/>
      <c r="W17" s="644"/>
      <c r="X17" s="644"/>
      <c r="Y17" s="645"/>
      <c r="Z17" s="703">
        <v>0.1</v>
      </c>
      <c r="AA17" s="703"/>
      <c r="AB17" s="703"/>
      <c r="AC17" s="703"/>
      <c r="AD17" s="704">
        <v>6648</v>
      </c>
      <c r="AE17" s="704"/>
      <c r="AF17" s="704"/>
      <c r="AG17" s="704"/>
      <c r="AH17" s="704"/>
      <c r="AI17" s="704"/>
      <c r="AJ17" s="704"/>
      <c r="AK17" s="704"/>
      <c r="AL17" s="646">
        <v>0.1</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124</v>
      </c>
      <c r="BH17" s="644"/>
      <c r="BI17" s="644"/>
      <c r="BJ17" s="644"/>
      <c r="BK17" s="644"/>
      <c r="BL17" s="644"/>
      <c r="BM17" s="644"/>
      <c r="BN17" s="645"/>
      <c r="BO17" s="703" t="s">
        <v>124</v>
      </c>
      <c r="BP17" s="703"/>
      <c r="BQ17" s="703"/>
      <c r="BR17" s="703"/>
      <c r="BS17" s="649" t="s">
        <v>124</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816932</v>
      </c>
      <c r="CS17" s="644"/>
      <c r="CT17" s="644"/>
      <c r="CU17" s="644"/>
      <c r="CV17" s="644"/>
      <c r="CW17" s="644"/>
      <c r="CX17" s="644"/>
      <c r="CY17" s="645"/>
      <c r="CZ17" s="703">
        <v>7.9</v>
      </c>
      <c r="DA17" s="703"/>
      <c r="DB17" s="703"/>
      <c r="DC17" s="703"/>
      <c r="DD17" s="649" t="s">
        <v>124</v>
      </c>
      <c r="DE17" s="644"/>
      <c r="DF17" s="644"/>
      <c r="DG17" s="644"/>
      <c r="DH17" s="644"/>
      <c r="DI17" s="644"/>
      <c r="DJ17" s="644"/>
      <c r="DK17" s="644"/>
      <c r="DL17" s="644"/>
      <c r="DM17" s="644"/>
      <c r="DN17" s="644"/>
      <c r="DO17" s="644"/>
      <c r="DP17" s="645"/>
      <c r="DQ17" s="649">
        <v>805155</v>
      </c>
      <c r="DR17" s="644"/>
      <c r="DS17" s="644"/>
      <c r="DT17" s="644"/>
      <c r="DU17" s="644"/>
      <c r="DV17" s="644"/>
      <c r="DW17" s="644"/>
      <c r="DX17" s="644"/>
      <c r="DY17" s="644"/>
      <c r="DZ17" s="644"/>
      <c r="EA17" s="644"/>
      <c r="EB17" s="644"/>
      <c r="EC17" s="684"/>
    </row>
    <row r="18" spans="2:133" ht="11.25" customHeight="1" x14ac:dyDescent="0.15">
      <c r="B18" s="638" t="s">
        <v>261</v>
      </c>
      <c r="C18" s="639"/>
      <c r="D18" s="639"/>
      <c r="E18" s="639"/>
      <c r="F18" s="639"/>
      <c r="G18" s="639"/>
      <c r="H18" s="639"/>
      <c r="I18" s="639"/>
      <c r="J18" s="639"/>
      <c r="K18" s="639"/>
      <c r="L18" s="639"/>
      <c r="M18" s="639"/>
      <c r="N18" s="639"/>
      <c r="O18" s="639"/>
      <c r="P18" s="639"/>
      <c r="Q18" s="640"/>
      <c r="R18" s="641">
        <v>3498627</v>
      </c>
      <c r="S18" s="644"/>
      <c r="T18" s="644"/>
      <c r="U18" s="644"/>
      <c r="V18" s="644"/>
      <c r="W18" s="644"/>
      <c r="X18" s="644"/>
      <c r="Y18" s="645"/>
      <c r="Z18" s="703">
        <v>31.2</v>
      </c>
      <c r="AA18" s="703"/>
      <c r="AB18" s="703"/>
      <c r="AC18" s="703"/>
      <c r="AD18" s="704">
        <v>3251250</v>
      </c>
      <c r="AE18" s="704"/>
      <c r="AF18" s="704"/>
      <c r="AG18" s="704"/>
      <c r="AH18" s="704"/>
      <c r="AI18" s="704"/>
      <c r="AJ18" s="704"/>
      <c r="AK18" s="704"/>
      <c r="AL18" s="646">
        <v>54.3</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124</v>
      </c>
      <c r="BH18" s="644"/>
      <c r="BI18" s="644"/>
      <c r="BJ18" s="644"/>
      <c r="BK18" s="644"/>
      <c r="BL18" s="644"/>
      <c r="BM18" s="644"/>
      <c r="BN18" s="645"/>
      <c r="BO18" s="703" t="s">
        <v>124</v>
      </c>
      <c r="BP18" s="703"/>
      <c r="BQ18" s="703"/>
      <c r="BR18" s="703"/>
      <c r="BS18" s="649" t="s">
        <v>132</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124</v>
      </c>
      <c r="CS18" s="644"/>
      <c r="CT18" s="644"/>
      <c r="CU18" s="644"/>
      <c r="CV18" s="644"/>
      <c r="CW18" s="644"/>
      <c r="CX18" s="644"/>
      <c r="CY18" s="645"/>
      <c r="CZ18" s="703" t="s">
        <v>124</v>
      </c>
      <c r="DA18" s="703"/>
      <c r="DB18" s="703"/>
      <c r="DC18" s="703"/>
      <c r="DD18" s="649" t="s">
        <v>124</v>
      </c>
      <c r="DE18" s="644"/>
      <c r="DF18" s="644"/>
      <c r="DG18" s="644"/>
      <c r="DH18" s="644"/>
      <c r="DI18" s="644"/>
      <c r="DJ18" s="644"/>
      <c r="DK18" s="644"/>
      <c r="DL18" s="644"/>
      <c r="DM18" s="644"/>
      <c r="DN18" s="644"/>
      <c r="DO18" s="644"/>
      <c r="DP18" s="645"/>
      <c r="DQ18" s="649" t="s">
        <v>124</v>
      </c>
      <c r="DR18" s="644"/>
      <c r="DS18" s="644"/>
      <c r="DT18" s="644"/>
      <c r="DU18" s="644"/>
      <c r="DV18" s="644"/>
      <c r="DW18" s="644"/>
      <c r="DX18" s="644"/>
      <c r="DY18" s="644"/>
      <c r="DZ18" s="644"/>
      <c r="EA18" s="644"/>
      <c r="EB18" s="644"/>
      <c r="EC18" s="684"/>
    </row>
    <row r="19" spans="2:133" ht="11.25" customHeight="1" x14ac:dyDescent="0.15">
      <c r="B19" s="638" t="s">
        <v>264</v>
      </c>
      <c r="C19" s="639"/>
      <c r="D19" s="639"/>
      <c r="E19" s="639"/>
      <c r="F19" s="639"/>
      <c r="G19" s="639"/>
      <c r="H19" s="639"/>
      <c r="I19" s="639"/>
      <c r="J19" s="639"/>
      <c r="K19" s="639"/>
      <c r="L19" s="639"/>
      <c r="M19" s="639"/>
      <c r="N19" s="639"/>
      <c r="O19" s="639"/>
      <c r="P19" s="639"/>
      <c r="Q19" s="640"/>
      <c r="R19" s="641">
        <v>3251250</v>
      </c>
      <c r="S19" s="644"/>
      <c r="T19" s="644"/>
      <c r="U19" s="644"/>
      <c r="V19" s="644"/>
      <c r="W19" s="644"/>
      <c r="X19" s="644"/>
      <c r="Y19" s="645"/>
      <c r="Z19" s="703">
        <v>29</v>
      </c>
      <c r="AA19" s="703"/>
      <c r="AB19" s="703"/>
      <c r="AC19" s="703"/>
      <c r="AD19" s="704">
        <v>3251250</v>
      </c>
      <c r="AE19" s="704"/>
      <c r="AF19" s="704"/>
      <c r="AG19" s="704"/>
      <c r="AH19" s="704"/>
      <c r="AI19" s="704"/>
      <c r="AJ19" s="704"/>
      <c r="AK19" s="704"/>
      <c r="AL19" s="646">
        <v>54.3</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68030</v>
      </c>
      <c r="BH19" s="644"/>
      <c r="BI19" s="644"/>
      <c r="BJ19" s="644"/>
      <c r="BK19" s="644"/>
      <c r="BL19" s="644"/>
      <c r="BM19" s="644"/>
      <c r="BN19" s="645"/>
      <c r="BO19" s="703">
        <v>3.1</v>
      </c>
      <c r="BP19" s="703"/>
      <c r="BQ19" s="703"/>
      <c r="BR19" s="703"/>
      <c r="BS19" s="649" t="s">
        <v>124</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132</v>
      </c>
      <c r="CS19" s="644"/>
      <c r="CT19" s="644"/>
      <c r="CU19" s="644"/>
      <c r="CV19" s="644"/>
      <c r="CW19" s="644"/>
      <c r="CX19" s="644"/>
      <c r="CY19" s="645"/>
      <c r="CZ19" s="703" t="s">
        <v>124</v>
      </c>
      <c r="DA19" s="703"/>
      <c r="DB19" s="703"/>
      <c r="DC19" s="703"/>
      <c r="DD19" s="649" t="s">
        <v>124</v>
      </c>
      <c r="DE19" s="644"/>
      <c r="DF19" s="644"/>
      <c r="DG19" s="644"/>
      <c r="DH19" s="644"/>
      <c r="DI19" s="644"/>
      <c r="DJ19" s="644"/>
      <c r="DK19" s="644"/>
      <c r="DL19" s="644"/>
      <c r="DM19" s="644"/>
      <c r="DN19" s="644"/>
      <c r="DO19" s="644"/>
      <c r="DP19" s="645"/>
      <c r="DQ19" s="649" t="s">
        <v>124</v>
      </c>
      <c r="DR19" s="644"/>
      <c r="DS19" s="644"/>
      <c r="DT19" s="644"/>
      <c r="DU19" s="644"/>
      <c r="DV19" s="644"/>
      <c r="DW19" s="644"/>
      <c r="DX19" s="644"/>
      <c r="DY19" s="644"/>
      <c r="DZ19" s="644"/>
      <c r="EA19" s="644"/>
      <c r="EB19" s="644"/>
      <c r="EC19" s="684"/>
    </row>
    <row r="20" spans="2:133" ht="11.25" customHeight="1" x14ac:dyDescent="0.15">
      <c r="B20" s="638" t="s">
        <v>267</v>
      </c>
      <c r="C20" s="639"/>
      <c r="D20" s="639"/>
      <c r="E20" s="639"/>
      <c r="F20" s="639"/>
      <c r="G20" s="639"/>
      <c r="H20" s="639"/>
      <c r="I20" s="639"/>
      <c r="J20" s="639"/>
      <c r="K20" s="639"/>
      <c r="L20" s="639"/>
      <c r="M20" s="639"/>
      <c r="N20" s="639"/>
      <c r="O20" s="639"/>
      <c r="P20" s="639"/>
      <c r="Q20" s="640"/>
      <c r="R20" s="641">
        <v>247377</v>
      </c>
      <c r="S20" s="644"/>
      <c r="T20" s="644"/>
      <c r="U20" s="644"/>
      <c r="V20" s="644"/>
      <c r="W20" s="644"/>
      <c r="X20" s="644"/>
      <c r="Y20" s="645"/>
      <c r="Z20" s="703">
        <v>2.2000000000000002</v>
      </c>
      <c r="AA20" s="703"/>
      <c r="AB20" s="703"/>
      <c r="AC20" s="703"/>
      <c r="AD20" s="704" t="s">
        <v>124</v>
      </c>
      <c r="AE20" s="704"/>
      <c r="AF20" s="704"/>
      <c r="AG20" s="704"/>
      <c r="AH20" s="704"/>
      <c r="AI20" s="704"/>
      <c r="AJ20" s="704"/>
      <c r="AK20" s="704"/>
      <c r="AL20" s="646" t="s">
        <v>132</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68030</v>
      </c>
      <c r="BH20" s="644"/>
      <c r="BI20" s="644"/>
      <c r="BJ20" s="644"/>
      <c r="BK20" s="644"/>
      <c r="BL20" s="644"/>
      <c r="BM20" s="644"/>
      <c r="BN20" s="645"/>
      <c r="BO20" s="703">
        <v>3.1</v>
      </c>
      <c r="BP20" s="703"/>
      <c r="BQ20" s="703"/>
      <c r="BR20" s="703"/>
      <c r="BS20" s="649" t="s">
        <v>124</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10296509</v>
      </c>
      <c r="CS20" s="644"/>
      <c r="CT20" s="644"/>
      <c r="CU20" s="644"/>
      <c r="CV20" s="644"/>
      <c r="CW20" s="644"/>
      <c r="CX20" s="644"/>
      <c r="CY20" s="645"/>
      <c r="CZ20" s="703">
        <v>100</v>
      </c>
      <c r="DA20" s="703"/>
      <c r="DB20" s="703"/>
      <c r="DC20" s="703"/>
      <c r="DD20" s="649">
        <v>1144869</v>
      </c>
      <c r="DE20" s="644"/>
      <c r="DF20" s="644"/>
      <c r="DG20" s="644"/>
      <c r="DH20" s="644"/>
      <c r="DI20" s="644"/>
      <c r="DJ20" s="644"/>
      <c r="DK20" s="644"/>
      <c r="DL20" s="644"/>
      <c r="DM20" s="644"/>
      <c r="DN20" s="644"/>
      <c r="DO20" s="644"/>
      <c r="DP20" s="645"/>
      <c r="DQ20" s="649">
        <v>7024999</v>
      </c>
      <c r="DR20" s="644"/>
      <c r="DS20" s="644"/>
      <c r="DT20" s="644"/>
      <c r="DU20" s="644"/>
      <c r="DV20" s="644"/>
      <c r="DW20" s="644"/>
      <c r="DX20" s="644"/>
      <c r="DY20" s="644"/>
      <c r="DZ20" s="644"/>
      <c r="EA20" s="644"/>
      <c r="EB20" s="644"/>
      <c r="EC20" s="684"/>
    </row>
    <row r="21" spans="2:133" ht="11.25" customHeight="1" x14ac:dyDescent="0.15">
      <c r="B21" s="638" t="s">
        <v>270</v>
      </c>
      <c r="C21" s="639"/>
      <c r="D21" s="639"/>
      <c r="E21" s="639"/>
      <c r="F21" s="639"/>
      <c r="G21" s="639"/>
      <c r="H21" s="639"/>
      <c r="I21" s="639"/>
      <c r="J21" s="639"/>
      <c r="K21" s="639"/>
      <c r="L21" s="639"/>
      <c r="M21" s="639"/>
      <c r="N21" s="639"/>
      <c r="O21" s="639"/>
      <c r="P21" s="639"/>
      <c r="Q21" s="640"/>
      <c r="R21" s="641" t="s">
        <v>132</v>
      </c>
      <c r="S21" s="644"/>
      <c r="T21" s="644"/>
      <c r="U21" s="644"/>
      <c r="V21" s="644"/>
      <c r="W21" s="644"/>
      <c r="X21" s="644"/>
      <c r="Y21" s="645"/>
      <c r="Z21" s="703" t="s">
        <v>124</v>
      </c>
      <c r="AA21" s="703"/>
      <c r="AB21" s="703"/>
      <c r="AC21" s="703"/>
      <c r="AD21" s="704" t="s">
        <v>124</v>
      </c>
      <c r="AE21" s="704"/>
      <c r="AF21" s="704"/>
      <c r="AG21" s="704"/>
      <c r="AH21" s="704"/>
      <c r="AI21" s="704"/>
      <c r="AJ21" s="704"/>
      <c r="AK21" s="704"/>
      <c r="AL21" s="646" t="s">
        <v>132</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v>40125</v>
      </c>
      <c r="BH21" s="644"/>
      <c r="BI21" s="644"/>
      <c r="BJ21" s="644"/>
      <c r="BK21" s="644"/>
      <c r="BL21" s="644"/>
      <c r="BM21" s="644"/>
      <c r="BN21" s="645"/>
      <c r="BO21" s="703">
        <v>1.8</v>
      </c>
      <c r="BP21" s="703"/>
      <c r="BQ21" s="703"/>
      <c r="BR21" s="703"/>
      <c r="BS21" s="649" t="s">
        <v>124</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272</v>
      </c>
      <c r="C22" s="639"/>
      <c r="D22" s="639"/>
      <c r="E22" s="639"/>
      <c r="F22" s="639"/>
      <c r="G22" s="639"/>
      <c r="H22" s="639"/>
      <c r="I22" s="639"/>
      <c r="J22" s="639"/>
      <c r="K22" s="639"/>
      <c r="L22" s="639"/>
      <c r="M22" s="639"/>
      <c r="N22" s="639"/>
      <c r="O22" s="639"/>
      <c r="P22" s="639"/>
      <c r="Q22" s="640"/>
      <c r="R22" s="641">
        <v>6218785</v>
      </c>
      <c r="S22" s="644"/>
      <c r="T22" s="644"/>
      <c r="U22" s="644"/>
      <c r="V22" s="644"/>
      <c r="W22" s="644"/>
      <c r="X22" s="644"/>
      <c r="Y22" s="645"/>
      <c r="Z22" s="703">
        <v>55.5</v>
      </c>
      <c r="AA22" s="703"/>
      <c r="AB22" s="703"/>
      <c r="AC22" s="703"/>
      <c r="AD22" s="704">
        <v>5943503</v>
      </c>
      <c r="AE22" s="704"/>
      <c r="AF22" s="704"/>
      <c r="AG22" s="704"/>
      <c r="AH22" s="704"/>
      <c r="AI22" s="704"/>
      <c r="AJ22" s="704"/>
      <c r="AK22" s="704"/>
      <c r="AL22" s="646">
        <v>99.3</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124</v>
      </c>
      <c r="BH22" s="644"/>
      <c r="BI22" s="644"/>
      <c r="BJ22" s="644"/>
      <c r="BK22" s="644"/>
      <c r="BL22" s="644"/>
      <c r="BM22" s="644"/>
      <c r="BN22" s="645"/>
      <c r="BO22" s="703" t="s">
        <v>124</v>
      </c>
      <c r="BP22" s="703"/>
      <c r="BQ22" s="703"/>
      <c r="BR22" s="703"/>
      <c r="BS22" s="649" t="s">
        <v>124</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275</v>
      </c>
      <c r="C23" s="639"/>
      <c r="D23" s="639"/>
      <c r="E23" s="639"/>
      <c r="F23" s="639"/>
      <c r="G23" s="639"/>
      <c r="H23" s="639"/>
      <c r="I23" s="639"/>
      <c r="J23" s="639"/>
      <c r="K23" s="639"/>
      <c r="L23" s="639"/>
      <c r="M23" s="639"/>
      <c r="N23" s="639"/>
      <c r="O23" s="639"/>
      <c r="P23" s="639"/>
      <c r="Q23" s="640"/>
      <c r="R23" s="641">
        <v>2380</v>
      </c>
      <c r="S23" s="644"/>
      <c r="T23" s="644"/>
      <c r="U23" s="644"/>
      <c r="V23" s="644"/>
      <c r="W23" s="644"/>
      <c r="X23" s="644"/>
      <c r="Y23" s="645"/>
      <c r="Z23" s="703">
        <v>0</v>
      </c>
      <c r="AA23" s="703"/>
      <c r="AB23" s="703"/>
      <c r="AC23" s="703"/>
      <c r="AD23" s="704">
        <v>2380</v>
      </c>
      <c r="AE23" s="704"/>
      <c r="AF23" s="704"/>
      <c r="AG23" s="704"/>
      <c r="AH23" s="704"/>
      <c r="AI23" s="704"/>
      <c r="AJ23" s="704"/>
      <c r="AK23" s="704"/>
      <c r="AL23" s="646">
        <v>0</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v>27905</v>
      </c>
      <c r="BH23" s="644"/>
      <c r="BI23" s="644"/>
      <c r="BJ23" s="644"/>
      <c r="BK23" s="644"/>
      <c r="BL23" s="644"/>
      <c r="BM23" s="644"/>
      <c r="BN23" s="645"/>
      <c r="BO23" s="703">
        <v>1.3</v>
      </c>
      <c r="BP23" s="703"/>
      <c r="BQ23" s="703"/>
      <c r="BR23" s="703"/>
      <c r="BS23" s="649" t="s">
        <v>124</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x14ac:dyDescent="0.15">
      <c r="B24" s="638" t="s">
        <v>282</v>
      </c>
      <c r="C24" s="639"/>
      <c r="D24" s="639"/>
      <c r="E24" s="639"/>
      <c r="F24" s="639"/>
      <c r="G24" s="639"/>
      <c r="H24" s="639"/>
      <c r="I24" s="639"/>
      <c r="J24" s="639"/>
      <c r="K24" s="639"/>
      <c r="L24" s="639"/>
      <c r="M24" s="639"/>
      <c r="N24" s="639"/>
      <c r="O24" s="639"/>
      <c r="P24" s="639"/>
      <c r="Q24" s="640"/>
      <c r="R24" s="641">
        <v>32291</v>
      </c>
      <c r="S24" s="644"/>
      <c r="T24" s="644"/>
      <c r="U24" s="644"/>
      <c r="V24" s="644"/>
      <c r="W24" s="644"/>
      <c r="X24" s="644"/>
      <c r="Y24" s="645"/>
      <c r="Z24" s="703">
        <v>0.3</v>
      </c>
      <c r="AA24" s="703"/>
      <c r="AB24" s="703"/>
      <c r="AC24" s="703"/>
      <c r="AD24" s="704" t="s">
        <v>124</v>
      </c>
      <c r="AE24" s="704"/>
      <c r="AF24" s="704"/>
      <c r="AG24" s="704"/>
      <c r="AH24" s="704"/>
      <c r="AI24" s="704"/>
      <c r="AJ24" s="704"/>
      <c r="AK24" s="704"/>
      <c r="AL24" s="646" t="s">
        <v>124</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124</v>
      </c>
      <c r="BH24" s="644"/>
      <c r="BI24" s="644"/>
      <c r="BJ24" s="644"/>
      <c r="BK24" s="644"/>
      <c r="BL24" s="644"/>
      <c r="BM24" s="644"/>
      <c r="BN24" s="645"/>
      <c r="BO24" s="703" t="s">
        <v>124</v>
      </c>
      <c r="BP24" s="703"/>
      <c r="BQ24" s="703"/>
      <c r="BR24" s="703"/>
      <c r="BS24" s="649" t="s">
        <v>124</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3300907</v>
      </c>
      <c r="CS24" s="707"/>
      <c r="CT24" s="707"/>
      <c r="CU24" s="707"/>
      <c r="CV24" s="707"/>
      <c r="CW24" s="707"/>
      <c r="CX24" s="707"/>
      <c r="CY24" s="753"/>
      <c r="CZ24" s="754">
        <v>32.1</v>
      </c>
      <c r="DA24" s="723"/>
      <c r="DB24" s="723"/>
      <c r="DC24" s="757"/>
      <c r="DD24" s="752">
        <v>2494952</v>
      </c>
      <c r="DE24" s="707"/>
      <c r="DF24" s="707"/>
      <c r="DG24" s="707"/>
      <c r="DH24" s="707"/>
      <c r="DI24" s="707"/>
      <c r="DJ24" s="707"/>
      <c r="DK24" s="753"/>
      <c r="DL24" s="752">
        <v>2486929</v>
      </c>
      <c r="DM24" s="707"/>
      <c r="DN24" s="707"/>
      <c r="DO24" s="707"/>
      <c r="DP24" s="707"/>
      <c r="DQ24" s="707"/>
      <c r="DR24" s="707"/>
      <c r="DS24" s="707"/>
      <c r="DT24" s="707"/>
      <c r="DU24" s="707"/>
      <c r="DV24" s="753"/>
      <c r="DW24" s="754">
        <v>39.5</v>
      </c>
      <c r="DX24" s="723"/>
      <c r="DY24" s="723"/>
      <c r="DZ24" s="723"/>
      <c r="EA24" s="723"/>
      <c r="EB24" s="723"/>
      <c r="EC24" s="755"/>
    </row>
    <row r="25" spans="2:133" ht="11.25" customHeight="1" x14ac:dyDescent="0.15">
      <c r="B25" s="638" t="s">
        <v>285</v>
      </c>
      <c r="C25" s="639"/>
      <c r="D25" s="639"/>
      <c r="E25" s="639"/>
      <c r="F25" s="639"/>
      <c r="G25" s="639"/>
      <c r="H25" s="639"/>
      <c r="I25" s="639"/>
      <c r="J25" s="639"/>
      <c r="K25" s="639"/>
      <c r="L25" s="639"/>
      <c r="M25" s="639"/>
      <c r="N25" s="639"/>
      <c r="O25" s="639"/>
      <c r="P25" s="639"/>
      <c r="Q25" s="640"/>
      <c r="R25" s="641">
        <v>198338</v>
      </c>
      <c r="S25" s="644"/>
      <c r="T25" s="644"/>
      <c r="U25" s="644"/>
      <c r="V25" s="644"/>
      <c r="W25" s="644"/>
      <c r="X25" s="644"/>
      <c r="Y25" s="645"/>
      <c r="Z25" s="703">
        <v>1.8</v>
      </c>
      <c r="AA25" s="703"/>
      <c r="AB25" s="703"/>
      <c r="AC25" s="703"/>
      <c r="AD25" s="704">
        <v>6176</v>
      </c>
      <c r="AE25" s="704"/>
      <c r="AF25" s="704"/>
      <c r="AG25" s="704"/>
      <c r="AH25" s="704"/>
      <c r="AI25" s="704"/>
      <c r="AJ25" s="704"/>
      <c r="AK25" s="704"/>
      <c r="AL25" s="646">
        <v>0.1</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124</v>
      </c>
      <c r="BH25" s="644"/>
      <c r="BI25" s="644"/>
      <c r="BJ25" s="644"/>
      <c r="BK25" s="644"/>
      <c r="BL25" s="644"/>
      <c r="BM25" s="644"/>
      <c r="BN25" s="645"/>
      <c r="BO25" s="703" t="s">
        <v>124</v>
      </c>
      <c r="BP25" s="703"/>
      <c r="BQ25" s="703"/>
      <c r="BR25" s="703"/>
      <c r="BS25" s="649" t="s">
        <v>124</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1584719</v>
      </c>
      <c r="CS25" s="642"/>
      <c r="CT25" s="642"/>
      <c r="CU25" s="642"/>
      <c r="CV25" s="642"/>
      <c r="CW25" s="642"/>
      <c r="CX25" s="642"/>
      <c r="CY25" s="643"/>
      <c r="CZ25" s="646">
        <v>15.4</v>
      </c>
      <c r="DA25" s="675"/>
      <c r="DB25" s="675"/>
      <c r="DC25" s="676"/>
      <c r="DD25" s="649">
        <v>1498053</v>
      </c>
      <c r="DE25" s="642"/>
      <c r="DF25" s="642"/>
      <c r="DG25" s="642"/>
      <c r="DH25" s="642"/>
      <c r="DI25" s="642"/>
      <c r="DJ25" s="642"/>
      <c r="DK25" s="643"/>
      <c r="DL25" s="649">
        <v>1490565</v>
      </c>
      <c r="DM25" s="642"/>
      <c r="DN25" s="642"/>
      <c r="DO25" s="642"/>
      <c r="DP25" s="642"/>
      <c r="DQ25" s="642"/>
      <c r="DR25" s="642"/>
      <c r="DS25" s="642"/>
      <c r="DT25" s="642"/>
      <c r="DU25" s="642"/>
      <c r="DV25" s="643"/>
      <c r="DW25" s="646">
        <v>23.7</v>
      </c>
      <c r="DX25" s="675"/>
      <c r="DY25" s="675"/>
      <c r="DZ25" s="675"/>
      <c r="EA25" s="675"/>
      <c r="EB25" s="675"/>
      <c r="EC25" s="677"/>
    </row>
    <row r="26" spans="2:133" ht="11.25" customHeight="1" x14ac:dyDescent="0.15">
      <c r="B26" s="638" t="s">
        <v>288</v>
      </c>
      <c r="C26" s="639"/>
      <c r="D26" s="639"/>
      <c r="E26" s="639"/>
      <c r="F26" s="639"/>
      <c r="G26" s="639"/>
      <c r="H26" s="639"/>
      <c r="I26" s="639"/>
      <c r="J26" s="639"/>
      <c r="K26" s="639"/>
      <c r="L26" s="639"/>
      <c r="M26" s="639"/>
      <c r="N26" s="639"/>
      <c r="O26" s="639"/>
      <c r="P26" s="639"/>
      <c r="Q26" s="640"/>
      <c r="R26" s="641">
        <v>11946</v>
      </c>
      <c r="S26" s="644"/>
      <c r="T26" s="644"/>
      <c r="U26" s="644"/>
      <c r="V26" s="644"/>
      <c r="W26" s="644"/>
      <c r="X26" s="644"/>
      <c r="Y26" s="645"/>
      <c r="Z26" s="703">
        <v>0.1</v>
      </c>
      <c r="AA26" s="703"/>
      <c r="AB26" s="703"/>
      <c r="AC26" s="703"/>
      <c r="AD26" s="704" t="s">
        <v>124</v>
      </c>
      <c r="AE26" s="704"/>
      <c r="AF26" s="704"/>
      <c r="AG26" s="704"/>
      <c r="AH26" s="704"/>
      <c r="AI26" s="704"/>
      <c r="AJ26" s="704"/>
      <c r="AK26" s="704"/>
      <c r="AL26" s="646" t="s">
        <v>124</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124</v>
      </c>
      <c r="BH26" s="644"/>
      <c r="BI26" s="644"/>
      <c r="BJ26" s="644"/>
      <c r="BK26" s="644"/>
      <c r="BL26" s="644"/>
      <c r="BM26" s="644"/>
      <c r="BN26" s="645"/>
      <c r="BO26" s="703" t="s">
        <v>124</v>
      </c>
      <c r="BP26" s="703"/>
      <c r="BQ26" s="703"/>
      <c r="BR26" s="703"/>
      <c r="BS26" s="649" t="s">
        <v>124</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1030918</v>
      </c>
      <c r="CS26" s="644"/>
      <c r="CT26" s="644"/>
      <c r="CU26" s="644"/>
      <c r="CV26" s="644"/>
      <c r="CW26" s="644"/>
      <c r="CX26" s="644"/>
      <c r="CY26" s="645"/>
      <c r="CZ26" s="646">
        <v>10</v>
      </c>
      <c r="DA26" s="675"/>
      <c r="DB26" s="675"/>
      <c r="DC26" s="676"/>
      <c r="DD26" s="649">
        <v>948129</v>
      </c>
      <c r="DE26" s="644"/>
      <c r="DF26" s="644"/>
      <c r="DG26" s="644"/>
      <c r="DH26" s="644"/>
      <c r="DI26" s="644"/>
      <c r="DJ26" s="644"/>
      <c r="DK26" s="645"/>
      <c r="DL26" s="649" t="s">
        <v>132</v>
      </c>
      <c r="DM26" s="644"/>
      <c r="DN26" s="644"/>
      <c r="DO26" s="644"/>
      <c r="DP26" s="644"/>
      <c r="DQ26" s="644"/>
      <c r="DR26" s="644"/>
      <c r="DS26" s="644"/>
      <c r="DT26" s="644"/>
      <c r="DU26" s="644"/>
      <c r="DV26" s="645"/>
      <c r="DW26" s="646" t="s">
        <v>124</v>
      </c>
      <c r="DX26" s="675"/>
      <c r="DY26" s="675"/>
      <c r="DZ26" s="675"/>
      <c r="EA26" s="675"/>
      <c r="EB26" s="675"/>
      <c r="EC26" s="677"/>
    </row>
    <row r="27" spans="2:133" ht="11.25" customHeight="1" x14ac:dyDescent="0.15">
      <c r="B27" s="638" t="s">
        <v>291</v>
      </c>
      <c r="C27" s="639"/>
      <c r="D27" s="639"/>
      <c r="E27" s="639"/>
      <c r="F27" s="639"/>
      <c r="G27" s="639"/>
      <c r="H27" s="639"/>
      <c r="I27" s="639"/>
      <c r="J27" s="639"/>
      <c r="K27" s="639"/>
      <c r="L27" s="639"/>
      <c r="M27" s="639"/>
      <c r="N27" s="639"/>
      <c r="O27" s="639"/>
      <c r="P27" s="639"/>
      <c r="Q27" s="640"/>
      <c r="R27" s="641">
        <v>474202</v>
      </c>
      <c r="S27" s="644"/>
      <c r="T27" s="644"/>
      <c r="U27" s="644"/>
      <c r="V27" s="644"/>
      <c r="W27" s="644"/>
      <c r="X27" s="644"/>
      <c r="Y27" s="645"/>
      <c r="Z27" s="703">
        <v>4.2</v>
      </c>
      <c r="AA27" s="703"/>
      <c r="AB27" s="703"/>
      <c r="AC27" s="703"/>
      <c r="AD27" s="704" t="s">
        <v>124</v>
      </c>
      <c r="AE27" s="704"/>
      <c r="AF27" s="704"/>
      <c r="AG27" s="704"/>
      <c r="AH27" s="704"/>
      <c r="AI27" s="704"/>
      <c r="AJ27" s="704"/>
      <c r="AK27" s="704"/>
      <c r="AL27" s="646" t="s">
        <v>132</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2220842</v>
      </c>
      <c r="BH27" s="644"/>
      <c r="BI27" s="644"/>
      <c r="BJ27" s="644"/>
      <c r="BK27" s="644"/>
      <c r="BL27" s="644"/>
      <c r="BM27" s="644"/>
      <c r="BN27" s="645"/>
      <c r="BO27" s="703">
        <v>100</v>
      </c>
      <c r="BP27" s="703"/>
      <c r="BQ27" s="703"/>
      <c r="BR27" s="703"/>
      <c r="BS27" s="649">
        <v>10840</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899256</v>
      </c>
      <c r="CS27" s="642"/>
      <c r="CT27" s="642"/>
      <c r="CU27" s="642"/>
      <c r="CV27" s="642"/>
      <c r="CW27" s="642"/>
      <c r="CX27" s="642"/>
      <c r="CY27" s="643"/>
      <c r="CZ27" s="646">
        <v>8.6999999999999993</v>
      </c>
      <c r="DA27" s="675"/>
      <c r="DB27" s="675"/>
      <c r="DC27" s="676"/>
      <c r="DD27" s="649">
        <v>191744</v>
      </c>
      <c r="DE27" s="642"/>
      <c r="DF27" s="642"/>
      <c r="DG27" s="642"/>
      <c r="DH27" s="642"/>
      <c r="DI27" s="642"/>
      <c r="DJ27" s="642"/>
      <c r="DK27" s="643"/>
      <c r="DL27" s="649">
        <v>191209</v>
      </c>
      <c r="DM27" s="642"/>
      <c r="DN27" s="642"/>
      <c r="DO27" s="642"/>
      <c r="DP27" s="642"/>
      <c r="DQ27" s="642"/>
      <c r="DR27" s="642"/>
      <c r="DS27" s="642"/>
      <c r="DT27" s="642"/>
      <c r="DU27" s="642"/>
      <c r="DV27" s="643"/>
      <c r="DW27" s="646">
        <v>3</v>
      </c>
      <c r="DX27" s="675"/>
      <c r="DY27" s="675"/>
      <c r="DZ27" s="675"/>
      <c r="EA27" s="675"/>
      <c r="EB27" s="675"/>
      <c r="EC27" s="677"/>
    </row>
    <row r="28" spans="2:133" ht="11.25" customHeight="1" x14ac:dyDescent="0.15">
      <c r="B28" s="746" t="s">
        <v>294</v>
      </c>
      <c r="C28" s="747"/>
      <c r="D28" s="747"/>
      <c r="E28" s="747"/>
      <c r="F28" s="747"/>
      <c r="G28" s="747"/>
      <c r="H28" s="747"/>
      <c r="I28" s="747"/>
      <c r="J28" s="747"/>
      <c r="K28" s="747"/>
      <c r="L28" s="747"/>
      <c r="M28" s="747"/>
      <c r="N28" s="747"/>
      <c r="O28" s="747"/>
      <c r="P28" s="747"/>
      <c r="Q28" s="748"/>
      <c r="R28" s="641" t="s">
        <v>124</v>
      </c>
      <c r="S28" s="644"/>
      <c r="T28" s="644"/>
      <c r="U28" s="644"/>
      <c r="V28" s="644"/>
      <c r="W28" s="644"/>
      <c r="X28" s="644"/>
      <c r="Y28" s="645"/>
      <c r="Z28" s="703" t="s">
        <v>124</v>
      </c>
      <c r="AA28" s="703"/>
      <c r="AB28" s="703"/>
      <c r="AC28" s="703"/>
      <c r="AD28" s="704" t="s">
        <v>124</v>
      </c>
      <c r="AE28" s="704"/>
      <c r="AF28" s="704"/>
      <c r="AG28" s="704"/>
      <c r="AH28" s="704"/>
      <c r="AI28" s="704"/>
      <c r="AJ28" s="704"/>
      <c r="AK28" s="704"/>
      <c r="AL28" s="646" t="s">
        <v>132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816932</v>
      </c>
      <c r="CS28" s="644"/>
      <c r="CT28" s="644"/>
      <c r="CU28" s="644"/>
      <c r="CV28" s="644"/>
      <c r="CW28" s="644"/>
      <c r="CX28" s="644"/>
      <c r="CY28" s="645"/>
      <c r="CZ28" s="646">
        <v>7.9</v>
      </c>
      <c r="DA28" s="675"/>
      <c r="DB28" s="675"/>
      <c r="DC28" s="676"/>
      <c r="DD28" s="649">
        <v>805155</v>
      </c>
      <c r="DE28" s="644"/>
      <c r="DF28" s="644"/>
      <c r="DG28" s="644"/>
      <c r="DH28" s="644"/>
      <c r="DI28" s="644"/>
      <c r="DJ28" s="644"/>
      <c r="DK28" s="645"/>
      <c r="DL28" s="649">
        <v>805155</v>
      </c>
      <c r="DM28" s="644"/>
      <c r="DN28" s="644"/>
      <c r="DO28" s="644"/>
      <c r="DP28" s="644"/>
      <c r="DQ28" s="644"/>
      <c r="DR28" s="644"/>
      <c r="DS28" s="644"/>
      <c r="DT28" s="644"/>
      <c r="DU28" s="644"/>
      <c r="DV28" s="645"/>
      <c r="DW28" s="646">
        <v>12.8</v>
      </c>
      <c r="DX28" s="675"/>
      <c r="DY28" s="675"/>
      <c r="DZ28" s="675"/>
      <c r="EA28" s="675"/>
      <c r="EB28" s="675"/>
      <c r="EC28" s="677"/>
    </row>
    <row r="29" spans="2:133" ht="11.25" customHeight="1" x14ac:dyDescent="0.15">
      <c r="B29" s="638" t="s">
        <v>296</v>
      </c>
      <c r="C29" s="639"/>
      <c r="D29" s="639"/>
      <c r="E29" s="639"/>
      <c r="F29" s="639"/>
      <c r="G29" s="639"/>
      <c r="H29" s="639"/>
      <c r="I29" s="639"/>
      <c r="J29" s="639"/>
      <c r="K29" s="639"/>
      <c r="L29" s="639"/>
      <c r="M29" s="639"/>
      <c r="N29" s="639"/>
      <c r="O29" s="639"/>
      <c r="P29" s="639"/>
      <c r="Q29" s="640"/>
      <c r="R29" s="641">
        <v>627457</v>
      </c>
      <c r="S29" s="644"/>
      <c r="T29" s="644"/>
      <c r="U29" s="644"/>
      <c r="V29" s="644"/>
      <c r="W29" s="644"/>
      <c r="X29" s="644"/>
      <c r="Y29" s="645"/>
      <c r="Z29" s="703">
        <v>5.6</v>
      </c>
      <c r="AA29" s="703"/>
      <c r="AB29" s="703"/>
      <c r="AC29" s="703"/>
      <c r="AD29" s="704" t="s">
        <v>124</v>
      </c>
      <c r="AE29" s="704"/>
      <c r="AF29" s="704"/>
      <c r="AG29" s="704"/>
      <c r="AH29" s="704"/>
      <c r="AI29" s="704"/>
      <c r="AJ29" s="704"/>
      <c r="AK29" s="704"/>
      <c r="AL29" s="646" t="s">
        <v>124</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300</v>
      </c>
      <c r="CG29" s="682"/>
      <c r="CH29" s="682"/>
      <c r="CI29" s="682"/>
      <c r="CJ29" s="682"/>
      <c r="CK29" s="682"/>
      <c r="CL29" s="682"/>
      <c r="CM29" s="682"/>
      <c r="CN29" s="682"/>
      <c r="CO29" s="682"/>
      <c r="CP29" s="682"/>
      <c r="CQ29" s="683"/>
      <c r="CR29" s="641">
        <v>816932</v>
      </c>
      <c r="CS29" s="642"/>
      <c r="CT29" s="642"/>
      <c r="CU29" s="642"/>
      <c r="CV29" s="642"/>
      <c r="CW29" s="642"/>
      <c r="CX29" s="642"/>
      <c r="CY29" s="643"/>
      <c r="CZ29" s="646">
        <v>7.9</v>
      </c>
      <c r="DA29" s="675"/>
      <c r="DB29" s="675"/>
      <c r="DC29" s="676"/>
      <c r="DD29" s="649">
        <v>805155</v>
      </c>
      <c r="DE29" s="642"/>
      <c r="DF29" s="642"/>
      <c r="DG29" s="642"/>
      <c r="DH29" s="642"/>
      <c r="DI29" s="642"/>
      <c r="DJ29" s="642"/>
      <c r="DK29" s="643"/>
      <c r="DL29" s="649">
        <v>805155</v>
      </c>
      <c r="DM29" s="642"/>
      <c r="DN29" s="642"/>
      <c r="DO29" s="642"/>
      <c r="DP29" s="642"/>
      <c r="DQ29" s="642"/>
      <c r="DR29" s="642"/>
      <c r="DS29" s="642"/>
      <c r="DT29" s="642"/>
      <c r="DU29" s="642"/>
      <c r="DV29" s="643"/>
      <c r="DW29" s="646">
        <v>12.8</v>
      </c>
      <c r="DX29" s="675"/>
      <c r="DY29" s="675"/>
      <c r="DZ29" s="675"/>
      <c r="EA29" s="675"/>
      <c r="EB29" s="675"/>
      <c r="EC29" s="677"/>
    </row>
    <row r="30" spans="2:133" ht="11.25" customHeight="1" x14ac:dyDescent="0.15">
      <c r="B30" s="638" t="s">
        <v>301</v>
      </c>
      <c r="C30" s="639"/>
      <c r="D30" s="639"/>
      <c r="E30" s="639"/>
      <c r="F30" s="639"/>
      <c r="G30" s="639"/>
      <c r="H30" s="639"/>
      <c r="I30" s="639"/>
      <c r="J30" s="639"/>
      <c r="K30" s="639"/>
      <c r="L30" s="639"/>
      <c r="M30" s="639"/>
      <c r="N30" s="639"/>
      <c r="O30" s="639"/>
      <c r="P30" s="639"/>
      <c r="Q30" s="640"/>
      <c r="R30" s="641">
        <v>53723</v>
      </c>
      <c r="S30" s="644"/>
      <c r="T30" s="644"/>
      <c r="U30" s="644"/>
      <c r="V30" s="644"/>
      <c r="W30" s="644"/>
      <c r="X30" s="644"/>
      <c r="Y30" s="645"/>
      <c r="Z30" s="703">
        <v>0.5</v>
      </c>
      <c r="AA30" s="703"/>
      <c r="AB30" s="703"/>
      <c r="AC30" s="703"/>
      <c r="AD30" s="704">
        <v>32335</v>
      </c>
      <c r="AE30" s="704"/>
      <c r="AF30" s="704"/>
      <c r="AG30" s="704"/>
      <c r="AH30" s="704"/>
      <c r="AI30" s="704"/>
      <c r="AJ30" s="704"/>
      <c r="AK30" s="704"/>
      <c r="AL30" s="646">
        <v>0.5</v>
      </c>
      <c r="AM30" s="647"/>
      <c r="AN30" s="647"/>
      <c r="AO30" s="705"/>
      <c r="AP30" s="731" t="s">
        <v>302</v>
      </c>
      <c r="AQ30" s="732"/>
      <c r="AR30" s="732"/>
      <c r="AS30" s="732"/>
      <c r="AT30" s="737" t="s">
        <v>303</v>
      </c>
      <c r="AU30" s="210"/>
      <c r="AV30" s="210"/>
      <c r="AW30" s="210"/>
      <c r="AX30" s="740" t="s">
        <v>182</v>
      </c>
      <c r="AY30" s="741"/>
      <c r="AZ30" s="741"/>
      <c r="BA30" s="741"/>
      <c r="BB30" s="741"/>
      <c r="BC30" s="741"/>
      <c r="BD30" s="741"/>
      <c r="BE30" s="741"/>
      <c r="BF30" s="742"/>
      <c r="BG30" s="721">
        <v>99.1</v>
      </c>
      <c r="BH30" s="722"/>
      <c r="BI30" s="722"/>
      <c r="BJ30" s="722"/>
      <c r="BK30" s="722"/>
      <c r="BL30" s="722"/>
      <c r="BM30" s="723">
        <v>96.4</v>
      </c>
      <c r="BN30" s="722"/>
      <c r="BO30" s="722"/>
      <c r="BP30" s="722"/>
      <c r="BQ30" s="724"/>
      <c r="BR30" s="721">
        <v>99.3</v>
      </c>
      <c r="BS30" s="722"/>
      <c r="BT30" s="722"/>
      <c r="BU30" s="722"/>
      <c r="BV30" s="722"/>
      <c r="BW30" s="722"/>
      <c r="BX30" s="723">
        <v>95.6</v>
      </c>
      <c r="BY30" s="722"/>
      <c r="BZ30" s="722"/>
      <c r="CA30" s="722"/>
      <c r="CB30" s="724"/>
      <c r="CD30" s="727"/>
      <c r="CE30" s="728"/>
      <c r="CF30" s="685" t="s">
        <v>304</v>
      </c>
      <c r="CG30" s="682"/>
      <c r="CH30" s="682"/>
      <c r="CI30" s="682"/>
      <c r="CJ30" s="682"/>
      <c r="CK30" s="682"/>
      <c r="CL30" s="682"/>
      <c r="CM30" s="682"/>
      <c r="CN30" s="682"/>
      <c r="CO30" s="682"/>
      <c r="CP30" s="682"/>
      <c r="CQ30" s="683"/>
      <c r="CR30" s="641">
        <v>775938</v>
      </c>
      <c r="CS30" s="644"/>
      <c r="CT30" s="644"/>
      <c r="CU30" s="644"/>
      <c r="CV30" s="644"/>
      <c r="CW30" s="644"/>
      <c r="CX30" s="644"/>
      <c r="CY30" s="645"/>
      <c r="CZ30" s="646">
        <v>7.5</v>
      </c>
      <c r="DA30" s="675"/>
      <c r="DB30" s="675"/>
      <c r="DC30" s="676"/>
      <c r="DD30" s="649">
        <v>765285</v>
      </c>
      <c r="DE30" s="644"/>
      <c r="DF30" s="644"/>
      <c r="DG30" s="644"/>
      <c r="DH30" s="644"/>
      <c r="DI30" s="644"/>
      <c r="DJ30" s="644"/>
      <c r="DK30" s="645"/>
      <c r="DL30" s="649">
        <v>765285</v>
      </c>
      <c r="DM30" s="644"/>
      <c r="DN30" s="644"/>
      <c r="DO30" s="644"/>
      <c r="DP30" s="644"/>
      <c r="DQ30" s="644"/>
      <c r="DR30" s="644"/>
      <c r="DS30" s="644"/>
      <c r="DT30" s="644"/>
      <c r="DU30" s="644"/>
      <c r="DV30" s="645"/>
      <c r="DW30" s="646">
        <v>12.2</v>
      </c>
      <c r="DX30" s="675"/>
      <c r="DY30" s="675"/>
      <c r="DZ30" s="675"/>
      <c r="EA30" s="675"/>
      <c r="EB30" s="675"/>
      <c r="EC30" s="677"/>
    </row>
    <row r="31" spans="2:133" ht="11.25" customHeight="1" x14ac:dyDescent="0.15">
      <c r="B31" s="638" t="s">
        <v>305</v>
      </c>
      <c r="C31" s="639"/>
      <c r="D31" s="639"/>
      <c r="E31" s="639"/>
      <c r="F31" s="639"/>
      <c r="G31" s="639"/>
      <c r="H31" s="639"/>
      <c r="I31" s="639"/>
      <c r="J31" s="639"/>
      <c r="K31" s="639"/>
      <c r="L31" s="639"/>
      <c r="M31" s="639"/>
      <c r="N31" s="639"/>
      <c r="O31" s="639"/>
      <c r="P31" s="639"/>
      <c r="Q31" s="640"/>
      <c r="R31" s="641">
        <v>743808</v>
      </c>
      <c r="S31" s="644"/>
      <c r="T31" s="644"/>
      <c r="U31" s="644"/>
      <c r="V31" s="644"/>
      <c r="W31" s="644"/>
      <c r="X31" s="644"/>
      <c r="Y31" s="645"/>
      <c r="Z31" s="703">
        <v>6.6</v>
      </c>
      <c r="AA31" s="703"/>
      <c r="AB31" s="703"/>
      <c r="AC31" s="703"/>
      <c r="AD31" s="704" t="s">
        <v>124</v>
      </c>
      <c r="AE31" s="704"/>
      <c r="AF31" s="704"/>
      <c r="AG31" s="704"/>
      <c r="AH31" s="704"/>
      <c r="AI31" s="704"/>
      <c r="AJ31" s="704"/>
      <c r="AK31" s="704"/>
      <c r="AL31" s="646" t="s">
        <v>124</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99.5</v>
      </c>
      <c r="BH31" s="642"/>
      <c r="BI31" s="642"/>
      <c r="BJ31" s="642"/>
      <c r="BK31" s="642"/>
      <c r="BL31" s="642"/>
      <c r="BM31" s="647">
        <v>97.9</v>
      </c>
      <c r="BN31" s="720"/>
      <c r="BO31" s="720"/>
      <c r="BP31" s="720"/>
      <c r="BQ31" s="681"/>
      <c r="BR31" s="719">
        <v>99.4</v>
      </c>
      <c r="BS31" s="642"/>
      <c r="BT31" s="642"/>
      <c r="BU31" s="642"/>
      <c r="BV31" s="642"/>
      <c r="BW31" s="642"/>
      <c r="BX31" s="647">
        <v>97.6</v>
      </c>
      <c r="BY31" s="720"/>
      <c r="BZ31" s="720"/>
      <c r="CA31" s="720"/>
      <c r="CB31" s="681"/>
      <c r="CD31" s="727"/>
      <c r="CE31" s="728"/>
      <c r="CF31" s="685" t="s">
        <v>308</v>
      </c>
      <c r="CG31" s="682"/>
      <c r="CH31" s="682"/>
      <c r="CI31" s="682"/>
      <c r="CJ31" s="682"/>
      <c r="CK31" s="682"/>
      <c r="CL31" s="682"/>
      <c r="CM31" s="682"/>
      <c r="CN31" s="682"/>
      <c r="CO31" s="682"/>
      <c r="CP31" s="682"/>
      <c r="CQ31" s="683"/>
      <c r="CR31" s="641">
        <v>40994</v>
      </c>
      <c r="CS31" s="642"/>
      <c r="CT31" s="642"/>
      <c r="CU31" s="642"/>
      <c r="CV31" s="642"/>
      <c r="CW31" s="642"/>
      <c r="CX31" s="642"/>
      <c r="CY31" s="643"/>
      <c r="CZ31" s="646">
        <v>0.4</v>
      </c>
      <c r="DA31" s="675"/>
      <c r="DB31" s="675"/>
      <c r="DC31" s="676"/>
      <c r="DD31" s="649">
        <v>39870</v>
      </c>
      <c r="DE31" s="642"/>
      <c r="DF31" s="642"/>
      <c r="DG31" s="642"/>
      <c r="DH31" s="642"/>
      <c r="DI31" s="642"/>
      <c r="DJ31" s="642"/>
      <c r="DK31" s="643"/>
      <c r="DL31" s="649">
        <v>39870</v>
      </c>
      <c r="DM31" s="642"/>
      <c r="DN31" s="642"/>
      <c r="DO31" s="642"/>
      <c r="DP31" s="642"/>
      <c r="DQ31" s="642"/>
      <c r="DR31" s="642"/>
      <c r="DS31" s="642"/>
      <c r="DT31" s="642"/>
      <c r="DU31" s="642"/>
      <c r="DV31" s="643"/>
      <c r="DW31" s="646">
        <v>0.6</v>
      </c>
      <c r="DX31" s="675"/>
      <c r="DY31" s="675"/>
      <c r="DZ31" s="675"/>
      <c r="EA31" s="675"/>
      <c r="EB31" s="675"/>
      <c r="EC31" s="677"/>
    </row>
    <row r="32" spans="2:133" ht="11.25" customHeight="1" x14ac:dyDescent="0.15">
      <c r="B32" s="638" t="s">
        <v>309</v>
      </c>
      <c r="C32" s="639"/>
      <c r="D32" s="639"/>
      <c r="E32" s="639"/>
      <c r="F32" s="639"/>
      <c r="G32" s="639"/>
      <c r="H32" s="639"/>
      <c r="I32" s="639"/>
      <c r="J32" s="639"/>
      <c r="K32" s="639"/>
      <c r="L32" s="639"/>
      <c r="M32" s="639"/>
      <c r="N32" s="639"/>
      <c r="O32" s="639"/>
      <c r="P32" s="639"/>
      <c r="Q32" s="640"/>
      <c r="R32" s="641">
        <v>860962</v>
      </c>
      <c r="S32" s="644"/>
      <c r="T32" s="644"/>
      <c r="U32" s="644"/>
      <c r="V32" s="644"/>
      <c r="W32" s="644"/>
      <c r="X32" s="644"/>
      <c r="Y32" s="645"/>
      <c r="Z32" s="703">
        <v>7.7</v>
      </c>
      <c r="AA32" s="703"/>
      <c r="AB32" s="703"/>
      <c r="AC32" s="703"/>
      <c r="AD32" s="704" t="s">
        <v>124</v>
      </c>
      <c r="AE32" s="704"/>
      <c r="AF32" s="704"/>
      <c r="AG32" s="704"/>
      <c r="AH32" s="704"/>
      <c r="AI32" s="704"/>
      <c r="AJ32" s="704"/>
      <c r="AK32" s="704"/>
      <c r="AL32" s="646" t="s">
        <v>132</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98.6</v>
      </c>
      <c r="BH32" s="657"/>
      <c r="BI32" s="657"/>
      <c r="BJ32" s="657"/>
      <c r="BK32" s="657"/>
      <c r="BL32" s="657"/>
      <c r="BM32" s="701">
        <v>94.5</v>
      </c>
      <c r="BN32" s="657"/>
      <c r="BO32" s="657"/>
      <c r="BP32" s="657"/>
      <c r="BQ32" s="694"/>
      <c r="BR32" s="718">
        <v>99</v>
      </c>
      <c r="BS32" s="657"/>
      <c r="BT32" s="657"/>
      <c r="BU32" s="657"/>
      <c r="BV32" s="657"/>
      <c r="BW32" s="657"/>
      <c r="BX32" s="701">
        <v>93.1</v>
      </c>
      <c r="BY32" s="657"/>
      <c r="BZ32" s="657"/>
      <c r="CA32" s="657"/>
      <c r="CB32" s="694"/>
      <c r="CD32" s="729"/>
      <c r="CE32" s="730"/>
      <c r="CF32" s="685" t="s">
        <v>311</v>
      </c>
      <c r="CG32" s="682"/>
      <c r="CH32" s="682"/>
      <c r="CI32" s="682"/>
      <c r="CJ32" s="682"/>
      <c r="CK32" s="682"/>
      <c r="CL32" s="682"/>
      <c r="CM32" s="682"/>
      <c r="CN32" s="682"/>
      <c r="CO32" s="682"/>
      <c r="CP32" s="682"/>
      <c r="CQ32" s="683"/>
      <c r="CR32" s="641" t="s">
        <v>124</v>
      </c>
      <c r="CS32" s="644"/>
      <c r="CT32" s="644"/>
      <c r="CU32" s="644"/>
      <c r="CV32" s="644"/>
      <c r="CW32" s="644"/>
      <c r="CX32" s="644"/>
      <c r="CY32" s="645"/>
      <c r="CZ32" s="646" t="s">
        <v>124</v>
      </c>
      <c r="DA32" s="675"/>
      <c r="DB32" s="675"/>
      <c r="DC32" s="676"/>
      <c r="DD32" s="649" t="s">
        <v>124</v>
      </c>
      <c r="DE32" s="644"/>
      <c r="DF32" s="644"/>
      <c r="DG32" s="644"/>
      <c r="DH32" s="644"/>
      <c r="DI32" s="644"/>
      <c r="DJ32" s="644"/>
      <c r="DK32" s="645"/>
      <c r="DL32" s="649" t="s">
        <v>124</v>
      </c>
      <c r="DM32" s="644"/>
      <c r="DN32" s="644"/>
      <c r="DO32" s="644"/>
      <c r="DP32" s="644"/>
      <c r="DQ32" s="644"/>
      <c r="DR32" s="644"/>
      <c r="DS32" s="644"/>
      <c r="DT32" s="644"/>
      <c r="DU32" s="644"/>
      <c r="DV32" s="645"/>
      <c r="DW32" s="646" t="s">
        <v>124</v>
      </c>
      <c r="DX32" s="675"/>
      <c r="DY32" s="675"/>
      <c r="DZ32" s="675"/>
      <c r="EA32" s="675"/>
      <c r="EB32" s="675"/>
      <c r="EC32" s="677"/>
    </row>
    <row r="33" spans="2:133" ht="11.25" customHeight="1" x14ac:dyDescent="0.15">
      <c r="B33" s="638" t="s">
        <v>312</v>
      </c>
      <c r="C33" s="639"/>
      <c r="D33" s="639"/>
      <c r="E33" s="639"/>
      <c r="F33" s="639"/>
      <c r="G33" s="639"/>
      <c r="H33" s="639"/>
      <c r="I33" s="639"/>
      <c r="J33" s="639"/>
      <c r="K33" s="639"/>
      <c r="L33" s="639"/>
      <c r="M33" s="639"/>
      <c r="N33" s="639"/>
      <c r="O33" s="639"/>
      <c r="P33" s="639"/>
      <c r="Q33" s="640"/>
      <c r="R33" s="641">
        <v>903334</v>
      </c>
      <c r="S33" s="644"/>
      <c r="T33" s="644"/>
      <c r="U33" s="644"/>
      <c r="V33" s="644"/>
      <c r="W33" s="644"/>
      <c r="X33" s="644"/>
      <c r="Y33" s="645"/>
      <c r="Z33" s="703">
        <v>8.1</v>
      </c>
      <c r="AA33" s="703"/>
      <c r="AB33" s="703"/>
      <c r="AC33" s="703"/>
      <c r="AD33" s="704" t="s">
        <v>124</v>
      </c>
      <c r="AE33" s="704"/>
      <c r="AF33" s="704"/>
      <c r="AG33" s="704"/>
      <c r="AH33" s="704"/>
      <c r="AI33" s="704"/>
      <c r="AJ33" s="704"/>
      <c r="AK33" s="704"/>
      <c r="AL33" s="646" t="s">
        <v>124</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5849638</v>
      </c>
      <c r="CS33" s="642"/>
      <c r="CT33" s="642"/>
      <c r="CU33" s="642"/>
      <c r="CV33" s="642"/>
      <c r="CW33" s="642"/>
      <c r="CX33" s="642"/>
      <c r="CY33" s="643"/>
      <c r="CZ33" s="646">
        <v>56.8</v>
      </c>
      <c r="DA33" s="675"/>
      <c r="DB33" s="675"/>
      <c r="DC33" s="676"/>
      <c r="DD33" s="649">
        <v>4187928</v>
      </c>
      <c r="DE33" s="642"/>
      <c r="DF33" s="642"/>
      <c r="DG33" s="642"/>
      <c r="DH33" s="642"/>
      <c r="DI33" s="642"/>
      <c r="DJ33" s="642"/>
      <c r="DK33" s="643"/>
      <c r="DL33" s="649">
        <v>2893663</v>
      </c>
      <c r="DM33" s="642"/>
      <c r="DN33" s="642"/>
      <c r="DO33" s="642"/>
      <c r="DP33" s="642"/>
      <c r="DQ33" s="642"/>
      <c r="DR33" s="642"/>
      <c r="DS33" s="642"/>
      <c r="DT33" s="642"/>
      <c r="DU33" s="642"/>
      <c r="DV33" s="643"/>
      <c r="DW33" s="646">
        <v>46</v>
      </c>
      <c r="DX33" s="675"/>
      <c r="DY33" s="675"/>
      <c r="DZ33" s="675"/>
      <c r="EA33" s="675"/>
      <c r="EB33" s="675"/>
      <c r="EC33" s="677"/>
    </row>
    <row r="34" spans="2:133" ht="11.25" customHeight="1" x14ac:dyDescent="0.15">
      <c r="B34" s="638" t="s">
        <v>314</v>
      </c>
      <c r="C34" s="639"/>
      <c r="D34" s="639"/>
      <c r="E34" s="639"/>
      <c r="F34" s="639"/>
      <c r="G34" s="639"/>
      <c r="H34" s="639"/>
      <c r="I34" s="639"/>
      <c r="J34" s="639"/>
      <c r="K34" s="639"/>
      <c r="L34" s="639"/>
      <c r="M34" s="639"/>
      <c r="N34" s="639"/>
      <c r="O34" s="639"/>
      <c r="P34" s="639"/>
      <c r="Q34" s="640"/>
      <c r="R34" s="641">
        <v>341657</v>
      </c>
      <c r="S34" s="644"/>
      <c r="T34" s="644"/>
      <c r="U34" s="644"/>
      <c r="V34" s="644"/>
      <c r="W34" s="644"/>
      <c r="X34" s="644"/>
      <c r="Y34" s="645"/>
      <c r="Z34" s="703">
        <v>3.1</v>
      </c>
      <c r="AA34" s="703"/>
      <c r="AB34" s="703"/>
      <c r="AC34" s="703"/>
      <c r="AD34" s="704">
        <v>3881</v>
      </c>
      <c r="AE34" s="704"/>
      <c r="AF34" s="704"/>
      <c r="AG34" s="704"/>
      <c r="AH34" s="704"/>
      <c r="AI34" s="704"/>
      <c r="AJ34" s="704"/>
      <c r="AK34" s="704"/>
      <c r="AL34" s="646">
        <v>0.1</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1312025</v>
      </c>
      <c r="CS34" s="644"/>
      <c r="CT34" s="644"/>
      <c r="CU34" s="644"/>
      <c r="CV34" s="644"/>
      <c r="CW34" s="644"/>
      <c r="CX34" s="644"/>
      <c r="CY34" s="645"/>
      <c r="CZ34" s="646">
        <v>12.7</v>
      </c>
      <c r="DA34" s="675"/>
      <c r="DB34" s="675"/>
      <c r="DC34" s="676"/>
      <c r="DD34" s="649">
        <v>738297</v>
      </c>
      <c r="DE34" s="644"/>
      <c r="DF34" s="644"/>
      <c r="DG34" s="644"/>
      <c r="DH34" s="644"/>
      <c r="DI34" s="644"/>
      <c r="DJ34" s="644"/>
      <c r="DK34" s="645"/>
      <c r="DL34" s="649">
        <v>687364</v>
      </c>
      <c r="DM34" s="644"/>
      <c r="DN34" s="644"/>
      <c r="DO34" s="644"/>
      <c r="DP34" s="644"/>
      <c r="DQ34" s="644"/>
      <c r="DR34" s="644"/>
      <c r="DS34" s="644"/>
      <c r="DT34" s="644"/>
      <c r="DU34" s="644"/>
      <c r="DV34" s="645"/>
      <c r="DW34" s="646">
        <v>10.9</v>
      </c>
      <c r="DX34" s="675"/>
      <c r="DY34" s="675"/>
      <c r="DZ34" s="675"/>
      <c r="EA34" s="675"/>
      <c r="EB34" s="675"/>
      <c r="EC34" s="677"/>
    </row>
    <row r="35" spans="2:133" ht="11.25" customHeight="1" x14ac:dyDescent="0.15">
      <c r="B35" s="638" t="s">
        <v>318</v>
      </c>
      <c r="C35" s="639"/>
      <c r="D35" s="639"/>
      <c r="E35" s="639"/>
      <c r="F35" s="639"/>
      <c r="G35" s="639"/>
      <c r="H35" s="639"/>
      <c r="I35" s="639"/>
      <c r="J35" s="639"/>
      <c r="K35" s="639"/>
      <c r="L35" s="639"/>
      <c r="M35" s="639"/>
      <c r="N35" s="639"/>
      <c r="O35" s="639"/>
      <c r="P35" s="639"/>
      <c r="Q35" s="640"/>
      <c r="R35" s="641">
        <v>729700</v>
      </c>
      <c r="S35" s="644"/>
      <c r="T35" s="644"/>
      <c r="U35" s="644"/>
      <c r="V35" s="644"/>
      <c r="W35" s="644"/>
      <c r="X35" s="644"/>
      <c r="Y35" s="645"/>
      <c r="Z35" s="703">
        <v>6.5</v>
      </c>
      <c r="AA35" s="703"/>
      <c r="AB35" s="703"/>
      <c r="AC35" s="703"/>
      <c r="AD35" s="704" t="s">
        <v>124</v>
      </c>
      <c r="AE35" s="704"/>
      <c r="AF35" s="704"/>
      <c r="AG35" s="704"/>
      <c r="AH35" s="704"/>
      <c r="AI35" s="704"/>
      <c r="AJ35" s="704"/>
      <c r="AK35" s="704"/>
      <c r="AL35" s="646" t="s">
        <v>124</v>
      </c>
      <c r="AM35" s="647"/>
      <c r="AN35" s="647"/>
      <c r="AO35" s="705"/>
      <c r="AP35" s="214"/>
      <c r="AQ35" s="709" t="s">
        <v>319</v>
      </c>
      <c r="AR35" s="710"/>
      <c r="AS35" s="710"/>
      <c r="AT35" s="710"/>
      <c r="AU35" s="710"/>
      <c r="AV35" s="710"/>
      <c r="AW35" s="710"/>
      <c r="AX35" s="710"/>
      <c r="AY35" s="711"/>
      <c r="AZ35" s="706">
        <v>1463601</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25571</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156185</v>
      </c>
      <c r="CS35" s="642"/>
      <c r="CT35" s="642"/>
      <c r="CU35" s="642"/>
      <c r="CV35" s="642"/>
      <c r="CW35" s="642"/>
      <c r="CX35" s="642"/>
      <c r="CY35" s="643"/>
      <c r="CZ35" s="646">
        <v>1.5</v>
      </c>
      <c r="DA35" s="675"/>
      <c r="DB35" s="675"/>
      <c r="DC35" s="676"/>
      <c r="DD35" s="649">
        <v>72113</v>
      </c>
      <c r="DE35" s="642"/>
      <c r="DF35" s="642"/>
      <c r="DG35" s="642"/>
      <c r="DH35" s="642"/>
      <c r="DI35" s="642"/>
      <c r="DJ35" s="642"/>
      <c r="DK35" s="643"/>
      <c r="DL35" s="649">
        <v>59760</v>
      </c>
      <c r="DM35" s="642"/>
      <c r="DN35" s="642"/>
      <c r="DO35" s="642"/>
      <c r="DP35" s="642"/>
      <c r="DQ35" s="642"/>
      <c r="DR35" s="642"/>
      <c r="DS35" s="642"/>
      <c r="DT35" s="642"/>
      <c r="DU35" s="642"/>
      <c r="DV35" s="643"/>
      <c r="DW35" s="646">
        <v>0.9</v>
      </c>
      <c r="DX35" s="675"/>
      <c r="DY35" s="675"/>
      <c r="DZ35" s="675"/>
      <c r="EA35" s="675"/>
      <c r="EB35" s="675"/>
      <c r="EC35" s="677"/>
    </row>
    <row r="36" spans="2:133" ht="11.25" customHeight="1" x14ac:dyDescent="0.15">
      <c r="B36" s="638" t="s">
        <v>322</v>
      </c>
      <c r="C36" s="639"/>
      <c r="D36" s="639"/>
      <c r="E36" s="639"/>
      <c r="F36" s="639"/>
      <c r="G36" s="639"/>
      <c r="H36" s="639"/>
      <c r="I36" s="639"/>
      <c r="J36" s="639"/>
      <c r="K36" s="639"/>
      <c r="L36" s="639"/>
      <c r="M36" s="639"/>
      <c r="N36" s="639"/>
      <c r="O36" s="639"/>
      <c r="P36" s="639"/>
      <c r="Q36" s="640"/>
      <c r="R36" s="641" t="s">
        <v>124</v>
      </c>
      <c r="S36" s="644"/>
      <c r="T36" s="644"/>
      <c r="U36" s="644"/>
      <c r="V36" s="644"/>
      <c r="W36" s="644"/>
      <c r="X36" s="644"/>
      <c r="Y36" s="645"/>
      <c r="Z36" s="703" t="s">
        <v>124</v>
      </c>
      <c r="AA36" s="703"/>
      <c r="AB36" s="703"/>
      <c r="AC36" s="703"/>
      <c r="AD36" s="704" t="s">
        <v>124</v>
      </c>
      <c r="AE36" s="704"/>
      <c r="AF36" s="704"/>
      <c r="AG36" s="704"/>
      <c r="AH36" s="704"/>
      <c r="AI36" s="704"/>
      <c r="AJ36" s="704"/>
      <c r="AK36" s="704"/>
      <c r="AL36" s="646" t="s">
        <v>124</v>
      </c>
      <c r="AM36" s="647"/>
      <c r="AN36" s="647"/>
      <c r="AO36" s="705"/>
      <c r="AQ36" s="678" t="s">
        <v>323</v>
      </c>
      <c r="AR36" s="679"/>
      <c r="AS36" s="679"/>
      <c r="AT36" s="679"/>
      <c r="AU36" s="679"/>
      <c r="AV36" s="679"/>
      <c r="AW36" s="679"/>
      <c r="AX36" s="679"/>
      <c r="AY36" s="680"/>
      <c r="AZ36" s="641">
        <v>498159</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-21150</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1844909</v>
      </c>
      <c r="CS36" s="644"/>
      <c r="CT36" s="644"/>
      <c r="CU36" s="644"/>
      <c r="CV36" s="644"/>
      <c r="CW36" s="644"/>
      <c r="CX36" s="644"/>
      <c r="CY36" s="645"/>
      <c r="CZ36" s="646">
        <v>17.899999999999999</v>
      </c>
      <c r="DA36" s="675"/>
      <c r="DB36" s="675"/>
      <c r="DC36" s="676"/>
      <c r="DD36" s="649">
        <v>1000434</v>
      </c>
      <c r="DE36" s="644"/>
      <c r="DF36" s="644"/>
      <c r="DG36" s="644"/>
      <c r="DH36" s="644"/>
      <c r="DI36" s="644"/>
      <c r="DJ36" s="644"/>
      <c r="DK36" s="645"/>
      <c r="DL36" s="649">
        <v>910309</v>
      </c>
      <c r="DM36" s="644"/>
      <c r="DN36" s="644"/>
      <c r="DO36" s="644"/>
      <c r="DP36" s="644"/>
      <c r="DQ36" s="644"/>
      <c r="DR36" s="644"/>
      <c r="DS36" s="644"/>
      <c r="DT36" s="644"/>
      <c r="DU36" s="644"/>
      <c r="DV36" s="645"/>
      <c r="DW36" s="646">
        <v>14.5</v>
      </c>
      <c r="DX36" s="675"/>
      <c r="DY36" s="675"/>
      <c r="DZ36" s="675"/>
      <c r="EA36" s="675"/>
      <c r="EB36" s="675"/>
      <c r="EC36" s="677"/>
    </row>
    <row r="37" spans="2:133" ht="11.25" customHeight="1" x14ac:dyDescent="0.15">
      <c r="B37" s="638" t="s">
        <v>326</v>
      </c>
      <c r="C37" s="639"/>
      <c r="D37" s="639"/>
      <c r="E37" s="639"/>
      <c r="F37" s="639"/>
      <c r="G37" s="639"/>
      <c r="H37" s="639"/>
      <c r="I37" s="639"/>
      <c r="J37" s="639"/>
      <c r="K37" s="639"/>
      <c r="L37" s="639"/>
      <c r="M37" s="639"/>
      <c r="N37" s="639"/>
      <c r="O37" s="639"/>
      <c r="P37" s="639"/>
      <c r="Q37" s="640"/>
      <c r="R37" s="641">
        <v>308100</v>
      </c>
      <c r="S37" s="644"/>
      <c r="T37" s="644"/>
      <c r="U37" s="644"/>
      <c r="V37" s="644"/>
      <c r="W37" s="644"/>
      <c r="X37" s="644"/>
      <c r="Y37" s="645"/>
      <c r="Z37" s="703">
        <v>2.8</v>
      </c>
      <c r="AA37" s="703"/>
      <c r="AB37" s="703"/>
      <c r="AC37" s="703"/>
      <c r="AD37" s="704" t="s">
        <v>124</v>
      </c>
      <c r="AE37" s="704"/>
      <c r="AF37" s="704"/>
      <c r="AG37" s="704"/>
      <c r="AH37" s="704"/>
      <c r="AI37" s="704"/>
      <c r="AJ37" s="704"/>
      <c r="AK37" s="704"/>
      <c r="AL37" s="646" t="s">
        <v>132</v>
      </c>
      <c r="AM37" s="647"/>
      <c r="AN37" s="647"/>
      <c r="AO37" s="705"/>
      <c r="AQ37" s="678" t="s">
        <v>327</v>
      </c>
      <c r="AR37" s="679"/>
      <c r="AS37" s="679"/>
      <c r="AT37" s="679"/>
      <c r="AU37" s="679"/>
      <c r="AV37" s="679"/>
      <c r="AW37" s="679"/>
      <c r="AX37" s="679"/>
      <c r="AY37" s="680"/>
      <c r="AZ37" s="641">
        <v>77561</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2541</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584529</v>
      </c>
      <c r="CS37" s="642"/>
      <c r="CT37" s="642"/>
      <c r="CU37" s="642"/>
      <c r="CV37" s="642"/>
      <c r="CW37" s="642"/>
      <c r="CX37" s="642"/>
      <c r="CY37" s="643"/>
      <c r="CZ37" s="646">
        <v>5.7</v>
      </c>
      <c r="DA37" s="675"/>
      <c r="DB37" s="675"/>
      <c r="DC37" s="676"/>
      <c r="DD37" s="649">
        <v>366529</v>
      </c>
      <c r="DE37" s="642"/>
      <c r="DF37" s="642"/>
      <c r="DG37" s="642"/>
      <c r="DH37" s="642"/>
      <c r="DI37" s="642"/>
      <c r="DJ37" s="642"/>
      <c r="DK37" s="643"/>
      <c r="DL37" s="649">
        <v>342720</v>
      </c>
      <c r="DM37" s="642"/>
      <c r="DN37" s="642"/>
      <c r="DO37" s="642"/>
      <c r="DP37" s="642"/>
      <c r="DQ37" s="642"/>
      <c r="DR37" s="642"/>
      <c r="DS37" s="642"/>
      <c r="DT37" s="642"/>
      <c r="DU37" s="642"/>
      <c r="DV37" s="643"/>
      <c r="DW37" s="646">
        <v>5.4</v>
      </c>
      <c r="DX37" s="675"/>
      <c r="DY37" s="675"/>
      <c r="DZ37" s="675"/>
      <c r="EA37" s="675"/>
      <c r="EB37" s="675"/>
      <c r="EC37" s="677"/>
    </row>
    <row r="38" spans="2:133" ht="11.25" customHeight="1" x14ac:dyDescent="0.15">
      <c r="B38" s="653" t="s">
        <v>330</v>
      </c>
      <c r="C38" s="654"/>
      <c r="D38" s="654"/>
      <c r="E38" s="654"/>
      <c r="F38" s="654"/>
      <c r="G38" s="654"/>
      <c r="H38" s="654"/>
      <c r="I38" s="654"/>
      <c r="J38" s="654"/>
      <c r="K38" s="654"/>
      <c r="L38" s="654"/>
      <c r="M38" s="654"/>
      <c r="N38" s="654"/>
      <c r="O38" s="654"/>
      <c r="P38" s="654"/>
      <c r="Q38" s="655"/>
      <c r="R38" s="656">
        <v>11198583</v>
      </c>
      <c r="S38" s="693"/>
      <c r="T38" s="693"/>
      <c r="U38" s="693"/>
      <c r="V38" s="693"/>
      <c r="W38" s="693"/>
      <c r="X38" s="693"/>
      <c r="Y38" s="698"/>
      <c r="Z38" s="699">
        <v>100</v>
      </c>
      <c r="AA38" s="699"/>
      <c r="AB38" s="699"/>
      <c r="AC38" s="699"/>
      <c r="AD38" s="700">
        <v>5988275</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v>61884</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4160</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1370349</v>
      </c>
      <c r="CS38" s="644"/>
      <c r="CT38" s="644"/>
      <c r="CU38" s="644"/>
      <c r="CV38" s="644"/>
      <c r="CW38" s="644"/>
      <c r="CX38" s="644"/>
      <c r="CY38" s="645"/>
      <c r="CZ38" s="646">
        <v>13.3</v>
      </c>
      <c r="DA38" s="675"/>
      <c r="DB38" s="675"/>
      <c r="DC38" s="676"/>
      <c r="DD38" s="649">
        <v>1235472</v>
      </c>
      <c r="DE38" s="644"/>
      <c r="DF38" s="644"/>
      <c r="DG38" s="644"/>
      <c r="DH38" s="644"/>
      <c r="DI38" s="644"/>
      <c r="DJ38" s="644"/>
      <c r="DK38" s="645"/>
      <c r="DL38" s="649">
        <v>1216615</v>
      </c>
      <c r="DM38" s="644"/>
      <c r="DN38" s="644"/>
      <c r="DO38" s="644"/>
      <c r="DP38" s="644"/>
      <c r="DQ38" s="644"/>
      <c r="DR38" s="644"/>
      <c r="DS38" s="644"/>
      <c r="DT38" s="644"/>
      <c r="DU38" s="644"/>
      <c r="DV38" s="645"/>
      <c r="DW38" s="646">
        <v>19.3</v>
      </c>
      <c r="DX38" s="675"/>
      <c r="DY38" s="675"/>
      <c r="DZ38" s="675"/>
      <c r="EA38" s="675"/>
      <c r="EB38" s="675"/>
      <c r="EC38" s="677"/>
    </row>
    <row r="39" spans="2:133" ht="11.25" customHeight="1" x14ac:dyDescent="0.15">
      <c r="AQ39" s="678" t="s">
        <v>334</v>
      </c>
      <c r="AR39" s="679"/>
      <c r="AS39" s="679"/>
      <c r="AT39" s="679"/>
      <c r="AU39" s="679"/>
      <c r="AV39" s="679"/>
      <c r="AW39" s="679"/>
      <c r="AX39" s="679"/>
      <c r="AY39" s="680"/>
      <c r="AZ39" s="641">
        <v>53586</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97</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1142555</v>
      </c>
      <c r="CS39" s="642"/>
      <c r="CT39" s="642"/>
      <c r="CU39" s="642"/>
      <c r="CV39" s="642"/>
      <c r="CW39" s="642"/>
      <c r="CX39" s="642"/>
      <c r="CY39" s="643"/>
      <c r="CZ39" s="646">
        <v>11.1</v>
      </c>
      <c r="DA39" s="675"/>
      <c r="DB39" s="675"/>
      <c r="DC39" s="676"/>
      <c r="DD39" s="649">
        <v>1121997</v>
      </c>
      <c r="DE39" s="642"/>
      <c r="DF39" s="642"/>
      <c r="DG39" s="642"/>
      <c r="DH39" s="642"/>
      <c r="DI39" s="642"/>
      <c r="DJ39" s="642"/>
      <c r="DK39" s="643"/>
      <c r="DL39" s="649" t="s">
        <v>124</v>
      </c>
      <c r="DM39" s="642"/>
      <c r="DN39" s="642"/>
      <c r="DO39" s="642"/>
      <c r="DP39" s="642"/>
      <c r="DQ39" s="642"/>
      <c r="DR39" s="642"/>
      <c r="DS39" s="642"/>
      <c r="DT39" s="642"/>
      <c r="DU39" s="642"/>
      <c r="DV39" s="643"/>
      <c r="DW39" s="646" t="s">
        <v>124</v>
      </c>
      <c r="DX39" s="675"/>
      <c r="DY39" s="675"/>
      <c r="DZ39" s="675"/>
      <c r="EA39" s="675"/>
      <c r="EB39" s="675"/>
      <c r="EC39" s="677"/>
    </row>
    <row r="40" spans="2:133" ht="11.25" customHeight="1" x14ac:dyDescent="0.15">
      <c r="AQ40" s="678" t="s">
        <v>338</v>
      </c>
      <c r="AR40" s="679"/>
      <c r="AS40" s="679"/>
      <c r="AT40" s="679"/>
      <c r="AU40" s="679"/>
      <c r="AV40" s="679"/>
      <c r="AW40" s="679"/>
      <c r="AX40" s="679"/>
      <c r="AY40" s="680"/>
      <c r="AZ40" s="641">
        <v>182458</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118</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23615</v>
      </c>
      <c r="CS40" s="644"/>
      <c r="CT40" s="644"/>
      <c r="CU40" s="644"/>
      <c r="CV40" s="644"/>
      <c r="CW40" s="644"/>
      <c r="CX40" s="644"/>
      <c r="CY40" s="645"/>
      <c r="CZ40" s="646">
        <v>0.2</v>
      </c>
      <c r="DA40" s="675"/>
      <c r="DB40" s="675"/>
      <c r="DC40" s="676"/>
      <c r="DD40" s="649">
        <v>19615</v>
      </c>
      <c r="DE40" s="644"/>
      <c r="DF40" s="644"/>
      <c r="DG40" s="644"/>
      <c r="DH40" s="644"/>
      <c r="DI40" s="644"/>
      <c r="DJ40" s="644"/>
      <c r="DK40" s="645"/>
      <c r="DL40" s="649">
        <v>19615</v>
      </c>
      <c r="DM40" s="644"/>
      <c r="DN40" s="644"/>
      <c r="DO40" s="644"/>
      <c r="DP40" s="644"/>
      <c r="DQ40" s="644"/>
      <c r="DR40" s="644"/>
      <c r="DS40" s="644"/>
      <c r="DT40" s="644"/>
      <c r="DU40" s="644"/>
      <c r="DV40" s="645"/>
      <c r="DW40" s="646">
        <v>0.3</v>
      </c>
      <c r="DX40" s="675"/>
      <c r="DY40" s="675"/>
      <c r="DZ40" s="675"/>
      <c r="EA40" s="675"/>
      <c r="EB40" s="675"/>
      <c r="EC40" s="677"/>
    </row>
    <row r="41" spans="2:133" ht="11.25" customHeight="1" x14ac:dyDescent="0.15">
      <c r="AQ41" s="690" t="s">
        <v>341</v>
      </c>
      <c r="AR41" s="691"/>
      <c r="AS41" s="691"/>
      <c r="AT41" s="691"/>
      <c r="AU41" s="691"/>
      <c r="AV41" s="691"/>
      <c r="AW41" s="691"/>
      <c r="AX41" s="691"/>
      <c r="AY41" s="692"/>
      <c r="AZ41" s="656">
        <v>589953</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352</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124</v>
      </c>
      <c r="CS41" s="642"/>
      <c r="CT41" s="642"/>
      <c r="CU41" s="642"/>
      <c r="CV41" s="642"/>
      <c r="CW41" s="642"/>
      <c r="CX41" s="642"/>
      <c r="CY41" s="643"/>
      <c r="CZ41" s="646" t="s">
        <v>124</v>
      </c>
      <c r="DA41" s="675"/>
      <c r="DB41" s="675"/>
      <c r="DC41" s="676"/>
      <c r="DD41" s="649" t="s">
        <v>124</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1145964</v>
      </c>
      <c r="CS42" s="644"/>
      <c r="CT42" s="644"/>
      <c r="CU42" s="644"/>
      <c r="CV42" s="644"/>
      <c r="CW42" s="644"/>
      <c r="CX42" s="644"/>
      <c r="CY42" s="645"/>
      <c r="CZ42" s="646">
        <v>11.1</v>
      </c>
      <c r="DA42" s="647"/>
      <c r="DB42" s="647"/>
      <c r="DC42" s="648"/>
      <c r="DD42" s="649">
        <v>342119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42979</v>
      </c>
      <c r="CS43" s="642"/>
      <c r="CT43" s="642"/>
      <c r="CU43" s="642"/>
      <c r="CV43" s="642"/>
      <c r="CW43" s="642"/>
      <c r="CX43" s="642"/>
      <c r="CY43" s="643"/>
      <c r="CZ43" s="646">
        <v>0.4</v>
      </c>
      <c r="DA43" s="675"/>
      <c r="DB43" s="675"/>
      <c r="DC43" s="676"/>
      <c r="DD43" s="649">
        <v>42979</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348</v>
      </c>
      <c r="CD44" s="669" t="s">
        <v>299</v>
      </c>
      <c r="CE44" s="670"/>
      <c r="CF44" s="638" t="s">
        <v>349</v>
      </c>
      <c r="CG44" s="639"/>
      <c r="CH44" s="639"/>
      <c r="CI44" s="639"/>
      <c r="CJ44" s="639"/>
      <c r="CK44" s="639"/>
      <c r="CL44" s="639"/>
      <c r="CM44" s="639"/>
      <c r="CN44" s="639"/>
      <c r="CO44" s="639"/>
      <c r="CP44" s="639"/>
      <c r="CQ44" s="640"/>
      <c r="CR44" s="641">
        <v>1144869</v>
      </c>
      <c r="CS44" s="644"/>
      <c r="CT44" s="644"/>
      <c r="CU44" s="644"/>
      <c r="CV44" s="644"/>
      <c r="CW44" s="644"/>
      <c r="CX44" s="644"/>
      <c r="CY44" s="645"/>
      <c r="CZ44" s="646">
        <v>11.1</v>
      </c>
      <c r="DA44" s="647"/>
      <c r="DB44" s="647"/>
      <c r="DC44" s="648"/>
      <c r="DD44" s="649">
        <v>341024</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350</v>
      </c>
      <c r="CG45" s="639"/>
      <c r="CH45" s="639"/>
      <c r="CI45" s="639"/>
      <c r="CJ45" s="639"/>
      <c r="CK45" s="639"/>
      <c r="CL45" s="639"/>
      <c r="CM45" s="639"/>
      <c r="CN45" s="639"/>
      <c r="CO45" s="639"/>
      <c r="CP45" s="639"/>
      <c r="CQ45" s="640"/>
      <c r="CR45" s="641">
        <v>473968</v>
      </c>
      <c r="CS45" s="642"/>
      <c r="CT45" s="642"/>
      <c r="CU45" s="642"/>
      <c r="CV45" s="642"/>
      <c r="CW45" s="642"/>
      <c r="CX45" s="642"/>
      <c r="CY45" s="643"/>
      <c r="CZ45" s="646">
        <v>4.5999999999999996</v>
      </c>
      <c r="DA45" s="675"/>
      <c r="DB45" s="675"/>
      <c r="DC45" s="676"/>
      <c r="DD45" s="649">
        <v>44799</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351</v>
      </c>
      <c r="CG46" s="639"/>
      <c r="CH46" s="639"/>
      <c r="CI46" s="639"/>
      <c r="CJ46" s="639"/>
      <c r="CK46" s="639"/>
      <c r="CL46" s="639"/>
      <c r="CM46" s="639"/>
      <c r="CN46" s="639"/>
      <c r="CO46" s="639"/>
      <c r="CP46" s="639"/>
      <c r="CQ46" s="640"/>
      <c r="CR46" s="641">
        <v>643851</v>
      </c>
      <c r="CS46" s="644"/>
      <c r="CT46" s="644"/>
      <c r="CU46" s="644"/>
      <c r="CV46" s="644"/>
      <c r="CW46" s="644"/>
      <c r="CX46" s="644"/>
      <c r="CY46" s="645"/>
      <c r="CZ46" s="646">
        <v>6.3</v>
      </c>
      <c r="DA46" s="647"/>
      <c r="DB46" s="647"/>
      <c r="DC46" s="648"/>
      <c r="DD46" s="649">
        <v>284681</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352</v>
      </c>
      <c r="CG47" s="639"/>
      <c r="CH47" s="639"/>
      <c r="CI47" s="639"/>
      <c r="CJ47" s="639"/>
      <c r="CK47" s="639"/>
      <c r="CL47" s="639"/>
      <c r="CM47" s="639"/>
      <c r="CN47" s="639"/>
      <c r="CO47" s="639"/>
      <c r="CP47" s="639"/>
      <c r="CQ47" s="640"/>
      <c r="CR47" s="641">
        <v>1095</v>
      </c>
      <c r="CS47" s="642"/>
      <c r="CT47" s="642"/>
      <c r="CU47" s="642"/>
      <c r="CV47" s="642"/>
      <c r="CW47" s="642"/>
      <c r="CX47" s="642"/>
      <c r="CY47" s="643"/>
      <c r="CZ47" s="646">
        <v>0</v>
      </c>
      <c r="DA47" s="675"/>
      <c r="DB47" s="675"/>
      <c r="DC47" s="676"/>
      <c r="DD47" s="649">
        <v>1095</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353</v>
      </c>
      <c r="CG48" s="639"/>
      <c r="CH48" s="639"/>
      <c r="CI48" s="639"/>
      <c r="CJ48" s="639"/>
      <c r="CK48" s="639"/>
      <c r="CL48" s="639"/>
      <c r="CM48" s="639"/>
      <c r="CN48" s="639"/>
      <c r="CO48" s="639"/>
      <c r="CP48" s="639"/>
      <c r="CQ48" s="640"/>
      <c r="CR48" s="641" t="s">
        <v>132</v>
      </c>
      <c r="CS48" s="644"/>
      <c r="CT48" s="644"/>
      <c r="CU48" s="644"/>
      <c r="CV48" s="644"/>
      <c r="CW48" s="644"/>
      <c r="CX48" s="644"/>
      <c r="CY48" s="645"/>
      <c r="CZ48" s="646" t="s">
        <v>132</v>
      </c>
      <c r="DA48" s="647"/>
      <c r="DB48" s="647"/>
      <c r="DC48" s="648"/>
      <c r="DD48" s="649" t="s">
        <v>124</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354</v>
      </c>
      <c r="CE49" s="654"/>
      <c r="CF49" s="654"/>
      <c r="CG49" s="654"/>
      <c r="CH49" s="654"/>
      <c r="CI49" s="654"/>
      <c r="CJ49" s="654"/>
      <c r="CK49" s="654"/>
      <c r="CL49" s="654"/>
      <c r="CM49" s="654"/>
      <c r="CN49" s="654"/>
      <c r="CO49" s="654"/>
      <c r="CP49" s="654"/>
      <c r="CQ49" s="655"/>
      <c r="CR49" s="656">
        <v>10296509</v>
      </c>
      <c r="CS49" s="657"/>
      <c r="CT49" s="657"/>
      <c r="CU49" s="657"/>
      <c r="CV49" s="657"/>
      <c r="CW49" s="657"/>
      <c r="CX49" s="657"/>
      <c r="CY49" s="658"/>
      <c r="CZ49" s="659">
        <v>100</v>
      </c>
      <c r="DA49" s="660"/>
      <c r="DB49" s="660"/>
      <c r="DC49" s="661"/>
      <c r="DD49" s="662">
        <v>7024999</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29S+gEm9eaSZlI1uTmGRN78F4ixrZAJDywYwafpvBY7Jqk5M+MPqrLYQb54Ty9JW1SHM1ALJlUoa4/XlwpBfNA==" saltValue="Pl9OExU5gkXUBfUBPLUs/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6" t="s">
        <v>356</v>
      </c>
      <c r="DK2" s="1177"/>
      <c r="DL2" s="1177"/>
      <c r="DM2" s="1177"/>
      <c r="DN2" s="1177"/>
      <c r="DO2" s="1178"/>
      <c r="DP2" s="229"/>
      <c r="DQ2" s="1176" t="s">
        <v>357</v>
      </c>
      <c r="DR2" s="1177"/>
      <c r="DS2" s="1177"/>
      <c r="DT2" s="1177"/>
      <c r="DU2" s="1177"/>
      <c r="DV2" s="1177"/>
      <c r="DW2" s="1177"/>
      <c r="DX2" s="1177"/>
      <c r="DY2" s="1177"/>
      <c r="DZ2" s="117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79"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4" t="s">
        <v>374</v>
      </c>
      <c r="DH5" s="1165"/>
      <c r="DI5" s="1165"/>
      <c r="DJ5" s="1165"/>
      <c r="DK5" s="1166"/>
      <c r="DL5" s="1164" t="s">
        <v>375</v>
      </c>
      <c r="DM5" s="1165"/>
      <c r="DN5" s="1165"/>
      <c r="DO5" s="1165"/>
      <c r="DP5" s="1166"/>
      <c r="DQ5" s="1070" t="s">
        <v>376</v>
      </c>
      <c r="DR5" s="1071"/>
      <c r="DS5" s="1071"/>
      <c r="DT5" s="1071"/>
      <c r="DU5" s="1072"/>
      <c r="DV5" s="1070" t="s">
        <v>367</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0"/>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67"/>
      <c r="DH6" s="1168"/>
      <c r="DI6" s="1168"/>
      <c r="DJ6" s="1168"/>
      <c r="DK6" s="1169"/>
      <c r="DL6" s="1167"/>
      <c r="DM6" s="1168"/>
      <c r="DN6" s="1168"/>
      <c r="DO6" s="1168"/>
      <c r="DP6" s="1169"/>
      <c r="DQ6" s="1073"/>
      <c r="DR6" s="1074"/>
      <c r="DS6" s="1074"/>
      <c r="DT6" s="1074"/>
      <c r="DU6" s="1075"/>
      <c r="DV6" s="1073"/>
      <c r="DW6" s="1074"/>
      <c r="DX6" s="1074"/>
      <c r="DY6" s="1074"/>
      <c r="DZ6" s="1087"/>
      <c r="EA6" s="234"/>
    </row>
    <row r="7" spans="1:131" s="235" customFormat="1" ht="26.25" customHeight="1" thickTop="1" x14ac:dyDescent="0.15">
      <c r="A7" s="238">
        <v>1</v>
      </c>
      <c r="B7" s="1119" t="s">
        <v>377</v>
      </c>
      <c r="C7" s="1120"/>
      <c r="D7" s="1120"/>
      <c r="E7" s="1120"/>
      <c r="F7" s="1120"/>
      <c r="G7" s="1120"/>
      <c r="H7" s="1120"/>
      <c r="I7" s="1120"/>
      <c r="J7" s="1120"/>
      <c r="K7" s="1120"/>
      <c r="L7" s="1120"/>
      <c r="M7" s="1120"/>
      <c r="N7" s="1120"/>
      <c r="O7" s="1120"/>
      <c r="P7" s="1121"/>
      <c r="Q7" s="1170">
        <v>11171</v>
      </c>
      <c r="R7" s="1171"/>
      <c r="S7" s="1171"/>
      <c r="T7" s="1171"/>
      <c r="U7" s="1171"/>
      <c r="V7" s="1171">
        <v>10293</v>
      </c>
      <c r="W7" s="1171"/>
      <c r="X7" s="1171"/>
      <c r="Y7" s="1171"/>
      <c r="Z7" s="1171"/>
      <c r="AA7" s="1171">
        <v>877</v>
      </c>
      <c r="AB7" s="1171"/>
      <c r="AC7" s="1171"/>
      <c r="AD7" s="1171"/>
      <c r="AE7" s="1172"/>
      <c r="AF7" s="1173">
        <v>571</v>
      </c>
      <c r="AG7" s="1174"/>
      <c r="AH7" s="1174"/>
      <c r="AI7" s="1174"/>
      <c r="AJ7" s="1175"/>
      <c r="AK7" s="1160">
        <v>876</v>
      </c>
      <c r="AL7" s="1161"/>
      <c r="AM7" s="1161"/>
      <c r="AN7" s="1161"/>
      <c r="AO7" s="1161"/>
      <c r="AP7" s="1161">
        <v>6994</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580</v>
      </c>
      <c r="BS7" s="1083" t="s">
        <v>579</v>
      </c>
      <c r="BT7" s="1084"/>
      <c r="BU7" s="1084"/>
      <c r="BV7" s="1084"/>
      <c r="BW7" s="1084"/>
      <c r="BX7" s="1084"/>
      <c r="BY7" s="1084"/>
      <c r="BZ7" s="1084"/>
      <c r="CA7" s="1084"/>
      <c r="CB7" s="1084"/>
      <c r="CC7" s="1084"/>
      <c r="CD7" s="1084"/>
      <c r="CE7" s="1084"/>
      <c r="CF7" s="1084"/>
      <c r="CG7" s="1085"/>
      <c r="CH7" s="1157" t="s">
        <v>581</v>
      </c>
      <c r="CI7" s="1158"/>
      <c r="CJ7" s="1158"/>
      <c r="CK7" s="1158"/>
      <c r="CL7" s="1159"/>
      <c r="CM7" s="1157">
        <v>29</v>
      </c>
      <c r="CN7" s="1158"/>
      <c r="CO7" s="1158"/>
      <c r="CP7" s="1158"/>
      <c r="CQ7" s="1159"/>
      <c r="CR7" s="1157">
        <v>5</v>
      </c>
      <c r="CS7" s="1158"/>
      <c r="CT7" s="1158"/>
      <c r="CU7" s="1158"/>
      <c r="CV7" s="1159"/>
      <c r="CW7" s="1157" t="s">
        <v>584</v>
      </c>
      <c r="CX7" s="1158"/>
      <c r="CY7" s="1158"/>
      <c r="CZ7" s="1158"/>
      <c r="DA7" s="1159"/>
      <c r="DB7" s="1157" t="s">
        <v>585</v>
      </c>
      <c r="DC7" s="1158"/>
      <c r="DD7" s="1158"/>
      <c r="DE7" s="1158"/>
      <c r="DF7" s="1159"/>
      <c r="DG7" s="1157" t="s">
        <v>585</v>
      </c>
      <c r="DH7" s="1158"/>
      <c r="DI7" s="1158"/>
      <c r="DJ7" s="1158"/>
      <c r="DK7" s="1159"/>
      <c r="DL7" s="1157" t="s">
        <v>585</v>
      </c>
      <c r="DM7" s="1158"/>
      <c r="DN7" s="1158"/>
      <c r="DO7" s="1158"/>
      <c r="DP7" s="1159"/>
      <c r="DQ7" s="1157" t="s">
        <v>585</v>
      </c>
      <c r="DR7" s="1158"/>
      <c r="DS7" s="1158"/>
      <c r="DT7" s="1158"/>
      <c r="DU7" s="1159"/>
      <c r="DV7" s="1181"/>
      <c r="DW7" s="1182"/>
      <c r="DX7" s="1182"/>
      <c r="DY7" s="1182"/>
      <c r="DZ7" s="1183"/>
      <c r="EA7" s="234"/>
    </row>
    <row r="8" spans="1:131" s="235" customFormat="1" ht="26.25" customHeight="1" x14ac:dyDescent="0.15">
      <c r="A8" s="241">
        <v>2</v>
      </c>
      <c r="B8" s="1106" t="s">
        <v>378</v>
      </c>
      <c r="C8" s="1107"/>
      <c r="D8" s="1107"/>
      <c r="E8" s="1107"/>
      <c r="F8" s="1107"/>
      <c r="G8" s="1107"/>
      <c r="H8" s="1107"/>
      <c r="I8" s="1107"/>
      <c r="J8" s="1107"/>
      <c r="K8" s="1107"/>
      <c r="L8" s="1107"/>
      <c r="M8" s="1107"/>
      <c r="N8" s="1107"/>
      <c r="O8" s="1107"/>
      <c r="P8" s="1108"/>
      <c r="Q8" s="1112">
        <v>89</v>
      </c>
      <c r="R8" s="1113"/>
      <c r="S8" s="1113"/>
      <c r="T8" s="1113"/>
      <c r="U8" s="1113"/>
      <c r="V8" s="1113">
        <v>64</v>
      </c>
      <c r="W8" s="1113"/>
      <c r="X8" s="1113"/>
      <c r="Y8" s="1113"/>
      <c r="Z8" s="1113"/>
      <c r="AA8" s="1113">
        <v>25</v>
      </c>
      <c r="AB8" s="1113"/>
      <c r="AC8" s="1113"/>
      <c r="AD8" s="1113"/>
      <c r="AE8" s="1114"/>
      <c r="AF8" s="1088">
        <v>25</v>
      </c>
      <c r="AG8" s="1089"/>
      <c r="AH8" s="1089"/>
      <c r="AI8" s="1089"/>
      <c r="AJ8" s="1090"/>
      <c r="AK8" s="1155">
        <v>12</v>
      </c>
      <c r="AL8" s="1156"/>
      <c r="AM8" s="1156"/>
      <c r="AN8" s="1156"/>
      <c r="AO8" s="1156"/>
      <c r="AP8" s="1156" t="s">
        <v>566</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583</v>
      </c>
      <c r="BT8" s="1084"/>
      <c r="BU8" s="1084"/>
      <c r="BV8" s="1084"/>
      <c r="BW8" s="1084"/>
      <c r="BX8" s="1084"/>
      <c r="BY8" s="1084"/>
      <c r="BZ8" s="1084"/>
      <c r="CA8" s="1084"/>
      <c r="CB8" s="1084"/>
      <c r="CC8" s="1084"/>
      <c r="CD8" s="1084"/>
      <c r="CE8" s="1084"/>
      <c r="CF8" s="1084"/>
      <c r="CG8" s="1085"/>
      <c r="CH8" s="1058">
        <v>0</v>
      </c>
      <c r="CI8" s="1059"/>
      <c r="CJ8" s="1059"/>
      <c r="CK8" s="1059"/>
      <c r="CL8" s="1060"/>
      <c r="CM8" s="1058">
        <v>19</v>
      </c>
      <c r="CN8" s="1059"/>
      <c r="CO8" s="1059"/>
      <c r="CP8" s="1059"/>
      <c r="CQ8" s="1060"/>
      <c r="CR8" s="1058">
        <v>2</v>
      </c>
      <c r="CS8" s="1059"/>
      <c r="CT8" s="1059"/>
      <c r="CU8" s="1059"/>
      <c r="CV8" s="1060"/>
      <c r="CW8" s="1058" t="s">
        <v>585</v>
      </c>
      <c r="CX8" s="1059"/>
      <c r="CY8" s="1059"/>
      <c r="CZ8" s="1059"/>
      <c r="DA8" s="1060"/>
      <c r="DB8" s="1058" t="s">
        <v>585</v>
      </c>
      <c r="DC8" s="1059"/>
      <c r="DD8" s="1059"/>
      <c r="DE8" s="1059"/>
      <c r="DF8" s="1060"/>
      <c r="DG8" s="1058" t="s">
        <v>585</v>
      </c>
      <c r="DH8" s="1059"/>
      <c r="DI8" s="1059"/>
      <c r="DJ8" s="1059"/>
      <c r="DK8" s="1060"/>
      <c r="DL8" s="1058" t="s">
        <v>585</v>
      </c>
      <c r="DM8" s="1059"/>
      <c r="DN8" s="1059"/>
      <c r="DO8" s="1059"/>
      <c r="DP8" s="1060"/>
      <c r="DQ8" s="1058" t="s">
        <v>585</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379</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380</v>
      </c>
      <c r="B23" s="1013" t="s">
        <v>381</v>
      </c>
      <c r="C23" s="1014"/>
      <c r="D23" s="1014"/>
      <c r="E23" s="1014"/>
      <c r="F23" s="1014"/>
      <c r="G23" s="1014"/>
      <c r="H23" s="1014"/>
      <c r="I23" s="1014"/>
      <c r="J23" s="1014"/>
      <c r="K23" s="1014"/>
      <c r="L23" s="1014"/>
      <c r="M23" s="1014"/>
      <c r="N23" s="1014"/>
      <c r="O23" s="1014"/>
      <c r="P23" s="1015"/>
      <c r="Q23" s="1137">
        <v>11260</v>
      </c>
      <c r="R23" s="1138"/>
      <c r="S23" s="1138"/>
      <c r="T23" s="1138"/>
      <c r="U23" s="1138"/>
      <c r="V23" s="1138">
        <v>10358</v>
      </c>
      <c r="W23" s="1138"/>
      <c r="X23" s="1138"/>
      <c r="Y23" s="1138"/>
      <c r="Z23" s="1138"/>
      <c r="AA23" s="1138">
        <v>902</v>
      </c>
      <c r="AB23" s="1138"/>
      <c r="AC23" s="1138"/>
      <c r="AD23" s="1138"/>
      <c r="AE23" s="1139"/>
      <c r="AF23" s="1140">
        <v>596</v>
      </c>
      <c r="AG23" s="1138"/>
      <c r="AH23" s="1138"/>
      <c r="AI23" s="1138"/>
      <c r="AJ23" s="1141"/>
      <c r="AK23" s="1142"/>
      <c r="AL23" s="1143"/>
      <c r="AM23" s="1143"/>
      <c r="AN23" s="1143"/>
      <c r="AO23" s="1143"/>
      <c r="AP23" s="1138">
        <v>6994</v>
      </c>
      <c r="AQ23" s="1138"/>
      <c r="AR23" s="1138"/>
      <c r="AS23" s="1138"/>
      <c r="AT23" s="1138"/>
      <c r="AU23" s="1144"/>
      <c r="AV23" s="1144"/>
      <c r="AW23" s="1144"/>
      <c r="AX23" s="1144"/>
      <c r="AY23" s="1145"/>
      <c r="AZ23" s="1134" t="s">
        <v>382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383</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384</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360</v>
      </c>
      <c r="B26" s="1065"/>
      <c r="C26" s="1065"/>
      <c r="D26" s="1065"/>
      <c r="E26" s="1065"/>
      <c r="F26" s="1065"/>
      <c r="G26" s="1065"/>
      <c r="H26" s="1065"/>
      <c r="I26" s="1065"/>
      <c r="J26" s="1065"/>
      <c r="K26" s="1065"/>
      <c r="L26" s="1065"/>
      <c r="M26" s="1065"/>
      <c r="N26" s="1065"/>
      <c r="O26" s="1065"/>
      <c r="P26" s="1066"/>
      <c r="Q26" s="1070" t="s">
        <v>385</v>
      </c>
      <c r="R26" s="1071"/>
      <c r="S26" s="1071"/>
      <c r="T26" s="1071"/>
      <c r="U26" s="1072"/>
      <c r="V26" s="1070" t="s">
        <v>386</v>
      </c>
      <c r="W26" s="1071"/>
      <c r="X26" s="1071"/>
      <c r="Y26" s="1071"/>
      <c r="Z26" s="1072"/>
      <c r="AA26" s="1070" t="s">
        <v>387</v>
      </c>
      <c r="AB26" s="1071"/>
      <c r="AC26" s="1071"/>
      <c r="AD26" s="1071"/>
      <c r="AE26" s="1071"/>
      <c r="AF26" s="1128" t="s">
        <v>388</v>
      </c>
      <c r="AG26" s="1077"/>
      <c r="AH26" s="1077"/>
      <c r="AI26" s="1077"/>
      <c r="AJ26" s="1129"/>
      <c r="AK26" s="1071" t="s">
        <v>389</v>
      </c>
      <c r="AL26" s="1071"/>
      <c r="AM26" s="1071"/>
      <c r="AN26" s="1071"/>
      <c r="AO26" s="1072"/>
      <c r="AP26" s="1070" t="s">
        <v>390</v>
      </c>
      <c r="AQ26" s="1071"/>
      <c r="AR26" s="1071"/>
      <c r="AS26" s="1071"/>
      <c r="AT26" s="1072"/>
      <c r="AU26" s="1070" t="s">
        <v>391</v>
      </c>
      <c r="AV26" s="1071"/>
      <c r="AW26" s="1071"/>
      <c r="AX26" s="1071"/>
      <c r="AY26" s="1072"/>
      <c r="AZ26" s="1070" t="s">
        <v>392</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393</v>
      </c>
      <c r="C28" s="1120"/>
      <c r="D28" s="1120"/>
      <c r="E28" s="1120"/>
      <c r="F28" s="1120"/>
      <c r="G28" s="1120"/>
      <c r="H28" s="1120"/>
      <c r="I28" s="1120"/>
      <c r="J28" s="1120"/>
      <c r="K28" s="1120"/>
      <c r="L28" s="1120"/>
      <c r="M28" s="1120"/>
      <c r="N28" s="1120"/>
      <c r="O28" s="1120"/>
      <c r="P28" s="1121"/>
      <c r="Q28" s="1122">
        <v>2424</v>
      </c>
      <c r="R28" s="1123"/>
      <c r="S28" s="1123"/>
      <c r="T28" s="1123"/>
      <c r="U28" s="1123"/>
      <c r="V28" s="1123">
        <v>2399</v>
      </c>
      <c r="W28" s="1123"/>
      <c r="X28" s="1123"/>
      <c r="Y28" s="1123"/>
      <c r="Z28" s="1123"/>
      <c r="AA28" s="1123">
        <v>26</v>
      </c>
      <c r="AB28" s="1123"/>
      <c r="AC28" s="1123"/>
      <c r="AD28" s="1123"/>
      <c r="AE28" s="1124"/>
      <c r="AF28" s="1125">
        <v>26</v>
      </c>
      <c r="AG28" s="1123"/>
      <c r="AH28" s="1123"/>
      <c r="AI28" s="1123"/>
      <c r="AJ28" s="1126"/>
      <c r="AK28" s="1127">
        <v>133</v>
      </c>
      <c r="AL28" s="1115"/>
      <c r="AM28" s="1115"/>
      <c r="AN28" s="1115"/>
      <c r="AO28" s="1115"/>
      <c r="AP28" s="1115" t="s">
        <v>567</v>
      </c>
      <c r="AQ28" s="1115"/>
      <c r="AR28" s="1115"/>
      <c r="AS28" s="1115"/>
      <c r="AT28" s="1115"/>
      <c r="AU28" s="1115" t="s">
        <v>566</v>
      </c>
      <c r="AV28" s="1115"/>
      <c r="AW28" s="1115"/>
      <c r="AX28" s="1115"/>
      <c r="AY28" s="1115"/>
      <c r="AZ28" s="1116" t="s">
        <v>566</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394</v>
      </c>
      <c r="C29" s="1107"/>
      <c r="D29" s="1107"/>
      <c r="E29" s="1107"/>
      <c r="F29" s="1107"/>
      <c r="G29" s="1107"/>
      <c r="H29" s="1107"/>
      <c r="I29" s="1107"/>
      <c r="J29" s="1107"/>
      <c r="K29" s="1107"/>
      <c r="L29" s="1107"/>
      <c r="M29" s="1107"/>
      <c r="N29" s="1107"/>
      <c r="O29" s="1107"/>
      <c r="P29" s="1108"/>
      <c r="Q29" s="1112">
        <v>225</v>
      </c>
      <c r="R29" s="1113"/>
      <c r="S29" s="1113"/>
      <c r="T29" s="1113"/>
      <c r="U29" s="1113"/>
      <c r="V29" s="1113">
        <v>224</v>
      </c>
      <c r="W29" s="1113"/>
      <c r="X29" s="1113"/>
      <c r="Y29" s="1113"/>
      <c r="Z29" s="1113"/>
      <c r="AA29" s="1113">
        <v>1</v>
      </c>
      <c r="AB29" s="1113"/>
      <c r="AC29" s="1113"/>
      <c r="AD29" s="1113"/>
      <c r="AE29" s="1114"/>
      <c r="AF29" s="1088">
        <v>1</v>
      </c>
      <c r="AG29" s="1089"/>
      <c r="AH29" s="1089"/>
      <c r="AI29" s="1089"/>
      <c r="AJ29" s="1090"/>
      <c r="AK29" s="1049">
        <v>65</v>
      </c>
      <c r="AL29" s="1040"/>
      <c r="AM29" s="1040"/>
      <c r="AN29" s="1040"/>
      <c r="AO29" s="1040"/>
      <c r="AP29" s="1040" t="s">
        <v>566</v>
      </c>
      <c r="AQ29" s="1040"/>
      <c r="AR29" s="1040"/>
      <c r="AS29" s="1040"/>
      <c r="AT29" s="1040"/>
      <c r="AU29" s="1040" t="s">
        <v>568</v>
      </c>
      <c r="AV29" s="1040"/>
      <c r="AW29" s="1040"/>
      <c r="AX29" s="1040"/>
      <c r="AY29" s="1040"/>
      <c r="AZ29" s="1111" t="s">
        <v>566</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395</v>
      </c>
      <c r="C30" s="1107"/>
      <c r="D30" s="1107"/>
      <c r="E30" s="1107"/>
      <c r="F30" s="1107"/>
      <c r="G30" s="1107"/>
      <c r="H30" s="1107"/>
      <c r="I30" s="1107"/>
      <c r="J30" s="1107"/>
      <c r="K30" s="1107"/>
      <c r="L30" s="1107"/>
      <c r="M30" s="1107"/>
      <c r="N30" s="1107"/>
      <c r="O30" s="1107"/>
      <c r="P30" s="1108"/>
      <c r="Q30" s="1112">
        <v>1897</v>
      </c>
      <c r="R30" s="1113"/>
      <c r="S30" s="1113"/>
      <c r="T30" s="1113"/>
      <c r="U30" s="1113"/>
      <c r="V30" s="1113">
        <v>1831</v>
      </c>
      <c r="W30" s="1113"/>
      <c r="X30" s="1113"/>
      <c r="Y30" s="1113"/>
      <c r="Z30" s="1113"/>
      <c r="AA30" s="1113">
        <v>66</v>
      </c>
      <c r="AB30" s="1113"/>
      <c r="AC30" s="1113"/>
      <c r="AD30" s="1113"/>
      <c r="AE30" s="1114"/>
      <c r="AF30" s="1088">
        <v>66</v>
      </c>
      <c r="AG30" s="1089"/>
      <c r="AH30" s="1089"/>
      <c r="AI30" s="1089"/>
      <c r="AJ30" s="1090"/>
      <c r="AK30" s="1049">
        <v>237</v>
      </c>
      <c r="AL30" s="1040"/>
      <c r="AM30" s="1040"/>
      <c r="AN30" s="1040"/>
      <c r="AO30" s="1040"/>
      <c r="AP30" s="1040" t="s">
        <v>566</v>
      </c>
      <c r="AQ30" s="1040"/>
      <c r="AR30" s="1040"/>
      <c r="AS30" s="1040"/>
      <c r="AT30" s="1040"/>
      <c r="AU30" s="1040" t="s">
        <v>566</v>
      </c>
      <c r="AV30" s="1040"/>
      <c r="AW30" s="1040"/>
      <c r="AX30" s="1040"/>
      <c r="AY30" s="1040"/>
      <c r="AZ30" s="1111" t="s">
        <v>566</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396</v>
      </c>
      <c r="C31" s="1107"/>
      <c r="D31" s="1107"/>
      <c r="E31" s="1107"/>
      <c r="F31" s="1107"/>
      <c r="G31" s="1107"/>
      <c r="H31" s="1107"/>
      <c r="I31" s="1107"/>
      <c r="J31" s="1107"/>
      <c r="K31" s="1107"/>
      <c r="L31" s="1107"/>
      <c r="M31" s="1107"/>
      <c r="N31" s="1107"/>
      <c r="O31" s="1107"/>
      <c r="P31" s="1108"/>
      <c r="Q31" s="1112">
        <v>601</v>
      </c>
      <c r="R31" s="1113"/>
      <c r="S31" s="1113"/>
      <c r="T31" s="1113"/>
      <c r="U31" s="1113"/>
      <c r="V31" s="1113">
        <v>559</v>
      </c>
      <c r="W31" s="1113"/>
      <c r="X31" s="1113"/>
      <c r="Y31" s="1113"/>
      <c r="Z31" s="1113"/>
      <c r="AA31" s="1113">
        <v>42</v>
      </c>
      <c r="AB31" s="1113"/>
      <c r="AC31" s="1113"/>
      <c r="AD31" s="1113"/>
      <c r="AE31" s="1114"/>
      <c r="AF31" s="1088">
        <v>42</v>
      </c>
      <c r="AG31" s="1089"/>
      <c r="AH31" s="1089"/>
      <c r="AI31" s="1089"/>
      <c r="AJ31" s="1090"/>
      <c r="AK31" s="1049">
        <v>78</v>
      </c>
      <c r="AL31" s="1040"/>
      <c r="AM31" s="1040"/>
      <c r="AN31" s="1040"/>
      <c r="AO31" s="1040"/>
      <c r="AP31" s="1040"/>
      <c r="AQ31" s="1040"/>
      <c r="AR31" s="1040"/>
      <c r="AS31" s="1040"/>
      <c r="AT31" s="1040"/>
      <c r="AU31" s="1040" t="s">
        <v>566</v>
      </c>
      <c r="AV31" s="1040"/>
      <c r="AW31" s="1040"/>
      <c r="AX31" s="1040"/>
      <c r="AY31" s="1040"/>
      <c r="AZ31" s="1111" t="s">
        <v>566</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397</v>
      </c>
      <c r="C32" s="1107"/>
      <c r="D32" s="1107"/>
      <c r="E32" s="1107"/>
      <c r="F32" s="1107"/>
      <c r="G32" s="1107"/>
      <c r="H32" s="1107"/>
      <c r="I32" s="1107"/>
      <c r="J32" s="1107"/>
      <c r="K32" s="1107"/>
      <c r="L32" s="1107"/>
      <c r="M32" s="1107"/>
      <c r="N32" s="1107"/>
      <c r="O32" s="1107"/>
      <c r="P32" s="1108"/>
      <c r="Q32" s="1112">
        <v>125</v>
      </c>
      <c r="R32" s="1113"/>
      <c r="S32" s="1113"/>
      <c r="T32" s="1113"/>
      <c r="U32" s="1113"/>
      <c r="V32" s="1113">
        <v>110</v>
      </c>
      <c r="W32" s="1113"/>
      <c r="X32" s="1113"/>
      <c r="Y32" s="1113"/>
      <c r="Z32" s="1113"/>
      <c r="AA32" s="1113">
        <v>15</v>
      </c>
      <c r="AB32" s="1113"/>
      <c r="AC32" s="1113"/>
      <c r="AD32" s="1113"/>
      <c r="AE32" s="1114"/>
      <c r="AF32" s="1088">
        <v>123</v>
      </c>
      <c r="AG32" s="1089"/>
      <c r="AH32" s="1089"/>
      <c r="AI32" s="1089"/>
      <c r="AJ32" s="1090"/>
      <c r="AK32" s="1049">
        <v>8</v>
      </c>
      <c r="AL32" s="1040"/>
      <c r="AM32" s="1040"/>
      <c r="AN32" s="1040"/>
      <c r="AO32" s="1040"/>
      <c r="AP32" s="1040" t="s">
        <v>581</v>
      </c>
      <c r="AQ32" s="1040"/>
      <c r="AR32" s="1040"/>
      <c r="AS32" s="1040"/>
      <c r="AT32" s="1040"/>
      <c r="AU32" s="1040" t="s">
        <v>566</v>
      </c>
      <c r="AV32" s="1040"/>
      <c r="AW32" s="1040"/>
      <c r="AX32" s="1040"/>
      <c r="AY32" s="1040"/>
      <c r="AZ32" s="1111" t="s">
        <v>566</v>
      </c>
      <c r="BA32" s="1111"/>
      <c r="BB32" s="1111"/>
      <c r="BC32" s="1111"/>
      <c r="BD32" s="1111"/>
      <c r="BE32" s="1101" t="s">
        <v>398</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399</v>
      </c>
      <c r="C33" s="1107"/>
      <c r="D33" s="1107"/>
      <c r="E33" s="1107"/>
      <c r="F33" s="1107"/>
      <c r="G33" s="1107"/>
      <c r="H33" s="1107"/>
      <c r="I33" s="1107"/>
      <c r="J33" s="1107"/>
      <c r="K33" s="1107"/>
      <c r="L33" s="1107"/>
      <c r="M33" s="1107"/>
      <c r="N33" s="1107"/>
      <c r="O33" s="1107"/>
      <c r="P33" s="1108"/>
      <c r="Q33" s="1112">
        <v>251</v>
      </c>
      <c r="R33" s="1113"/>
      <c r="S33" s="1113"/>
      <c r="T33" s="1113"/>
      <c r="U33" s="1113"/>
      <c r="V33" s="1113">
        <v>199</v>
      </c>
      <c r="W33" s="1113"/>
      <c r="X33" s="1113"/>
      <c r="Y33" s="1113"/>
      <c r="Z33" s="1113"/>
      <c r="AA33" s="1113">
        <v>52</v>
      </c>
      <c r="AB33" s="1113"/>
      <c r="AC33" s="1113"/>
      <c r="AD33" s="1113"/>
      <c r="AE33" s="1114"/>
      <c r="AF33" s="1088">
        <v>315</v>
      </c>
      <c r="AG33" s="1089"/>
      <c r="AH33" s="1089"/>
      <c r="AI33" s="1089"/>
      <c r="AJ33" s="1090"/>
      <c r="AK33" s="1049">
        <v>4</v>
      </c>
      <c r="AL33" s="1040"/>
      <c r="AM33" s="1040"/>
      <c r="AN33" s="1040"/>
      <c r="AO33" s="1040"/>
      <c r="AP33" s="1040">
        <v>449</v>
      </c>
      <c r="AQ33" s="1040"/>
      <c r="AR33" s="1040"/>
      <c r="AS33" s="1040"/>
      <c r="AT33" s="1040"/>
      <c r="AU33" s="1040">
        <v>12</v>
      </c>
      <c r="AV33" s="1040"/>
      <c r="AW33" s="1040"/>
      <c r="AX33" s="1040"/>
      <c r="AY33" s="1040"/>
      <c r="AZ33" s="1111" t="s">
        <v>566</v>
      </c>
      <c r="BA33" s="1111"/>
      <c r="BB33" s="1111"/>
      <c r="BC33" s="1111"/>
      <c r="BD33" s="1111"/>
      <c r="BE33" s="1101" t="s">
        <v>398</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400</v>
      </c>
      <c r="C34" s="1107"/>
      <c r="D34" s="1107"/>
      <c r="E34" s="1107"/>
      <c r="F34" s="1107"/>
      <c r="G34" s="1107"/>
      <c r="H34" s="1107"/>
      <c r="I34" s="1107"/>
      <c r="J34" s="1107"/>
      <c r="K34" s="1107"/>
      <c r="L34" s="1107"/>
      <c r="M34" s="1107"/>
      <c r="N34" s="1107"/>
      <c r="O34" s="1107"/>
      <c r="P34" s="1108"/>
      <c r="Q34" s="1112">
        <v>125</v>
      </c>
      <c r="R34" s="1113"/>
      <c r="S34" s="1113"/>
      <c r="T34" s="1113"/>
      <c r="U34" s="1113"/>
      <c r="V34" s="1113">
        <v>110</v>
      </c>
      <c r="W34" s="1113"/>
      <c r="X34" s="1113"/>
      <c r="Y34" s="1113"/>
      <c r="Z34" s="1113"/>
      <c r="AA34" s="1113">
        <v>15</v>
      </c>
      <c r="AB34" s="1113"/>
      <c r="AC34" s="1113"/>
      <c r="AD34" s="1113"/>
      <c r="AE34" s="1114"/>
      <c r="AF34" s="1088">
        <v>339</v>
      </c>
      <c r="AG34" s="1089"/>
      <c r="AH34" s="1089"/>
      <c r="AI34" s="1089"/>
      <c r="AJ34" s="1090"/>
      <c r="AK34" s="1049">
        <v>39</v>
      </c>
      <c r="AL34" s="1040"/>
      <c r="AM34" s="1040"/>
      <c r="AN34" s="1040"/>
      <c r="AO34" s="1040"/>
      <c r="AP34" s="1040">
        <v>324</v>
      </c>
      <c r="AQ34" s="1040"/>
      <c r="AR34" s="1040"/>
      <c r="AS34" s="1040"/>
      <c r="AT34" s="1040"/>
      <c r="AU34" s="1040">
        <v>182</v>
      </c>
      <c r="AV34" s="1040"/>
      <c r="AW34" s="1040"/>
      <c r="AX34" s="1040"/>
      <c r="AY34" s="1040"/>
      <c r="AZ34" s="1111" t="s">
        <v>566</v>
      </c>
      <c r="BA34" s="1111"/>
      <c r="BB34" s="1111"/>
      <c r="BC34" s="1111"/>
      <c r="BD34" s="1111"/>
      <c r="BE34" s="1101" t="s">
        <v>398</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401</v>
      </c>
      <c r="C35" s="1107"/>
      <c r="D35" s="1107"/>
      <c r="E35" s="1107"/>
      <c r="F35" s="1107"/>
      <c r="G35" s="1107"/>
      <c r="H35" s="1107"/>
      <c r="I35" s="1107"/>
      <c r="J35" s="1107"/>
      <c r="K35" s="1107"/>
      <c r="L35" s="1107"/>
      <c r="M35" s="1107"/>
      <c r="N35" s="1107"/>
      <c r="O35" s="1107"/>
      <c r="P35" s="1108"/>
      <c r="Q35" s="1112">
        <v>571</v>
      </c>
      <c r="R35" s="1113"/>
      <c r="S35" s="1113"/>
      <c r="T35" s="1113"/>
      <c r="U35" s="1113"/>
      <c r="V35" s="1113">
        <v>516</v>
      </c>
      <c r="W35" s="1113"/>
      <c r="X35" s="1113"/>
      <c r="Y35" s="1113"/>
      <c r="Z35" s="1113"/>
      <c r="AA35" s="1113">
        <v>54</v>
      </c>
      <c r="AB35" s="1113"/>
      <c r="AC35" s="1113"/>
      <c r="AD35" s="1113"/>
      <c r="AE35" s="1114"/>
      <c r="AF35" s="1088">
        <v>54</v>
      </c>
      <c r="AG35" s="1089"/>
      <c r="AH35" s="1089"/>
      <c r="AI35" s="1089"/>
      <c r="AJ35" s="1090"/>
      <c r="AK35" s="1049">
        <v>300</v>
      </c>
      <c r="AL35" s="1040"/>
      <c r="AM35" s="1040"/>
      <c r="AN35" s="1040"/>
      <c r="AO35" s="1040"/>
      <c r="AP35" s="1040">
        <v>4414</v>
      </c>
      <c r="AQ35" s="1040"/>
      <c r="AR35" s="1040"/>
      <c r="AS35" s="1040"/>
      <c r="AT35" s="1040"/>
      <c r="AU35" s="1040">
        <v>3560</v>
      </c>
      <c r="AV35" s="1040"/>
      <c r="AW35" s="1040"/>
      <c r="AX35" s="1040"/>
      <c r="AY35" s="1040"/>
      <c r="AZ35" s="1111" t="s">
        <v>566</v>
      </c>
      <c r="BA35" s="1111"/>
      <c r="BB35" s="1111"/>
      <c r="BC35" s="1111"/>
      <c r="BD35" s="1111"/>
      <c r="BE35" s="1101" t="s">
        <v>402</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t="s">
        <v>403</v>
      </c>
      <c r="C36" s="1107"/>
      <c r="D36" s="1107"/>
      <c r="E36" s="1107"/>
      <c r="F36" s="1107"/>
      <c r="G36" s="1107"/>
      <c r="H36" s="1107"/>
      <c r="I36" s="1107"/>
      <c r="J36" s="1107"/>
      <c r="K36" s="1107"/>
      <c r="L36" s="1107"/>
      <c r="M36" s="1107"/>
      <c r="N36" s="1107"/>
      <c r="O36" s="1107"/>
      <c r="P36" s="1108"/>
      <c r="Q36" s="1112">
        <v>324</v>
      </c>
      <c r="R36" s="1113"/>
      <c r="S36" s="1113"/>
      <c r="T36" s="1113"/>
      <c r="U36" s="1113"/>
      <c r="V36" s="1113">
        <v>311</v>
      </c>
      <c r="W36" s="1113"/>
      <c r="X36" s="1113"/>
      <c r="Y36" s="1113"/>
      <c r="Z36" s="1113"/>
      <c r="AA36" s="1113">
        <v>13</v>
      </c>
      <c r="AB36" s="1113"/>
      <c r="AC36" s="1113"/>
      <c r="AD36" s="1113"/>
      <c r="AE36" s="1114"/>
      <c r="AF36" s="1088">
        <v>13</v>
      </c>
      <c r="AG36" s="1089"/>
      <c r="AH36" s="1089"/>
      <c r="AI36" s="1089"/>
      <c r="AJ36" s="1090"/>
      <c r="AK36" s="1049">
        <v>211</v>
      </c>
      <c r="AL36" s="1040"/>
      <c r="AM36" s="1040"/>
      <c r="AN36" s="1040"/>
      <c r="AO36" s="1040"/>
      <c r="AP36" s="1040">
        <v>2395</v>
      </c>
      <c r="AQ36" s="1040"/>
      <c r="AR36" s="1040"/>
      <c r="AS36" s="1040"/>
      <c r="AT36" s="1040"/>
      <c r="AU36" s="1040">
        <v>2395</v>
      </c>
      <c r="AV36" s="1040"/>
      <c r="AW36" s="1040"/>
      <c r="AX36" s="1040"/>
      <c r="AY36" s="1040"/>
      <c r="AZ36" s="1111" t="s">
        <v>566</v>
      </c>
      <c r="BA36" s="1111"/>
      <c r="BB36" s="1111"/>
      <c r="BC36" s="1111"/>
      <c r="BD36" s="1111"/>
      <c r="BE36" s="1101" t="s">
        <v>402</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t="s">
        <v>404</v>
      </c>
      <c r="C37" s="1107"/>
      <c r="D37" s="1107"/>
      <c r="E37" s="1107"/>
      <c r="F37" s="1107"/>
      <c r="G37" s="1107"/>
      <c r="H37" s="1107"/>
      <c r="I37" s="1107"/>
      <c r="J37" s="1107"/>
      <c r="K37" s="1107"/>
      <c r="L37" s="1107"/>
      <c r="M37" s="1107"/>
      <c r="N37" s="1107"/>
      <c r="O37" s="1107"/>
      <c r="P37" s="1108"/>
      <c r="Q37" s="1112">
        <v>65</v>
      </c>
      <c r="R37" s="1113"/>
      <c r="S37" s="1113"/>
      <c r="T37" s="1113"/>
      <c r="U37" s="1113"/>
      <c r="V37" s="1113">
        <v>61</v>
      </c>
      <c r="W37" s="1113"/>
      <c r="X37" s="1113"/>
      <c r="Y37" s="1113"/>
      <c r="Z37" s="1113"/>
      <c r="AA37" s="1113">
        <v>4</v>
      </c>
      <c r="AB37" s="1113"/>
      <c r="AC37" s="1113"/>
      <c r="AD37" s="1113"/>
      <c r="AE37" s="1114"/>
      <c r="AF37" s="1088">
        <v>4</v>
      </c>
      <c r="AG37" s="1089"/>
      <c r="AH37" s="1089"/>
      <c r="AI37" s="1089"/>
      <c r="AJ37" s="1090"/>
      <c r="AK37" s="1049">
        <v>32</v>
      </c>
      <c r="AL37" s="1040"/>
      <c r="AM37" s="1040"/>
      <c r="AN37" s="1040"/>
      <c r="AO37" s="1040"/>
      <c r="AP37" s="1040">
        <v>42</v>
      </c>
      <c r="AQ37" s="1040"/>
      <c r="AR37" s="1040"/>
      <c r="AS37" s="1040"/>
      <c r="AT37" s="1040"/>
      <c r="AU37" s="1040">
        <v>64</v>
      </c>
      <c r="AV37" s="1040"/>
      <c r="AW37" s="1040"/>
      <c r="AX37" s="1040"/>
      <c r="AY37" s="1040"/>
      <c r="AZ37" s="1111" t="s">
        <v>566</v>
      </c>
      <c r="BA37" s="1111"/>
      <c r="BB37" s="1111"/>
      <c r="BC37" s="1111"/>
      <c r="BD37" s="1111"/>
      <c r="BE37" s="1101" t="s">
        <v>405</v>
      </c>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t="s">
        <v>406</v>
      </c>
      <c r="C38" s="1107"/>
      <c r="D38" s="1107"/>
      <c r="E38" s="1107"/>
      <c r="F38" s="1107"/>
      <c r="G38" s="1107"/>
      <c r="H38" s="1107"/>
      <c r="I38" s="1107"/>
      <c r="J38" s="1107"/>
      <c r="K38" s="1107"/>
      <c r="L38" s="1107"/>
      <c r="M38" s="1107"/>
      <c r="N38" s="1107"/>
      <c r="O38" s="1107"/>
      <c r="P38" s="1108"/>
      <c r="Q38" s="1112">
        <v>384</v>
      </c>
      <c r="R38" s="1113"/>
      <c r="S38" s="1113"/>
      <c r="T38" s="1113"/>
      <c r="U38" s="1113"/>
      <c r="V38" s="1113">
        <v>346</v>
      </c>
      <c r="W38" s="1113"/>
      <c r="X38" s="1113"/>
      <c r="Y38" s="1113"/>
      <c r="Z38" s="1113"/>
      <c r="AA38" s="1113">
        <v>38</v>
      </c>
      <c r="AB38" s="1113"/>
      <c r="AC38" s="1113"/>
      <c r="AD38" s="1113"/>
      <c r="AE38" s="1114"/>
      <c r="AF38" s="1088">
        <v>38</v>
      </c>
      <c r="AG38" s="1089"/>
      <c r="AH38" s="1089"/>
      <c r="AI38" s="1089"/>
      <c r="AJ38" s="1090"/>
      <c r="AK38" s="1049">
        <v>64</v>
      </c>
      <c r="AL38" s="1040"/>
      <c r="AM38" s="1040"/>
      <c r="AN38" s="1040"/>
      <c r="AO38" s="1040"/>
      <c r="AP38" s="1040" t="s">
        <v>569</v>
      </c>
      <c r="AQ38" s="1040"/>
      <c r="AR38" s="1040"/>
      <c r="AS38" s="1040"/>
      <c r="AT38" s="1040"/>
      <c r="AU38" s="1040" t="s">
        <v>566</v>
      </c>
      <c r="AV38" s="1040"/>
      <c r="AW38" s="1040"/>
      <c r="AX38" s="1040"/>
      <c r="AY38" s="1040"/>
      <c r="AZ38" s="1111" t="s">
        <v>566</v>
      </c>
      <c r="BA38" s="1111"/>
      <c r="BB38" s="1111"/>
      <c r="BC38" s="1111"/>
      <c r="BD38" s="1111"/>
      <c r="BE38" s="1101" t="s">
        <v>405</v>
      </c>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407</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380</v>
      </c>
      <c r="B63" s="1013" t="s">
        <v>408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1021</v>
      </c>
      <c r="AG63" s="1028"/>
      <c r="AH63" s="1028"/>
      <c r="AI63" s="1028"/>
      <c r="AJ63" s="1099"/>
      <c r="AK63" s="1100"/>
      <c r="AL63" s="1032"/>
      <c r="AM63" s="1032"/>
      <c r="AN63" s="1032"/>
      <c r="AO63" s="1032"/>
      <c r="AP63" s="1028">
        <v>7624</v>
      </c>
      <c r="AQ63" s="1028"/>
      <c r="AR63" s="1028"/>
      <c r="AS63" s="1028"/>
      <c r="AT63" s="1028"/>
      <c r="AU63" s="1028">
        <v>6213</v>
      </c>
      <c r="AV63" s="1028"/>
      <c r="AW63" s="1028"/>
      <c r="AX63" s="1028"/>
      <c r="AY63" s="1028"/>
      <c r="AZ63" s="1094"/>
      <c r="BA63" s="1094"/>
      <c r="BB63" s="1094"/>
      <c r="BC63" s="1094"/>
      <c r="BD63" s="1094"/>
      <c r="BE63" s="1029"/>
      <c r="BF63" s="1029"/>
      <c r="BG63" s="1029"/>
      <c r="BH63" s="1029"/>
      <c r="BI63" s="1030"/>
      <c r="BJ63" s="1095" t="s">
        <v>409</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411</v>
      </c>
      <c r="B66" s="1065"/>
      <c r="C66" s="1065"/>
      <c r="D66" s="1065"/>
      <c r="E66" s="1065"/>
      <c r="F66" s="1065"/>
      <c r="G66" s="1065"/>
      <c r="H66" s="1065"/>
      <c r="I66" s="1065"/>
      <c r="J66" s="1065"/>
      <c r="K66" s="1065"/>
      <c r="L66" s="1065"/>
      <c r="M66" s="1065"/>
      <c r="N66" s="1065"/>
      <c r="O66" s="1065"/>
      <c r="P66" s="1066"/>
      <c r="Q66" s="1070" t="s">
        <v>412</v>
      </c>
      <c r="R66" s="1071"/>
      <c r="S66" s="1071"/>
      <c r="T66" s="1071"/>
      <c r="U66" s="1072"/>
      <c r="V66" s="1070" t="s">
        <v>413</v>
      </c>
      <c r="W66" s="1071"/>
      <c r="X66" s="1071"/>
      <c r="Y66" s="1071"/>
      <c r="Z66" s="1072"/>
      <c r="AA66" s="1070" t="s">
        <v>414</v>
      </c>
      <c r="AB66" s="1071"/>
      <c r="AC66" s="1071"/>
      <c r="AD66" s="1071"/>
      <c r="AE66" s="1072"/>
      <c r="AF66" s="1076" t="s">
        <v>388</v>
      </c>
      <c r="AG66" s="1077"/>
      <c r="AH66" s="1077"/>
      <c r="AI66" s="1077"/>
      <c r="AJ66" s="1078"/>
      <c r="AK66" s="1070" t="s">
        <v>415</v>
      </c>
      <c r="AL66" s="1065"/>
      <c r="AM66" s="1065"/>
      <c r="AN66" s="1065"/>
      <c r="AO66" s="1066"/>
      <c r="AP66" s="1070" t="s">
        <v>416</v>
      </c>
      <c r="AQ66" s="1071"/>
      <c r="AR66" s="1071"/>
      <c r="AS66" s="1071"/>
      <c r="AT66" s="1072"/>
      <c r="AU66" s="1070" t="s">
        <v>417</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570</v>
      </c>
      <c r="C68" s="1055"/>
      <c r="D68" s="1055"/>
      <c r="E68" s="1055"/>
      <c r="F68" s="1055"/>
      <c r="G68" s="1055"/>
      <c r="H68" s="1055"/>
      <c r="I68" s="1055"/>
      <c r="J68" s="1055"/>
      <c r="K68" s="1055"/>
      <c r="L68" s="1055"/>
      <c r="M68" s="1055"/>
      <c r="N68" s="1055"/>
      <c r="O68" s="1055"/>
      <c r="P68" s="1056"/>
      <c r="Q68" s="1057">
        <v>592</v>
      </c>
      <c r="R68" s="1051"/>
      <c r="S68" s="1051"/>
      <c r="T68" s="1051"/>
      <c r="U68" s="1051"/>
      <c r="V68" s="1051">
        <v>568</v>
      </c>
      <c r="W68" s="1051"/>
      <c r="X68" s="1051"/>
      <c r="Y68" s="1051"/>
      <c r="Z68" s="1051"/>
      <c r="AA68" s="1051">
        <v>24</v>
      </c>
      <c r="AB68" s="1051"/>
      <c r="AC68" s="1051"/>
      <c r="AD68" s="1051"/>
      <c r="AE68" s="1051"/>
      <c r="AF68" s="1051">
        <v>24</v>
      </c>
      <c r="AG68" s="1051"/>
      <c r="AH68" s="1051"/>
      <c r="AI68" s="1051"/>
      <c r="AJ68" s="1051"/>
      <c r="AK68" s="1051" t="s">
        <v>582</v>
      </c>
      <c r="AL68" s="1051"/>
      <c r="AM68" s="1051"/>
      <c r="AN68" s="1051"/>
      <c r="AO68" s="1051"/>
      <c r="AP68" s="1051">
        <v>361</v>
      </c>
      <c r="AQ68" s="1051"/>
      <c r="AR68" s="1051"/>
      <c r="AS68" s="1051"/>
      <c r="AT68" s="1051"/>
      <c r="AU68" s="1051">
        <v>252</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571</v>
      </c>
      <c r="C69" s="1044"/>
      <c r="D69" s="1044"/>
      <c r="E69" s="1044"/>
      <c r="F69" s="1044"/>
      <c r="G69" s="1044"/>
      <c r="H69" s="1044"/>
      <c r="I69" s="1044"/>
      <c r="J69" s="1044"/>
      <c r="K69" s="1044"/>
      <c r="L69" s="1044"/>
      <c r="M69" s="1044"/>
      <c r="N69" s="1044"/>
      <c r="O69" s="1044"/>
      <c r="P69" s="1045"/>
      <c r="Q69" s="1046">
        <v>1584</v>
      </c>
      <c r="R69" s="1040"/>
      <c r="S69" s="1040"/>
      <c r="T69" s="1040"/>
      <c r="U69" s="1040"/>
      <c r="V69" s="1040">
        <v>1545</v>
      </c>
      <c r="W69" s="1040"/>
      <c r="X69" s="1040"/>
      <c r="Y69" s="1040"/>
      <c r="Z69" s="1040"/>
      <c r="AA69" s="1040">
        <v>39</v>
      </c>
      <c r="AB69" s="1040"/>
      <c r="AC69" s="1040"/>
      <c r="AD69" s="1040"/>
      <c r="AE69" s="1040"/>
      <c r="AF69" s="1040">
        <v>39</v>
      </c>
      <c r="AG69" s="1040"/>
      <c r="AH69" s="1040"/>
      <c r="AI69" s="1040"/>
      <c r="AJ69" s="1040"/>
      <c r="AK69" s="1040">
        <v>30</v>
      </c>
      <c r="AL69" s="1040"/>
      <c r="AM69" s="1040"/>
      <c r="AN69" s="1040"/>
      <c r="AO69" s="1040"/>
      <c r="AP69" s="1040">
        <v>611</v>
      </c>
      <c r="AQ69" s="1040"/>
      <c r="AR69" s="1040"/>
      <c r="AS69" s="1040"/>
      <c r="AT69" s="1040"/>
      <c r="AU69" s="1040">
        <v>170</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572</v>
      </c>
      <c r="C70" s="1044"/>
      <c r="D70" s="1044"/>
      <c r="E70" s="1044"/>
      <c r="F70" s="1044"/>
      <c r="G70" s="1044"/>
      <c r="H70" s="1044"/>
      <c r="I70" s="1044"/>
      <c r="J70" s="1044"/>
      <c r="K70" s="1044"/>
      <c r="L70" s="1044"/>
      <c r="M70" s="1044"/>
      <c r="N70" s="1044"/>
      <c r="O70" s="1044"/>
      <c r="P70" s="1045"/>
      <c r="Q70" s="1046">
        <v>52</v>
      </c>
      <c r="R70" s="1040"/>
      <c r="S70" s="1040"/>
      <c r="T70" s="1040"/>
      <c r="U70" s="1040"/>
      <c r="V70" s="1040">
        <v>52</v>
      </c>
      <c r="W70" s="1040"/>
      <c r="X70" s="1040"/>
      <c r="Y70" s="1040"/>
      <c r="Z70" s="1040"/>
      <c r="AA70" s="1040">
        <v>1</v>
      </c>
      <c r="AB70" s="1040"/>
      <c r="AC70" s="1040"/>
      <c r="AD70" s="1040"/>
      <c r="AE70" s="1040"/>
      <c r="AF70" s="1040">
        <v>424</v>
      </c>
      <c r="AG70" s="1040"/>
      <c r="AH70" s="1040"/>
      <c r="AI70" s="1040"/>
      <c r="AJ70" s="1040"/>
      <c r="AK70" s="1040">
        <v>52</v>
      </c>
      <c r="AL70" s="1040"/>
      <c r="AM70" s="1040"/>
      <c r="AN70" s="1040"/>
      <c r="AO70" s="1040"/>
      <c r="AP70" s="1040" t="s">
        <v>582</v>
      </c>
      <c r="AQ70" s="1040"/>
      <c r="AR70" s="1040"/>
      <c r="AS70" s="1040"/>
      <c r="AT70" s="1040"/>
      <c r="AU70" s="1040" t="s">
        <v>582</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573</v>
      </c>
      <c r="C71" s="1044"/>
      <c r="D71" s="1044"/>
      <c r="E71" s="1044"/>
      <c r="F71" s="1044"/>
      <c r="G71" s="1044"/>
      <c r="H71" s="1044"/>
      <c r="I71" s="1044"/>
      <c r="J71" s="1044"/>
      <c r="K71" s="1044"/>
      <c r="L71" s="1044"/>
      <c r="M71" s="1044"/>
      <c r="N71" s="1044"/>
      <c r="O71" s="1044"/>
      <c r="P71" s="1045"/>
      <c r="Q71" s="1046">
        <v>92</v>
      </c>
      <c r="R71" s="1040"/>
      <c r="S71" s="1040"/>
      <c r="T71" s="1040"/>
      <c r="U71" s="1040"/>
      <c r="V71" s="1040">
        <v>85</v>
      </c>
      <c r="W71" s="1040"/>
      <c r="X71" s="1040"/>
      <c r="Y71" s="1040"/>
      <c r="Z71" s="1040"/>
      <c r="AA71" s="1040">
        <v>7</v>
      </c>
      <c r="AB71" s="1040"/>
      <c r="AC71" s="1040"/>
      <c r="AD71" s="1040"/>
      <c r="AE71" s="1040"/>
      <c r="AF71" s="1040">
        <v>7</v>
      </c>
      <c r="AG71" s="1040"/>
      <c r="AH71" s="1040"/>
      <c r="AI71" s="1040"/>
      <c r="AJ71" s="1040"/>
      <c r="AK71" s="1040">
        <v>4</v>
      </c>
      <c r="AL71" s="1040"/>
      <c r="AM71" s="1040"/>
      <c r="AN71" s="1040"/>
      <c r="AO71" s="1040"/>
      <c r="AP71" s="1040" t="s">
        <v>582</v>
      </c>
      <c r="AQ71" s="1040"/>
      <c r="AR71" s="1040"/>
      <c r="AS71" s="1040"/>
      <c r="AT71" s="1040"/>
      <c r="AU71" s="1040" t="s">
        <v>582</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574</v>
      </c>
      <c r="C72" s="1044"/>
      <c r="D72" s="1044"/>
      <c r="E72" s="1044"/>
      <c r="F72" s="1044"/>
      <c r="G72" s="1044"/>
      <c r="H72" s="1044"/>
      <c r="I72" s="1044"/>
      <c r="J72" s="1044"/>
      <c r="K72" s="1044"/>
      <c r="L72" s="1044"/>
      <c r="M72" s="1044"/>
      <c r="N72" s="1044"/>
      <c r="O72" s="1044"/>
      <c r="P72" s="1045"/>
      <c r="Q72" s="1046">
        <v>233688</v>
      </c>
      <c r="R72" s="1040"/>
      <c r="S72" s="1040"/>
      <c r="T72" s="1040"/>
      <c r="U72" s="1040"/>
      <c r="V72" s="1040">
        <v>228309</v>
      </c>
      <c r="W72" s="1040"/>
      <c r="X72" s="1040"/>
      <c r="Y72" s="1040"/>
      <c r="Z72" s="1040"/>
      <c r="AA72" s="1040">
        <v>5379</v>
      </c>
      <c r="AB72" s="1040"/>
      <c r="AC72" s="1040"/>
      <c r="AD72" s="1040"/>
      <c r="AE72" s="1040"/>
      <c r="AF72" s="1040">
        <v>5379</v>
      </c>
      <c r="AG72" s="1040"/>
      <c r="AH72" s="1040"/>
      <c r="AI72" s="1040"/>
      <c r="AJ72" s="1040"/>
      <c r="AK72" s="1040">
        <v>1155</v>
      </c>
      <c r="AL72" s="1040"/>
      <c r="AM72" s="1040"/>
      <c r="AN72" s="1040"/>
      <c r="AO72" s="1040"/>
      <c r="AP72" s="1040" t="s">
        <v>582</v>
      </c>
      <c r="AQ72" s="1040"/>
      <c r="AR72" s="1040"/>
      <c r="AS72" s="1040"/>
      <c r="AT72" s="1040"/>
      <c r="AU72" s="1040" t="s">
        <v>582</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575</v>
      </c>
      <c r="C73" s="1044"/>
      <c r="D73" s="1044"/>
      <c r="E73" s="1044"/>
      <c r="F73" s="1044"/>
      <c r="G73" s="1044"/>
      <c r="H73" s="1044"/>
      <c r="I73" s="1044"/>
      <c r="J73" s="1044"/>
      <c r="K73" s="1044"/>
      <c r="L73" s="1044"/>
      <c r="M73" s="1044"/>
      <c r="N73" s="1044"/>
      <c r="O73" s="1044"/>
      <c r="P73" s="1045"/>
      <c r="Q73" s="1046">
        <v>6126</v>
      </c>
      <c r="R73" s="1040"/>
      <c r="S73" s="1040"/>
      <c r="T73" s="1040"/>
      <c r="U73" s="1040"/>
      <c r="V73" s="1040">
        <v>5420</v>
      </c>
      <c r="W73" s="1040"/>
      <c r="X73" s="1040"/>
      <c r="Y73" s="1040"/>
      <c r="Z73" s="1040"/>
      <c r="AA73" s="1040">
        <v>706</v>
      </c>
      <c r="AB73" s="1040"/>
      <c r="AC73" s="1040"/>
      <c r="AD73" s="1040"/>
      <c r="AE73" s="1040"/>
      <c r="AF73" s="1040">
        <v>706</v>
      </c>
      <c r="AG73" s="1040"/>
      <c r="AH73" s="1040"/>
      <c r="AI73" s="1040"/>
      <c r="AJ73" s="1040"/>
      <c r="AK73" s="1040" t="s">
        <v>582</v>
      </c>
      <c r="AL73" s="1040"/>
      <c r="AM73" s="1040"/>
      <c r="AN73" s="1040"/>
      <c r="AO73" s="1040"/>
      <c r="AP73" s="1040" t="s">
        <v>582</v>
      </c>
      <c r="AQ73" s="1040"/>
      <c r="AR73" s="1040"/>
      <c r="AS73" s="1040"/>
      <c r="AT73" s="1040"/>
      <c r="AU73" s="1040" t="s">
        <v>582</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576</v>
      </c>
      <c r="C74" s="1044"/>
      <c r="D74" s="1044"/>
      <c r="E74" s="1044"/>
      <c r="F74" s="1044"/>
      <c r="G74" s="1044"/>
      <c r="H74" s="1044"/>
      <c r="I74" s="1044"/>
      <c r="J74" s="1044"/>
      <c r="K74" s="1044"/>
      <c r="L74" s="1044"/>
      <c r="M74" s="1044"/>
      <c r="N74" s="1044"/>
      <c r="O74" s="1044"/>
      <c r="P74" s="1045"/>
      <c r="Q74" s="1046">
        <v>151</v>
      </c>
      <c r="R74" s="1040"/>
      <c r="S74" s="1040"/>
      <c r="T74" s="1040"/>
      <c r="U74" s="1040"/>
      <c r="V74" s="1040">
        <v>124</v>
      </c>
      <c r="W74" s="1040"/>
      <c r="X74" s="1040"/>
      <c r="Y74" s="1040"/>
      <c r="Z74" s="1040"/>
      <c r="AA74" s="1040">
        <v>26</v>
      </c>
      <c r="AB74" s="1040"/>
      <c r="AC74" s="1040"/>
      <c r="AD74" s="1040"/>
      <c r="AE74" s="1040"/>
      <c r="AF74" s="1040">
        <v>26</v>
      </c>
      <c r="AG74" s="1040"/>
      <c r="AH74" s="1040"/>
      <c r="AI74" s="1040"/>
      <c r="AJ74" s="1040"/>
      <c r="AK74" s="1040">
        <v>6</v>
      </c>
      <c r="AL74" s="1040"/>
      <c r="AM74" s="1040"/>
      <c r="AN74" s="1040"/>
      <c r="AO74" s="1040"/>
      <c r="AP74" s="1040" t="s">
        <v>582</v>
      </c>
      <c r="AQ74" s="1040"/>
      <c r="AR74" s="1040"/>
      <c r="AS74" s="1040"/>
      <c r="AT74" s="1040"/>
      <c r="AU74" s="1040" t="s">
        <v>582</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577</v>
      </c>
      <c r="C75" s="1044"/>
      <c r="D75" s="1044"/>
      <c r="E75" s="1044"/>
      <c r="F75" s="1044"/>
      <c r="G75" s="1044"/>
      <c r="H75" s="1044"/>
      <c r="I75" s="1044"/>
      <c r="J75" s="1044"/>
      <c r="K75" s="1044"/>
      <c r="L75" s="1044"/>
      <c r="M75" s="1044"/>
      <c r="N75" s="1044"/>
      <c r="O75" s="1044"/>
      <c r="P75" s="1045"/>
      <c r="Q75" s="1047">
        <v>1</v>
      </c>
      <c r="R75" s="1048"/>
      <c r="S75" s="1048"/>
      <c r="T75" s="1048"/>
      <c r="U75" s="1049"/>
      <c r="V75" s="1050">
        <v>1</v>
      </c>
      <c r="W75" s="1048"/>
      <c r="X75" s="1048"/>
      <c r="Y75" s="1048"/>
      <c r="Z75" s="1049"/>
      <c r="AA75" s="1050">
        <v>0</v>
      </c>
      <c r="AB75" s="1048"/>
      <c r="AC75" s="1048"/>
      <c r="AD75" s="1048"/>
      <c r="AE75" s="1049"/>
      <c r="AF75" s="1050">
        <v>0</v>
      </c>
      <c r="AG75" s="1048"/>
      <c r="AH75" s="1048"/>
      <c r="AI75" s="1048"/>
      <c r="AJ75" s="1049"/>
      <c r="AK75" s="1050" t="s">
        <v>582</v>
      </c>
      <c r="AL75" s="1048"/>
      <c r="AM75" s="1048"/>
      <c r="AN75" s="1048"/>
      <c r="AO75" s="1049"/>
      <c r="AP75" s="1050" t="s">
        <v>582</v>
      </c>
      <c r="AQ75" s="1048"/>
      <c r="AR75" s="1048"/>
      <c r="AS75" s="1048"/>
      <c r="AT75" s="1049"/>
      <c r="AU75" s="1050" t="s">
        <v>582</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578</v>
      </c>
      <c r="C76" s="1044"/>
      <c r="D76" s="1044"/>
      <c r="E76" s="1044"/>
      <c r="F76" s="1044"/>
      <c r="G76" s="1044"/>
      <c r="H76" s="1044"/>
      <c r="I76" s="1044"/>
      <c r="J76" s="1044"/>
      <c r="K76" s="1044"/>
      <c r="L76" s="1044"/>
      <c r="M76" s="1044"/>
      <c r="N76" s="1044"/>
      <c r="O76" s="1044"/>
      <c r="P76" s="1045"/>
      <c r="Q76" s="1047">
        <v>492</v>
      </c>
      <c r="R76" s="1048"/>
      <c r="S76" s="1048"/>
      <c r="T76" s="1048"/>
      <c r="U76" s="1049"/>
      <c r="V76" s="1050">
        <v>568</v>
      </c>
      <c r="W76" s="1048"/>
      <c r="X76" s="1048"/>
      <c r="Y76" s="1048"/>
      <c r="Z76" s="1049"/>
      <c r="AA76" s="1050">
        <v>-77</v>
      </c>
      <c r="AB76" s="1048"/>
      <c r="AC76" s="1048"/>
      <c r="AD76" s="1048"/>
      <c r="AE76" s="1049"/>
      <c r="AF76" s="1050">
        <v>469</v>
      </c>
      <c r="AG76" s="1048"/>
      <c r="AH76" s="1048"/>
      <c r="AI76" s="1048"/>
      <c r="AJ76" s="1049"/>
      <c r="AK76" s="1050">
        <v>475</v>
      </c>
      <c r="AL76" s="1048"/>
      <c r="AM76" s="1048"/>
      <c r="AN76" s="1048"/>
      <c r="AO76" s="1049"/>
      <c r="AP76" s="1050">
        <v>2348</v>
      </c>
      <c r="AQ76" s="1048"/>
      <c r="AR76" s="1048"/>
      <c r="AS76" s="1048"/>
      <c r="AT76" s="1049"/>
      <c r="AU76" s="1050">
        <v>202</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380</v>
      </c>
      <c r="B88" s="1013" t="s">
        <v>418</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7075</v>
      </c>
      <c r="AG88" s="1028"/>
      <c r="AH88" s="1028"/>
      <c r="AI88" s="1028"/>
      <c r="AJ88" s="1028"/>
      <c r="AK88" s="1032"/>
      <c r="AL88" s="1032"/>
      <c r="AM88" s="1032"/>
      <c r="AN88" s="1032"/>
      <c r="AO88" s="1032"/>
      <c r="AP88" s="1028">
        <v>3320</v>
      </c>
      <c r="AQ88" s="1028"/>
      <c r="AR88" s="1028"/>
      <c r="AS88" s="1028"/>
      <c r="AT88" s="1028"/>
      <c r="AU88" s="1028">
        <v>623</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419</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7</v>
      </c>
      <c r="CS102" s="1020"/>
      <c r="CT102" s="1020"/>
      <c r="CU102" s="1020"/>
      <c r="CV102" s="1021"/>
      <c r="CW102" s="1019" t="s">
        <v>581</v>
      </c>
      <c r="CX102" s="1020"/>
      <c r="CY102" s="1020"/>
      <c r="CZ102" s="1020"/>
      <c r="DA102" s="1021"/>
      <c r="DB102" s="1019" t="s">
        <v>585</v>
      </c>
      <c r="DC102" s="1020"/>
      <c r="DD102" s="1020"/>
      <c r="DE102" s="1020"/>
      <c r="DF102" s="1021"/>
      <c r="DG102" s="1019" t="s">
        <v>581</v>
      </c>
      <c r="DH102" s="1020"/>
      <c r="DI102" s="1020"/>
      <c r="DJ102" s="1020"/>
      <c r="DK102" s="1021"/>
      <c r="DL102" s="1019" t="s">
        <v>586</v>
      </c>
      <c r="DM102" s="1020"/>
      <c r="DN102" s="1020"/>
      <c r="DO102" s="1020"/>
      <c r="DP102" s="1021"/>
      <c r="DQ102" s="1019" t="s">
        <v>581</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426</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427</v>
      </c>
      <c r="AB109" s="963"/>
      <c r="AC109" s="963"/>
      <c r="AD109" s="963"/>
      <c r="AE109" s="964"/>
      <c r="AF109" s="965" t="s">
        <v>298</v>
      </c>
      <c r="AG109" s="963"/>
      <c r="AH109" s="963"/>
      <c r="AI109" s="963"/>
      <c r="AJ109" s="964"/>
      <c r="AK109" s="965" t="s">
        <v>297</v>
      </c>
      <c r="AL109" s="963"/>
      <c r="AM109" s="963"/>
      <c r="AN109" s="963"/>
      <c r="AO109" s="964"/>
      <c r="AP109" s="965" t="s">
        <v>428</v>
      </c>
      <c r="AQ109" s="963"/>
      <c r="AR109" s="963"/>
      <c r="AS109" s="963"/>
      <c r="AT109" s="994"/>
      <c r="AU109" s="962" t="s">
        <v>426</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427</v>
      </c>
      <c r="BR109" s="963"/>
      <c r="BS109" s="963"/>
      <c r="BT109" s="963"/>
      <c r="BU109" s="964"/>
      <c r="BV109" s="965" t="s">
        <v>298</v>
      </c>
      <c r="BW109" s="963"/>
      <c r="BX109" s="963"/>
      <c r="BY109" s="963"/>
      <c r="BZ109" s="964"/>
      <c r="CA109" s="965" t="s">
        <v>297</v>
      </c>
      <c r="CB109" s="963"/>
      <c r="CC109" s="963"/>
      <c r="CD109" s="963"/>
      <c r="CE109" s="964"/>
      <c r="CF109" s="1001" t="s">
        <v>428</v>
      </c>
      <c r="CG109" s="1001"/>
      <c r="CH109" s="1001"/>
      <c r="CI109" s="1001"/>
      <c r="CJ109" s="1001"/>
      <c r="CK109" s="965" t="s">
        <v>429</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427</v>
      </c>
      <c r="DH109" s="963"/>
      <c r="DI109" s="963"/>
      <c r="DJ109" s="963"/>
      <c r="DK109" s="964"/>
      <c r="DL109" s="965" t="s">
        <v>298</v>
      </c>
      <c r="DM109" s="963"/>
      <c r="DN109" s="963"/>
      <c r="DO109" s="963"/>
      <c r="DP109" s="964"/>
      <c r="DQ109" s="965" t="s">
        <v>297</v>
      </c>
      <c r="DR109" s="963"/>
      <c r="DS109" s="963"/>
      <c r="DT109" s="963"/>
      <c r="DU109" s="964"/>
      <c r="DV109" s="965" t="s">
        <v>428</v>
      </c>
      <c r="DW109" s="963"/>
      <c r="DX109" s="963"/>
      <c r="DY109" s="963"/>
      <c r="DZ109" s="994"/>
    </row>
    <row r="110" spans="1:131" s="226" customFormat="1" ht="26.25" customHeight="1" x14ac:dyDescent="0.15">
      <c r="A110" s="865" t="s">
        <v>430</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746136</v>
      </c>
      <c r="AB110" s="956"/>
      <c r="AC110" s="956"/>
      <c r="AD110" s="956"/>
      <c r="AE110" s="957"/>
      <c r="AF110" s="958">
        <v>673388</v>
      </c>
      <c r="AG110" s="956"/>
      <c r="AH110" s="956"/>
      <c r="AI110" s="956"/>
      <c r="AJ110" s="957"/>
      <c r="AK110" s="958">
        <v>816932</v>
      </c>
      <c r="AL110" s="956"/>
      <c r="AM110" s="956"/>
      <c r="AN110" s="956"/>
      <c r="AO110" s="957"/>
      <c r="AP110" s="959">
        <v>15.6</v>
      </c>
      <c r="AQ110" s="960"/>
      <c r="AR110" s="960"/>
      <c r="AS110" s="960"/>
      <c r="AT110" s="961"/>
      <c r="AU110" s="995" t="s">
        <v>67</v>
      </c>
      <c r="AV110" s="996"/>
      <c r="AW110" s="996"/>
      <c r="AX110" s="996"/>
      <c r="AY110" s="996"/>
      <c r="AZ110" s="921" t="s">
        <v>431</v>
      </c>
      <c r="BA110" s="866"/>
      <c r="BB110" s="866"/>
      <c r="BC110" s="866"/>
      <c r="BD110" s="866"/>
      <c r="BE110" s="866"/>
      <c r="BF110" s="866"/>
      <c r="BG110" s="866"/>
      <c r="BH110" s="866"/>
      <c r="BI110" s="866"/>
      <c r="BJ110" s="866"/>
      <c r="BK110" s="866"/>
      <c r="BL110" s="866"/>
      <c r="BM110" s="866"/>
      <c r="BN110" s="866"/>
      <c r="BO110" s="866"/>
      <c r="BP110" s="867"/>
      <c r="BQ110" s="922">
        <v>6784379</v>
      </c>
      <c r="BR110" s="903"/>
      <c r="BS110" s="903"/>
      <c r="BT110" s="903"/>
      <c r="BU110" s="903"/>
      <c r="BV110" s="903">
        <v>7040691</v>
      </c>
      <c r="BW110" s="903"/>
      <c r="BX110" s="903"/>
      <c r="BY110" s="903"/>
      <c r="BZ110" s="903"/>
      <c r="CA110" s="903">
        <v>6994453</v>
      </c>
      <c r="CB110" s="903"/>
      <c r="CC110" s="903"/>
      <c r="CD110" s="903"/>
      <c r="CE110" s="903"/>
      <c r="CF110" s="927">
        <v>133.6</v>
      </c>
      <c r="CG110" s="928"/>
      <c r="CH110" s="928"/>
      <c r="CI110" s="928"/>
      <c r="CJ110" s="928"/>
      <c r="CK110" s="991" t="s">
        <v>432</v>
      </c>
      <c r="CL110" s="877"/>
      <c r="CM110" s="952" t="s">
        <v>433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124</v>
      </c>
      <c r="DH110" s="903"/>
      <c r="DI110" s="903"/>
      <c r="DJ110" s="903"/>
      <c r="DK110" s="903"/>
      <c r="DL110" s="903" t="s">
        <v>382</v>
      </c>
      <c r="DM110" s="903"/>
      <c r="DN110" s="903"/>
      <c r="DO110" s="903"/>
      <c r="DP110" s="903"/>
      <c r="DQ110" s="903" t="s">
        <v>124</v>
      </c>
      <c r="DR110" s="903"/>
      <c r="DS110" s="903"/>
      <c r="DT110" s="903"/>
      <c r="DU110" s="903"/>
      <c r="DV110" s="904" t="s">
        <v>124</v>
      </c>
      <c r="DW110" s="904"/>
      <c r="DX110" s="904"/>
      <c r="DY110" s="904"/>
      <c r="DZ110" s="905"/>
    </row>
    <row r="111" spans="1:131" s="226" customFormat="1" ht="26.25" customHeight="1" x14ac:dyDescent="0.15">
      <c r="A111" s="832" t="s">
        <v>434</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124</v>
      </c>
      <c r="AB111" s="984"/>
      <c r="AC111" s="984"/>
      <c r="AD111" s="984"/>
      <c r="AE111" s="985"/>
      <c r="AF111" s="986" t="s">
        <v>382</v>
      </c>
      <c r="AG111" s="984"/>
      <c r="AH111" s="984"/>
      <c r="AI111" s="984"/>
      <c r="AJ111" s="985"/>
      <c r="AK111" s="986" t="s">
        <v>124</v>
      </c>
      <c r="AL111" s="984"/>
      <c r="AM111" s="984"/>
      <c r="AN111" s="984"/>
      <c r="AO111" s="985"/>
      <c r="AP111" s="987" t="s">
        <v>124</v>
      </c>
      <c r="AQ111" s="988"/>
      <c r="AR111" s="988"/>
      <c r="AS111" s="988"/>
      <c r="AT111" s="989"/>
      <c r="AU111" s="997"/>
      <c r="AV111" s="998"/>
      <c r="AW111" s="998"/>
      <c r="AX111" s="998"/>
      <c r="AY111" s="998"/>
      <c r="AZ111" s="873" t="s">
        <v>435</v>
      </c>
      <c r="BA111" s="808"/>
      <c r="BB111" s="808"/>
      <c r="BC111" s="808"/>
      <c r="BD111" s="808"/>
      <c r="BE111" s="808"/>
      <c r="BF111" s="808"/>
      <c r="BG111" s="808"/>
      <c r="BH111" s="808"/>
      <c r="BI111" s="808"/>
      <c r="BJ111" s="808"/>
      <c r="BK111" s="808"/>
      <c r="BL111" s="808"/>
      <c r="BM111" s="808"/>
      <c r="BN111" s="808"/>
      <c r="BO111" s="808"/>
      <c r="BP111" s="809"/>
      <c r="BQ111" s="874">
        <v>140725</v>
      </c>
      <c r="BR111" s="875"/>
      <c r="BS111" s="875"/>
      <c r="BT111" s="875"/>
      <c r="BU111" s="875"/>
      <c r="BV111" s="875">
        <v>107212</v>
      </c>
      <c r="BW111" s="875"/>
      <c r="BX111" s="875"/>
      <c r="BY111" s="875"/>
      <c r="BZ111" s="875"/>
      <c r="CA111" s="875">
        <v>72862</v>
      </c>
      <c r="CB111" s="875"/>
      <c r="CC111" s="875"/>
      <c r="CD111" s="875"/>
      <c r="CE111" s="875"/>
      <c r="CF111" s="936">
        <v>1.4</v>
      </c>
      <c r="CG111" s="937"/>
      <c r="CH111" s="937"/>
      <c r="CI111" s="937"/>
      <c r="CJ111" s="937"/>
      <c r="CK111" s="992"/>
      <c r="CL111" s="879"/>
      <c r="CM111" s="882" t="s">
        <v>436</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124</v>
      </c>
      <c r="DH111" s="875"/>
      <c r="DI111" s="875"/>
      <c r="DJ111" s="875"/>
      <c r="DK111" s="875"/>
      <c r="DL111" s="875" t="s">
        <v>382</v>
      </c>
      <c r="DM111" s="875"/>
      <c r="DN111" s="875"/>
      <c r="DO111" s="875"/>
      <c r="DP111" s="875"/>
      <c r="DQ111" s="875" t="s">
        <v>382</v>
      </c>
      <c r="DR111" s="875"/>
      <c r="DS111" s="875"/>
      <c r="DT111" s="875"/>
      <c r="DU111" s="875"/>
      <c r="DV111" s="852" t="s">
        <v>382</v>
      </c>
      <c r="DW111" s="852"/>
      <c r="DX111" s="852"/>
      <c r="DY111" s="852"/>
      <c r="DZ111" s="853"/>
    </row>
    <row r="112" spans="1:131" s="226" customFormat="1" ht="26.25" customHeight="1" x14ac:dyDescent="0.15">
      <c r="A112" s="977" t="s">
        <v>437</v>
      </c>
      <c r="B112" s="978"/>
      <c r="C112" s="808" t="s">
        <v>438</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382</v>
      </c>
      <c r="AB112" s="838"/>
      <c r="AC112" s="838"/>
      <c r="AD112" s="838"/>
      <c r="AE112" s="839"/>
      <c r="AF112" s="840" t="s">
        <v>382</v>
      </c>
      <c r="AG112" s="838"/>
      <c r="AH112" s="838"/>
      <c r="AI112" s="838"/>
      <c r="AJ112" s="839"/>
      <c r="AK112" s="840" t="s">
        <v>382</v>
      </c>
      <c r="AL112" s="838"/>
      <c r="AM112" s="838"/>
      <c r="AN112" s="838"/>
      <c r="AO112" s="839"/>
      <c r="AP112" s="885" t="s">
        <v>382</v>
      </c>
      <c r="AQ112" s="886"/>
      <c r="AR112" s="886"/>
      <c r="AS112" s="886"/>
      <c r="AT112" s="887"/>
      <c r="AU112" s="997"/>
      <c r="AV112" s="998"/>
      <c r="AW112" s="998"/>
      <c r="AX112" s="998"/>
      <c r="AY112" s="998"/>
      <c r="AZ112" s="873" t="s">
        <v>439</v>
      </c>
      <c r="BA112" s="808"/>
      <c r="BB112" s="808"/>
      <c r="BC112" s="808"/>
      <c r="BD112" s="808"/>
      <c r="BE112" s="808"/>
      <c r="BF112" s="808"/>
      <c r="BG112" s="808"/>
      <c r="BH112" s="808"/>
      <c r="BI112" s="808"/>
      <c r="BJ112" s="808"/>
      <c r="BK112" s="808"/>
      <c r="BL112" s="808"/>
      <c r="BM112" s="808"/>
      <c r="BN112" s="808"/>
      <c r="BO112" s="808"/>
      <c r="BP112" s="809"/>
      <c r="BQ112" s="874">
        <v>6433012</v>
      </c>
      <c r="BR112" s="875"/>
      <c r="BS112" s="875"/>
      <c r="BT112" s="875"/>
      <c r="BU112" s="875"/>
      <c r="BV112" s="875">
        <v>6392154</v>
      </c>
      <c r="BW112" s="875"/>
      <c r="BX112" s="875"/>
      <c r="BY112" s="875"/>
      <c r="BZ112" s="875"/>
      <c r="CA112" s="875">
        <v>6213267</v>
      </c>
      <c r="CB112" s="875"/>
      <c r="CC112" s="875"/>
      <c r="CD112" s="875"/>
      <c r="CE112" s="875"/>
      <c r="CF112" s="936">
        <v>118.7</v>
      </c>
      <c r="CG112" s="937"/>
      <c r="CH112" s="937"/>
      <c r="CI112" s="937"/>
      <c r="CJ112" s="937"/>
      <c r="CK112" s="992"/>
      <c r="CL112" s="879"/>
      <c r="CM112" s="882" t="s">
        <v>440</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124</v>
      </c>
      <c r="DH112" s="875"/>
      <c r="DI112" s="875"/>
      <c r="DJ112" s="875"/>
      <c r="DK112" s="875"/>
      <c r="DL112" s="875" t="s">
        <v>382</v>
      </c>
      <c r="DM112" s="875"/>
      <c r="DN112" s="875"/>
      <c r="DO112" s="875"/>
      <c r="DP112" s="875"/>
      <c r="DQ112" s="875" t="s">
        <v>124</v>
      </c>
      <c r="DR112" s="875"/>
      <c r="DS112" s="875"/>
      <c r="DT112" s="875"/>
      <c r="DU112" s="875"/>
      <c r="DV112" s="852" t="s">
        <v>382</v>
      </c>
      <c r="DW112" s="852"/>
      <c r="DX112" s="852"/>
      <c r="DY112" s="852"/>
      <c r="DZ112" s="853"/>
    </row>
    <row r="113" spans="1:130" s="226" customFormat="1" ht="26.25" customHeight="1" x14ac:dyDescent="0.15">
      <c r="A113" s="979"/>
      <c r="B113" s="980"/>
      <c r="C113" s="808" t="s">
        <v>441</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440789</v>
      </c>
      <c r="AB113" s="984"/>
      <c r="AC113" s="984"/>
      <c r="AD113" s="984"/>
      <c r="AE113" s="985"/>
      <c r="AF113" s="986">
        <v>429446</v>
      </c>
      <c r="AG113" s="984"/>
      <c r="AH113" s="984"/>
      <c r="AI113" s="984"/>
      <c r="AJ113" s="985"/>
      <c r="AK113" s="986">
        <v>459107</v>
      </c>
      <c r="AL113" s="984"/>
      <c r="AM113" s="984"/>
      <c r="AN113" s="984"/>
      <c r="AO113" s="985"/>
      <c r="AP113" s="987">
        <v>8.8000000000000007</v>
      </c>
      <c r="AQ113" s="988"/>
      <c r="AR113" s="988"/>
      <c r="AS113" s="988"/>
      <c r="AT113" s="989"/>
      <c r="AU113" s="997"/>
      <c r="AV113" s="998"/>
      <c r="AW113" s="998"/>
      <c r="AX113" s="998"/>
      <c r="AY113" s="998"/>
      <c r="AZ113" s="873" t="s">
        <v>442</v>
      </c>
      <c r="BA113" s="808"/>
      <c r="BB113" s="808"/>
      <c r="BC113" s="808"/>
      <c r="BD113" s="808"/>
      <c r="BE113" s="808"/>
      <c r="BF113" s="808"/>
      <c r="BG113" s="808"/>
      <c r="BH113" s="808"/>
      <c r="BI113" s="808"/>
      <c r="BJ113" s="808"/>
      <c r="BK113" s="808"/>
      <c r="BL113" s="808"/>
      <c r="BM113" s="808"/>
      <c r="BN113" s="808"/>
      <c r="BO113" s="808"/>
      <c r="BP113" s="809"/>
      <c r="BQ113" s="874">
        <v>752352</v>
      </c>
      <c r="BR113" s="875"/>
      <c r="BS113" s="875"/>
      <c r="BT113" s="875"/>
      <c r="BU113" s="875"/>
      <c r="BV113" s="875">
        <v>700168</v>
      </c>
      <c r="BW113" s="875"/>
      <c r="BX113" s="875"/>
      <c r="BY113" s="875"/>
      <c r="BZ113" s="875"/>
      <c r="CA113" s="875">
        <v>623228</v>
      </c>
      <c r="CB113" s="875"/>
      <c r="CC113" s="875"/>
      <c r="CD113" s="875"/>
      <c r="CE113" s="875"/>
      <c r="CF113" s="936">
        <v>11.9</v>
      </c>
      <c r="CG113" s="937"/>
      <c r="CH113" s="937"/>
      <c r="CI113" s="937"/>
      <c r="CJ113" s="937"/>
      <c r="CK113" s="992"/>
      <c r="CL113" s="879"/>
      <c r="CM113" s="882" t="s">
        <v>443</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138109</v>
      </c>
      <c r="DH113" s="838"/>
      <c r="DI113" s="838"/>
      <c r="DJ113" s="838"/>
      <c r="DK113" s="839"/>
      <c r="DL113" s="840">
        <v>104858</v>
      </c>
      <c r="DM113" s="838"/>
      <c r="DN113" s="838"/>
      <c r="DO113" s="838"/>
      <c r="DP113" s="839"/>
      <c r="DQ113" s="840">
        <v>70770</v>
      </c>
      <c r="DR113" s="838"/>
      <c r="DS113" s="838"/>
      <c r="DT113" s="838"/>
      <c r="DU113" s="839"/>
      <c r="DV113" s="885">
        <v>1.4</v>
      </c>
      <c r="DW113" s="886"/>
      <c r="DX113" s="886"/>
      <c r="DY113" s="886"/>
      <c r="DZ113" s="887"/>
    </row>
    <row r="114" spans="1:130" s="226" customFormat="1" ht="26.25" customHeight="1" x14ac:dyDescent="0.15">
      <c r="A114" s="979"/>
      <c r="B114" s="980"/>
      <c r="C114" s="808" t="s">
        <v>444</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112679</v>
      </c>
      <c r="AB114" s="838"/>
      <c r="AC114" s="838"/>
      <c r="AD114" s="838"/>
      <c r="AE114" s="839"/>
      <c r="AF114" s="840">
        <v>97843</v>
      </c>
      <c r="AG114" s="838"/>
      <c r="AH114" s="838"/>
      <c r="AI114" s="838"/>
      <c r="AJ114" s="839"/>
      <c r="AK114" s="840">
        <v>102499</v>
      </c>
      <c r="AL114" s="838"/>
      <c r="AM114" s="838"/>
      <c r="AN114" s="838"/>
      <c r="AO114" s="839"/>
      <c r="AP114" s="885">
        <v>2</v>
      </c>
      <c r="AQ114" s="886"/>
      <c r="AR114" s="886"/>
      <c r="AS114" s="886"/>
      <c r="AT114" s="887"/>
      <c r="AU114" s="997"/>
      <c r="AV114" s="998"/>
      <c r="AW114" s="998"/>
      <c r="AX114" s="998"/>
      <c r="AY114" s="998"/>
      <c r="AZ114" s="873" t="s">
        <v>445</v>
      </c>
      <c r="BA114" s="808"/>
      <c r="BB114" s="808"/>
      <c r="BC114" s="808"/>
      <c r="BD114" s="808"/>
      <c r="BE114" s="808"/>
      <c r="BF114" s="808"/>
      <c r="BG114" s="808"/>
      <c r="BH114" s="808"/>
      <c r="BI114" s="808"/>
      <c r="BJ114" s="808"/>
      <c r="BK114" s="808"/>
      <c r="BL114" s="808"/>
      <c r="BM114" s="808"/>
      <c r="BN114" s="808"/>
      <c r="BO114" s="808"/>
      <c r="BP114" s="809"/>
      <c r="BQ114" s="874">
        <v>2620881</v>
      </c>
      <c r="BR114" s="875"/>
      <c r="BS114" s="875"/>
      <c r="BT114" s="875"/>
      <c r="BU114" s="875"/>
      <c r="BV114" s="875">
        <v>2611492</v>
      </c>
      <c r="BW114" s="875"/>
      <c r="BX114" s="875"/>
      <c r="BY114" s="875"/>
      <c r="BZ114" s="875"/>
      <c r="CA114" s="875">
        <v>2582056</v>
      </c>
      <c r="CB114" s="875"/>
      <c r="CC114" s="875"/>
      <c r="CD114" s="875"/>
      <c r="CE114" s="875"/>
      <c r="CF114" s="936">
        <v>49.3</v>
      </c>
      <c r="CG114" s="937"/>
      <c r="CH114" s="937"/>
      <c r="CI114" s="937"/>
      <c r="CJ114" s="937"/>
      <c r="CK114" s="992"/>
      <c r="CL114" s="879"/>
      <c r="CM114" s="882" t="s">
        <v>446</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124</v>
      </c>
      <c r="DH114" s="838"/>
      <c r="DI114" s="838"/>
      <c r="DJ114" s="838"/>
      <c r="DK114" s="839"/>
      <c r="DL114" s="840" t="s">
        <v>124</v>
      </c>
      <c r="DM114" s="838"/>
      <c r="DN114" s="838"/>
      <c r="DO114" s="838"/>
      <c r="DP114" s="839"/>
      <c r="DQ114" s="840" t="s">
        <v>124</v>
      </c>
      <c r="DR114" s="838"/>
      <c r="DS114" s="838"/>
      <c r="DT114" s="838"/>
      <c r="DU114" s="839"/>
      <c r="DV114" s="885" t="s">
        <v>382</v>
      </c>
      <c r="DW114" s="886"/>
      <c r="DX114" s="886"/>
      <c r="DY114" s="886"/>
      <c r="DZ114" s="887"/>
    </row>
    <row r="115" spans="1:130" s="226" customFormat="1" ht="26.25" customHeight="1" x14ac:dyDescent="0.15">
      <c r="A115" s="979"/>
      <c r="B115" s="980"/>
      <c r="C115" s="808" t="s">
        <v>447</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32590</v>
      </c>
      <c r="AB115" s="984"/>
      <c r="AC115" s="984"/>
      <c r="AD115" s="984"/>
      <c r="AE115" s="985"/>
      <c r="AF115" s="986">
        <v>32587</v>
      </c>
      <c r="AG115" s="984"/>
      <c r="AH115" s="984"/>
      <c r="AI115" s="984"/>
      <c r="AJ115" s="985"/>
      <c r="AK115" s="986">
        <v>32584</v>
      </c>
      <c r="AL115" s="984"/>
      <c r="AM115" s="984"/>
      <c r="AN115" s="984"/>
      <c r="AO115" s="985"/>
      <c r="AP115" s="987">
        <v>0.6</v>
      </c>
      <c r="AQ115" s="988"/>
      <c r="AR115" s="988"/>
      <c r="AS115" s="988"/>
      <c r="AT115" s="989"/>
      <c r="AU115" s="997"/>
      <c r="AV115" s="998"/>
      <c r="AW115" s="998"/>
      <c r="AX115" s="998"/>
      <c r="AY115" s="998"/>
      <c r="AZ115" s="873" t="s">
        <v>448</v>
      </c>
      <c r="BA115" s="808"/>
      <c r="BB115" s="808"/>
      <c r="BC115" s="808"/>
      <c r="BD115" s="808"/>
      <c r="BE115" s="808"/>
      <c r="BF115" s="808"/>
      <c r="BG115" s="808"/>
      <c r="BH115" s="808"/>
      <c r="BI115" s="808"/>
      <c r="BJ115" s="808"/>
      <c r="BK115" s="808"/>
      <c r="BL115" s="808"/>
      <c r="BM115" s="808"/>
      <c r="BN115" s="808"/>
      <c r="BO115" s="808"/>
      <c r="BP115" s="809"/>
      <c r="BQ115" s="874" t="s">
        <v>382</v>
      </c>
      <c r="BR115" s="875"/>
      <c r="BS115" s="875"/>
      <c r="BT115" s="875"/>
      <c r="BU115" s="875"/>
      <c r="BV115" s="875">
        <v>5525</v>
      </c>
      <c r="BW115" s="875"/>
      <c r="BX115" s="875"/>
      <c r="BY115" s="875"/>
      <c r="BZ115" s="875"/>
      <c r="CA115" s="875">
        <v>4136</v>
      </c>
      <c r="CB115" s="875"/>
      <c r="CC115" s="875"/>
      <c r="CD115" s="875"/>
      <c r="CE115" s="875"/>
      <c r="CF115" s="936">
        <v>0.1</v>
      </c>
      <c r="CG115" s="937"/>
      <c r="CH115" s="937"/>
      <c r="CI115" s="937"/>
      <c r="CJ115" s="937"/>
      <c r="CK115" s="992"/>
      <c r="CL115" s="879"/>
      <c r="CM115" s="873" t="s">
        <v>449</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382</v>
      </c>
      <c r="DH115" s="838"/>
      <c r="DI115" s="838"/>
      <c r="DJ115" s="838"/>
      <c r="DK115" s="839"/>
      <c r="DL115" s="840" t="s">
        <v>124</v>
      </c>
      <c r="DM115" s="838"/>
      <c r="DN115" s="838"/>
      <c r="DO115" s="838"/>
      <c r="DP115" s="839"/>
      <c r="DQ115" s="840" t="s">
        <v>450</v>
      </c>
      <c r="DR115" s="838"/>
      <c r="DS115" s="838"/>
      <c r="DT115" s="838"/>
      <c r="DU115" s="839"/>
      <c r="DV115" s="885" t="s">
        <v>124</v>
      </c>
      <c r="DW115" s="886"/>
      <c r="DX115" s="886"/>
      <c r="DY115" s="886"/>
      <c r="DZ115" s="887"/>
    </row>
    <row r="116" spans="1:130" s="226" customFormat="1" ht="26.25" customHeight="1" x14ac:dyDescent="0.15">
      <c r="A116" s="981"/>
      <c r="B116" s="982"/>
      <c r="C116" s="941" t="s">
        <v>451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124</v>
      </c>
      <c r="AB116" s="838"/>
      <c r="AC116" s="838"/>
      <c r="AD116" s="838"/>
      <c r="AE116" s="839"/>
      <c r="AF116" s="840" t="s">
        <v>382</v>
      </c>
      <c r="AG116" s="838"/>
      <c r="AH116" s="838"/>
      <c r="AI116" s="838"/>
      <c r="AJ116" s="839"/>
      <c r="AK116" s="840" t="s">
        <v>124</v>
      </c>
      <c r="AL116" s="838"/>
      <c r="AM116" s="838"/>
      <c r="AN116" s="838"/>
      <c r="AO116" s="839"/>
      <c r="AP116" s="885" t="s">
        <v>382</v>
      </c>
      <c r="AQ116" s="886"/>
      <c r="AR116" s="886"/>
      <c r="AS116" s="886"/>
      <c r="AT116" s="887"/>
      <c r="AU116" s="997"/>
      <c r="AV116" s="998"/>
      <c r="AW116" s="998"/>
      <c r="AX116" s="998"/>
      <c r="AY116" s="998"/>
      <c r="AZ116" s="924" t="s">
        <v>452</v>
      </c>
      <c r="BA116" s="925"/>
      <c r="BB116" s="925"/>
      <c r="BC116" s="925"/>
      <c r="BD116" s="925"/>
      <c r="BE116" s="925"/>
      <c r="BF116" s="925"/>
      <c r="BG116" s="925"/>
      <c r="BH116" s="925"/>
      <c r="BI116" s="925"/>
      <c r="BJ116" s="925"/>
      <c r="BK116" s="925"/>
      <c r="BL116" s="925"/>
      <c r="BM116" s="925"/>
      <c r="BN116" s="925"/>
      <c r="BO116" s="925"/>
      <c r="BP116" s="926"/>
      <c r="BQ116" s="874" t="s">
        <v>382</v>
      </c>
      <c r="BR116" s="875"/>
      <c r="BS116" s="875"/>
      <c r="BT116" s="875"/>
      <c r="BU116" s="875"/>
      <c r="BV116" s="875" t="s">
        <v>382</v>
      </c>
      <c r="BW116" s="875"/>
      <c r="BX116" s="875"/>
      <c r="BY116" s="875"/>
      <c r="BZ116" s="875"/>
      <c r="CA116" s="875" t="s">
        <v>453</v>
      </c>
      <c r="CB116" s="875"/>
      <c r="CC116" s="875"/>
      <c r="CD116" s="875"/>
      <c r="CE116" s="875"/>
      <c r="CF116" s="936" t="s">
        <v>382</v>
      </c>
      <c r="CG116" s="937"/>
      <c r="CH116" s="937"/>
      <c r="CI116" s="937"/>
      <c r="CJ116" s="937"/>
      <c r="CK116" s="992"/>
      <c r="CL116" s="879"/>
      <c r="CM116" s="882" t="s">
        <v>454</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2616</v>
      </c>
      <c r="DH116" s="838"/>
      <c r="DI116" s="838"/>
      <c r="DJ116" s="838"/>
      <c r="DK116" s="839"/>
      <c r="DL116" s="840">
        <v>2354</v>
      </c>
      <c r="DM116" s="838"/>
      <c r="DN116" s="838"/>
      <c r="DO116" s="838"/>
      <c r="DP116" s="839"/>
      <c r="DQ116" s="840">
        <v>2092</v>
      </c>
      <c r="DR116" s="838"/>
      <c r="DS116" s="838"/>
      <c r="DT116" s="838"/>
      <c r="DU116" s="839"/>
      <c r="DV116" s="885">
        <v>0</v>
      </c>
      <c r="DW116" s="886"/>
      <c r="DX116" s="886"/>
      <c r="DY116" s="886"/>
      <c r="DZ116" s="887"/>
    </row>
    <row r="117" spans="1:130" s="226" customFormat="1" ht="26.25" customHeight="1" x14ac:dyDescent="0.15">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455</v>
      </c>
      <c r="Z117" s="964"/>
      <c r="AA117" s="969">
        <v>1332194</v>
      </c>
      <c r="AB117" s="970"/>
      <c r="AC117" s="970"/>
      <c r="AD117" s="970"/>
      <c r="AE117" s="971"/>
      <c r="AF117" s="972">
        <v>1233264</v>
      </c>
      <c r="AG117" s="970"/>
      <c r="AH117" s="970"/>
      <c r="AI117" s="970"/>
      <c r="AJ117" s="971"/>
      <c r="AK117" s="972">
        <v>1411122</v>
      </c>
      <c r="AL117" s="970"/>
      <c r="AM117" s="970"/>
      <c r="AN117" s="970"/>
      <c r="AO117" s="971"/>
      <c r="AP117" s="973"/>
      <c r="AQ117" s="974"/>
      <c r="AR117" s="974"/>
      <c r="AS117" s="974"/>
      <c r="AT117" s="975"/>
      <c r="AU117" s="997"/>
      <c r="AV117" s="998"/>
      <c r="AW117" s="998"/>
      <c r="AX117" s="998"/>
      <c r="AY117" s="998"/>
      <c r="AZ117" s="924" t="s">
        <v>456</v>
      </c>
      <c r="BA117" s="925"/>
      <c r="BB117" s="925"/>
      <c r="BC117" s="925"/>
      <c r="BD117" s="925"/>
      <c r="BE117" s="925"/>
      <c r="BF117" s="925"/>
      <c r="BG117" s="925"/>
      <c r="BH117" s="925"/>
      <c r="BI117" s="925"/>
      <c r="BJ117" s="925"/>
      <c r="BK117" s="925"/>
      <c r="BL117" s="925"/>
      <c r="BM117" s="925"/>
      <c r="BN117" s="925"/>
      <c r="BO117" s="925"/>
      <c r="BP117" s="926"/>
      <c r="BQ117" s="874" t="s">
        <v>382</v>
      </c>
      <c r="BR117" s="875"/>
      <c r="BS117" s="875"/>
      <c r="BT117" s="875"/>
      <c r="BU117" s="875"/>
      <c r="BV117" s="875" t="s">
        <v>382</v>
      </c>
      <c r="BW117" s="875"/>
      <c r="BX117" s="875"/>
      <c r="BY117" s="875"/>
      <c r="BZ117" s="875"/>
      <c r="CA117" s="875" t="s">
        <v>382</v>
      </c>
      <c r="CB117" s="875"/>
      <c r="CC117" s="875"/>
      <c r="CD117" s="875"/>
      <c r="CE117" s="875"/>
      <c r="CF117" s="936" t="s">
        <v>382</v>
      </c>
      <c r="CG117" s="937"/>
      <c r="CH117" s="937"/>
      <c r="CI117" s="937"/>
      <c r="CJ117" s="937"/>
      <c r="CK117" s="992"/>
      <c r="CL117" s="879"/>
      <c r="CM117" s="882" t="s">
        <v>457</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382</v>
      </c>
      <c r="DH117" s="838"/>
      <c r="DI117" s="838"/>
      <c r="DJ117" s="838"/>
      <c r="DK117" s="839"/>
      <c r="DL117" s="840" t="s">
        <v>124</v>
      </c>
      <c r="DM117" s="838"/>
      <c r="DN117" s="838"/>
      <c r="DO117" s="838"/>
      <c r="DP117" s="839"/>
      <c r="DQ117" s="840" t="s">
        <v>453</v>
      </c>
      <c r="DR117" s="838"/>
      <c r="DS117" s="838"/>
      <c r="DT117" s="838"/>
      <c r="DU117" s="839"/>
      <c r="DV117" s="885" t="s">
        <v>124</v>
      </c>
      <c r="DW117" s="886"/>
      <c r="DX117" s="886"/>
      <c r="DY117" s="886"/>
      <c r="DZ117" s="887"/>
    </row>
    <row r="118" spans="1:130" s="226" customFormat="1" ht="26.25" customHeight="1" x14ac:dyDescent="0.15">
      <c r="A118" s="962" t="s">
        <v>429</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427</v>
      </c>
      <c r="AB118" s="963"/>
      <c r="AC118" s="963"/>
      <c r="AD118" s="963"/>
      <c r="AE118" s="964"/>
      <c r="AF118" s="965" t="s">
        <v>298</v>
      </c>
      <c r="AG118" s="963"/>
      <c r="AH118" s="963"/>
      <c r="AI118" s="963"/>
      <c r="AJ118" s="964"/>
      <c r="AK118" s="965" t="s">
        <v>297</v>
      </c>
      <c r="AL118" s="963"/>
      <c r="AM118" s="963"/>
      <c r="AN118" s="963"/>
      <c r="AO118" s="964"/>
      <c r="AP118" s="966" t="s">
        <v>428</v>
      </c>
      <c r="AQ118" s="967"/>
      <c r="AR118" s="967"/>
      <c r="AS118" s="967"/>
      <c r="AT118" s="968"/>
      <c r="AU118" s="997"/>
      <c r="AV118" s="998"/>
      <c r="AW118" s="998"/>
      <c r="AX118" s="998"/>
      <c r="AY118" s="998"/>
      <c r="AZ118" s="940" t="s">
        <v>458</v>
      </c>
      <c r="BA118" s="941"/>
      <c r="BB118" s="941"/>
      <c r="BC118" s="941"/>
      <c r="BD118" s="941"/>
      <c r="BE118" s="941"/>
      <c r="BF118" s="941"/>
      <c r="BG118" s="941"/>
      <c r="BH118" s="941"/>
      <c r="BI118" s="941"/>
      <c r="BJ118" s="941"/>
      <c r="BK118" s="941"/>
      <c r="BL118" s="941"/>
      <c r="BM118" s="941"/>
      <c r="BN118" s="941"/>
      <c r="BO118" s="941"/>
      <c r="BP118" s="942"/>
      <c r="BQ118" s="943" t="s">
        <v>382</v>
      </c>
      <c r="BR118" s="906"/>
      <c r="BS118" s="906"/>
      <c r="BT118" s="906"/>
      <c r="BU118" s="906"/>
      <c r="BV118" s="906" t="s">
        <v>382</v>
      </c>
      <c r="BW118" s="906"/>
      <c r="BX118" s="906"/>
      <c r="BY118" s="906"/>
      <c r="BZ118" s="906"/>
      <c r="CA118" s="906" t="s">
        <v>382</v>
      </c>
      <c r="CB118" s="906"/>
      <c r="CC118" s="906"/>
      <c r="CD118" s="906"/>
      <c r="CE118" s="906"/>
      <c r="CF118" s="936" t="s">
        <v>124</v>
      </c>
      <c r="CG118" s="937"/>
      <c r="CH118" s="937"/>
      <c r="CI118" s="937"/>
      <c r="CJ118" s="937"/>
      <c r="CK118" s="992"/>
      <c r="CL118" s="879"/>
      <c r="CM118" s="882" t="s">
        <v>459</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382</v>
      </c>
      <c r="DH118" s="838"/>
      <c r="DI118" s="838"/>
      <c r="DJ118" s="838"/>
      <c r="DK118" s="839"/>
      <c r="DL118" s="840" t="s">
        <v>382</v>
      </c>
      <c r="DM118" s="838"/>
      <c r="DN118" s="838"/>
      <c r="DO118" s="838"/>
      <c r="DP118" s="839"/>
      <c r="DQ118" s="840" t="s">
        <v>453</v>
      </c>
      <c r="DR118" s="838"/>
      <c r="DS118" s="838"/>
      <c r="DT118" s="838"/>
      <c r="DU118" s="839"/>
      <c r="DV118" s="885" t="s">
        <v>124</v>
      </c>
      <c r="DW118" s="886"/>
      <c r="DX118" s="886"/>
      <c r="DY118" s="886"/>
      <c r="DZ118" s="887"/>
    </row>
    <row r="119" spans="1:130" s="226" customFormat="1" ht="26.25" customHeight="1" x14ac:dyDescent="0.15">
      <c r="A119" s="876" t="s">
        <v>432</v>
      </c>
      <c r="B119" s="877"/>
      <c r="C119" s="952" t="s">
        <v>433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382</v>
      </c>
      <c r="AB119" s="956"/>
      <c r="AC119" s="956"/>
      <c r="AD119" s="956"/>
      <c r="AE119" s="957"/>
      <c r="AF119" s="958" t="s">
        <v>382</v>
      </c>
      <c r="AG119" s="956"/>
      <c r="AH119" s="956"/>
      <c r="AI119" s="956"/>
      <c r="AJ119" s="957"/>
      <c r="AK119" s="958" t="s">
        <v>382</v>
      </c>
      <c r="AL119" s="956"/>
      <c r="AM119" s="956"/>
      <c r="AN119" s="956"/>
      <c r="AO119" s="957"/>
      <c r="AP119" s="959" t="s">
        <v>382</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460</v>
      </c>
      <c r="BP119" s="939"/>
      <c r="BQ119" s="943">
        <v>16731349</v>
      </c>
      <c r="BR119" s="906"/>
      <c r="BS119" s="906"/>
      <c r="BT119" s="906"/>
      <c r="BU119" s="906"/>
      <c r="BV119" s="906">
        <v>16857242</v>
      </c>
      <c r="BW119" s="906"/>
      <c r="BX119" s="906"/>
      <c r="BY119" s="906"/>
      <c r="BZ119" s="906"/>
      <c r="CA119" s="906">
        <v>16490002</v>
      </c>
      <c r="CB119" s="906"/>
      <c r="CC119" s="906"/>
      <c r="CD119" s="906"/>
      <c r="CE119" s="906"/>
      <c r="CF119" s="804"/>
      <c r="CG119" s="805"/>
      <c r="CH119" s="805"/>
      <c r="CI119" s="805"/>
      <c r="CJ119" s="895"/>
      <c r="CK119" s="993"/>
      <c r="CL119" s="881"/>
      <c r="CM119" s="899" t="s">
        <v>461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382</v>
      </c>
      <c r="DH119" s="821"/>
      <c r="DI119" s="821"/>
      <c r="DJ119" s="821"/>
      <c r="DK119" s="822"/>
      <c r="DL119" s="823" t="s">
        <v>382</v>
      </c>
      <c r="DM119" s="821"/>
      <c r="DN119" s="821"/>
      <c r="DO119" s="821"/>
      <c r="DP119" s="822"/>
      <c r="DQ119" s="823" t="s">
        <v>382</v>
      </c>
      <c r="DR119" s="821"/>
      <c r="DS119" s="821"/>
      <c r="DT119" s="821"/>
      <c r="DU119" s="822"/>
      <c r="DV119" s="909" t="s">
        <v>453</v>
      </c>
      <c r="DW119" s="910"/>
      <c r="DX119" s="910"/>
      <c r="DY119" s="910"/>
      <c r="DZ119" s="911"/>
    </row>
    <row r="120" spans="1:130" s="226" customFormat="1" ht="26.25" customHeight="1" x14ac:dyDescent="0.15">
      <c r="A120" s="878"/>
      <c r="B120" s="879"/>
      <c r="C120" s="882" t="s">
        <v>436</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382</v>
      </c>
      <c r="AB120" s="838"/>
      <c r="AC120" s="838"/>
      <c r="AD120" s="838"/>
      <c r="AE120" s="839"/>
      <c r="AF120" s="840" t="s">
        <v>382</v>
      </c>
      <c r="AG120" s="838"/>
      <c r="AH120" s="838"/>
      <c r="AI120" s="838"/>
      <c r="AJ120" s="839"/>
      <c r="AK120" s="840" t="s">
        <v>124</v>
      </c>
      <c r="AL120" s="838"/>
      <c r="AM120" s="838"/>
      <c r="AN120" s="838"/>
      <c r="AO120" s="839"/>
      <c r="AP120" s="885" t="s">
        <v>124</v>
      </c>
      <c r="AQ120" s="886"/>
      <c r="AR120" s="886"/>
      <c r="AS120" s="886"/>
      <c r="AT120" s="887"/>
      <c r="AU120" s="944" t="s">
        <v>462</v>
      </c>
      <c r="AV120" s="945"/>
      <c r="AW120" s="945"/>
      <c r="AX120" s="945"/>
      <c r="AY120" s="946"/>
      <c r="AZ120" s="921" t="s">
        <v>463</v>
      </c>
      <c r="BA120" s="866"/>
      <c r="BB120" s="866"/>
      <c r="BC120" s="866"/>
      <c r="BD120" s="866"/>
      <c r="BE120" s="866"/>
      <c r="BF120" s="866"/>
      <c r="BG120" s="866"/>
      <c r="BH120" s="866"/>
      <c r="BI120" s="866"/>
      <c r="BJ120" s="866"/>
      <c r="BK120" s="866"/>
      <c r="BL120" s="866"/>
      <c r="BM120" s="866"/>
      <c r="BN120" s="866"/>
      <c r="BO120" s="866"/>
      <c r="BP120" s="867"/>
      <c r="BQ120" s="922">
        <v>9560658</v>
      </c>
      <c r="BR120" s="903"/>
      <c r="BS120" s="903"/>
      <c r="BT120" s="903"/>
      <c r="BU120" s="903"/>
      <c r="BV120" s="903">
        <v>10169699</v>
      </c>
      <c r="BW120" s="903"/>
      <c r="BX120" s="903"/>
      <c r="BY120" s="903"/>
      <c r="BZ120" s="903"/>
      <c r="CA120" s="903">
        <v>10626061</v>
      </c>
      <c r="CB120" s="903"/>
      <c r="CC120" s="903"/>
      <c r="CD120" s="903"/>
      <c r="CE120" s="903"/>
      <c r="CF120" s="927">
        <v>202.9</v>
      </c>
      <c r="CG120" s="928"/>
      <c r="CH120" s="928"/>
      <c r="CI120" s="928"/>
      <c r="CJ120" s="928"/>
      <c r="CK120" s="929" t="s">
        <v>464</v>
      </c>
      <c r="CL120" s="913"/>
      <c r="CM120" s="913"/>
      <c r="CN120" s="913"/>
      <c r="CO120" s="914"/>
      <c r="CP120" s="933" t="s">
        <v>401</v>
      </c>
      <c r="CQ120" s="934"/>
      <c r="CR120" s="934"/>
      <c r="CS120" s="934"/>
      <c r="CT120" s="934"/>
      <c r="CU120" s="934"/>
      <c r="CV120" s="934"/>
      <c r="CW120" s="934"/>
      <c r="CX120" s="934"/>
      <c r="CY120" s="934"/>
      <c r="CZ120" s="934"/>
      <c r="DA120" s="934"/>
      <c r="DB120" s="934"/>
      <c r="DC120" s="934"/>
      <c r="DD120" s="934"/>
      <c r="DE120" s="934"/>
      <c r="DF120" s="935"/>
      <c r="DG120" s="922">
        <v>3478115</v>
      </c>
      <c r="DH120" s="903"/>
      <c r="DI120" s="903"/>
      <c r="DJ120" s="903"/>
      <c r="DK120" s="903"/>
      <c r="DL120" s="903">
        <v>3575349</v>
      </c>
      <c r="DM120" s="903"/>
      <c r="DN120" s="903"/>
      <c r="DO120" s="903"/>
      <c r="DP120" s="903"/>
      <c r="DQ120" s="903">
        <v>3560458</v>
      </c>
      <c r="DR120" s="903"/>
      <c r="DS120" s="903"/>
      <c r="DT120" s="903"/>
      <c r="DU120" s="903"/>
      <c r="DV120" s="904">
        <v>68</v>
      </c>
      <c r="DW120" s="904"/>
      <c r="DX120" s="904"/>
      <c r="DY120" s="904"/>
      <c r="DZ120" s="905"/>
    </row>
    <row r="121" spans="1:130" s="226" customFormat="1" ht="26.25" customHeight="1" x14ac:dyDescent="0.15">
      <c r="A121" s="878"/>
      <c r="B121" s="879"/>
      <c r="C121" s="924" t="s">
        <v>465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32297</v>
      </c>
      <c r="AB121" s="838"/>
      <c r="AC121" s="838"/>
      <c r="AD121" s="838"/>
      <c r="AE121" s="839"/>
      <c r="AF121" s="840">
        <v>32297</v>
      </c>
      <c r="AG121" s="838"/>
      <c r="AH121" s="838"/>
      <c r="AI121" s="838"/>
      <c r="AJ121" s="839"/>
      <c r="AK121" s="840">
        <v>32298</v>
      </c>
      <c r="AL121" s="838"/>
      <c r="AM121" s="838"/>
      <c r="AN121" s="838"/>
      <c r="AO121" s="839"/>
      <c r="AP121" s="885">
        <v>0.6</v>
      </c>
      <c r="AQ121" s="886"/>
      <c r="AR121" s="886"/>
      <c r="AS121" s="886"/>
      <c r="AT121" s="887"/>
      <c r="AU121" s="947"/>
      <c r="AV121" s="948"/>
      <c r="AW121" s="948"/>
      <c r="AX121" s="948"/>
      <c r="AY121" s="949"/>
      <c r="AZ121" s="873" t="s">
        <v>466</v>
      </c>
      <c r="BA121" s="808"/>
      <c r="BB121" s="808"/>
      <c r="BC121" s="808"/>
      <c r="BD121" s="808"/>
      <c r="BE121" s="808"/>
      <c r="BF121" s="808"/>
      <c r="BG121" s="808"/>
      <c r="BH121" s="808"/>
      <c r="BI121" s="808"/>
      <c r="BJ121" s="808"/>
      <c r="BK121" s="808"/>
      <c r="BL121" s="808"/>
      <c r="BM121" s="808"/>
      <c r="BN121" s="808"/>
      <c r="BO121" s="808"/>
      <c r="BP121" s="809"/>
      <c r="BQ121" s="874">
        <v>508508</v>
      </c>
      <c r="BR121" s="875"/>
      <c r="BS121" s="875"/>
      <c r="BT121" s="875"/>
      <c r="BU121" s="875"/>
      <c r="BV121" s="875">
        <v>483348</v>
      </c>
      <c r="BW121" s="875"/>
      <c r="BX121" s="875"/>
      <c r="BY121" s="875"/>
      <c r="BZ121" s="875"/>
      <c r="CA121" s="875">
        <v>431858</v>
      </c>
      <c r="CB121" s="875"/>
      <c r="CC121" s="875"/>
      <c r="CD121" s="875"/>
      <c r="CE121" s="875"/>
      <c r="CF121" s="936">
        <v>8.1999999999999993</v>
      </c>
      <c r="CG121" s="937"/>
      <c r="CH121" s="937"/>
      <c r="CI121" s="937"/>
      <c r="CJ121" s="937"/>
      <c r="CK121" s="930"/>
      <c r="CL121" s="916"/>
      <c r="CM121" s="916"/>
      <c r="CN121" s="916"/>
      <c r="CO121" s="917"/>
      <c r="CP121" s="896" t="s">
        <v>467</v>
      </c>
      <c r="CQ121" s="897"/>
      <c r="CR121" s="897"/>
      <c r="CS121" s="897"/>
      <c r="CT121" s="897"/>
      <c r="CU121" s="897"/>
      <c r="CV121" s="897"/>
      <c r="CW121" s="897"/>
      <c r="CX121" s="897"/>
      <c r="CY121" s="897"/>
      <c r="CZ121" s="897"/>
      <c r="DA121" s="897"/>
      <c r="DB121" s="897"/>
      <c r="DC121" s="897"/>
      <c r="DD121" s="897"/>
      <c r="DE121" s="897"/>
      <c r="DF121" s="898"/>
      <c r="DG121" s="874">
        <v>2655181</v>
      </c>
      <c r="DH121" s="875"/>
      <c r="DI121" s="875"/>
      <c r="DJ121" s="875"/>
      <c r="DK121" s="875"/>
      <c r="DL121" s="875">
        <v>2533497</v>
      </c>
      <c r="DM121" s="875"/>
      <c r="DN121" s="875"/>
      <c r="DO121" s="875"/>
      <c r="DP121" s="875"/>
      <c r="DQ121" s="875">
        <v>2394703</v>
      </c>
      <c r="DR121" s="875"/>
      <c r="DS121" s="875"/>
      <c r="DT121" s="875"/>
      <c r="DU121" s="875"/>
      <c r="DV121" s="852">
        <v>45.7</v>
      </c>
      <c r="DW121" s="852"/>
      <c r="DX121" s="852"/>
      <c r="DY121" s="852"/>
      <c r="DZ121" s="853"/>
    </row>
    <row r="122" spans="1:130" s="226" customFormat="1" ht="26.25" customHeight="1" x14ac:dyDescent="0.15">
      <c r="A122" s="878"/>
      <c r="B122" s="879"/>
      <c r="C122" s="882" t="s">
        <v>446</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382</v>
      </c>
      <c r="AB122" s="838"/>
      <c r="AC122" s="838"/>
      <c r="AD122" s="838"/>
      <c r="AE122" s="839"/>
      <c r="AF122" s="840" t="s">
        <v>382</v>
      </c>
      <c r="AG122" s="838"/>
      <c r="AH122" s="838"/>
      <c r="AI122" s="838"/>
      <c r="AJ122" s="839"/>
      <c r="AK122" s="840" t="s">
        <v>124</v>
      </c>
      <c r="AL122" s="838"/>
      <c r="AM122" s="838"/>
      <c r="AN122" s="838"/>
      <c r="AO122" s="839"/>
      <c r="AP122" s="885" t="s">
        <v>382</v>
      </c>
      <c r="AQ122" s="886"/>
      <c r="AR122" s="886"/>
      <c r="AS122" s="886"/>
      <c r="AT122" s="887"/>
      <c r="AU122" s="947"/>
      <c r="AV122" s="948"/>
      <c r="AW122" s="948"/>
      <c r="AX122" s="948"/>
      <c r="AY122" s="949"/>
      <c r="AZ122" s="940" t="s">
        <v>468</v>
      </c>
      <c r="BA122" s="941"/>
      <c r="BB122" s="941"/>
      <c r="BC122" s="941"/>
      <c r="BD122" s="941"/>
      <c r="BE122" s="941"/>
      <c r="BF122" s="941"/>
      <c r="BG122" s="941"/>
      <c r="BH122" s="941"/>
      <c r="BI122" s="941"/>
      <c r="BJ122" s="941"/>
      <c r="BK122" s="941"/>
      <c r="BL122" s="941"/>
      <c r="BM122" s="941"/>
      <c r="BN122" s="941"/>
      <c r="BO122" s="941"/>
      <c r="BP122" s="942"/>
      <c r="BQ122" s="943">
        <v>10487215</v>
      </c>
      <c r="BR122" s="906"/>
      <c r="BS122" s="906"/>
      <c r="BT122" s="906"/>
      <c r="BU122" s="906"/>
      <c r="BV122" s="906">
        <v>10282000</v>
      </c>
      <c r="BW122" s="906"/>
      <c r="BX122" s="906"/>
      <c r="BY122" s="906"/>
      <c r="BZ122" s="906"/>
      <c r="CA122" s="906">
        <v>10261847</v>
      </c>
      <c r="CB122" s="906"/>
      <c r="CC122" s="906"/>
      <c r="CD122" s="906"/>
      <c r="CE122" s="906"/>
      <c r="CF122" s="907">
        <v>196</v>
      </c>
      <c r="CG122" s="908"/>
      <c r="CH122" s="908"/>
      <c r="CI122" s="908"/>
      <c r="CJ122" s="908"/>
      <c r="CK122" s="930"/>
      <c r="CL122" s="916"/>
      <c r="CM122" s="916"/>
      <c r="CN122" s="916"/>
      <c r="CO122" s="917"/>
      <c r="CP122" s="896" t="s">
        <v>469</v>
      </c>
      <c r="CQ122" s="897"/>
      <c r="CR122" s="897"/>
      <c r="CS122" s="897"/>
      <c r="CT122" s="897"/>
      <c r="CU122" s="897"/>
      <c r="CV122" s="897"/>
      <c r="CW122" s="897"/>
      <c r="CX122" s="897"/>
      <c r="CY122" s="897"/>
      <c r="CZ122" s="897"/>
      <c r="DA122" s="897"/>
      <c r="DB122" s="897"/>
      <c r="DC122" s="897"/>
      <c r="DD122" s="897"/>
      <c r="DE122" s="897"/>
      <c r="DF122" s="898"/>
      <c r="DG122" s="874">
        <v>209838</v>
      </c>
      <c r="DH122" s="875"/>
      <c r="DI122" s="875"/>
      <c r="DJ122" s="875"/>
      <c r="DK122" s="875"/>
      <c r="DL122" s="875">
        <v>198164</v>
      </c>
      <c r="DM122" s="875"/>
      <c r="DN122" s="875"/>
      <c r="DO122" s="875"/>
      <c r="DP122" s="875"/>
      <c r="DQ122" s="875">
        <v>182360</v>
      </c>
      <c r="DR122" s="875"/>
      <c r="DS122" s="875"/>
      <c r="DT122" s="875"/>
      <c r="DU122" s="875"/>
      <c r="DV122" s="852">
        <v>3.5</v>
      </c>
      <c r="DW122" s="852"/>
      <c r="DX122" s="852"/>
      <c r="DY122" s="852"/>
      <c r="DZ122" s="853"/>
    </row>
    <row r="123" spans="1:130" s="226" customFormat="1" ht="26.25" customHeight="1" x14ac:dyDescent="0.15">
      <c r="A123" s="878"/>
      <c r="B123" s="879"/>
      <c r="C123" s="882" t="s">
        <v>454</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293</v>
      </c>
      <c r="AB123" s="838"/>
      <c r="AC123" s="838"/>
      <c r="AD123" s="838"/>
      <c r="AE123" s="839"/>
      <c r="AF123" s="840">
        <v>290</v>
      </c>
      <c r="AG123" s="838"/>
      <c r="AH123" s="838"/>
      <c r="AI123" s="838"/>
      <c r="AJ123" s="839"/>
      <c r="AK123" s="840">
        <v>286</v>
      </c>
      <c r="AL123" s="838"/>
      <c r="AM123" s="838"/>
      <c r="AN123" s="838"/>
      <c r="AO123" s="839"/>
      <c r="AP123" s="885">
        <v>0</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470</v>
      </c>
      <c r="BP123" s="939"/>
      <c r="BQ123" s="893">
        <v>20556381</v>
      </c>
      <c r="BR123" s="894"/>
      <c r="BS123" s="894"/>
      <c r="BT123" s="894"/>
      <c r="BU123" s="894"/>
      <c r="BV123" s="894">
        <v>20935047</v>
      </c>
      <c r="BW123" s="894"/>
      <c r="BX123" s="894"/>
      <c r="BY123" s="894"/>
      <c r="BZ123" s="894"/>
      <c r="CA123" s="894">
        <v>21319766</v>
      </c>
      <c r="CB123" s="894"/>
      <c r="CC123" s="894"/>
      <c r="CD123" s="894"/>
      <c r="CE123" s="894"/>
      <c r="CF123" s="804"/>
      <c r="CG123" s="805"/>
      <c r="CH123" s="805"/>
      <c r="CI123" s="805"/>
      <c r="CJ123" s="895"/>
      <c r="CK123" s="930"/>
      <c r="CL123" s="916"/>
      <c r="CM123" s="916"/>
      <c r="CN123" s="916"/>
      <c r="CO123" s="917"/>
      <c r="CP123" s="896" t="s">
        <v>404</v>
      </c>
      <c r="CQ123" s="897"/>
      <c r="CR123" s="897"/>
      <c r="CS123" s="897"/>
      <c r="CT123" s="897"/>
      <c r="CU123" s="897"/>
      <c r="CV123" s="897"/>
      <c r="CW123" s="897"/>
      <c r="CX123" s="897"/>
      <c r="CY123" s="897"/>
      <c r="CZ123" s="897"/>
      <c r="DA123" s="897"/>
      <c r="DB123" s="897"/>
      <c r="DC123" s="897"/>
      <c r="DD123" s="897"/>
      <c r="DE123" s="897"/>
      <c r="DF123" s="898"/>
      <c r="DG123" s="837">
        <v>78604</v>
      </c>
      <c r="DH123" s="838"/>
      <c r="DI123" s="838"/>
      <c r="DJ123" s="838"/>
      <c r="DK123" s="839"/>
      <c r="DL123" s="840">
        <v>71986</v>
      </c>
      <c r="DM123" s="838"/>
      <c r="DN123" s="838"/>
      <c r="DO123" s="838"/>
      <c r="DP123" s="839"/>
      <c r="DQ123" s="840">
        <v>64061</v>
      </c>
      <c r="DR123" s="838"/>
      <c r="DS123" s="838"/>
      <c r="DT123" s="838"/>
      <c r="DU123" s="839"/>
      <c r="DV123" s="885">
        <v>1.2</v>
      </c>
      <c r="DW123" s="886"/>
      <c r="DX123" s="886"/>
      <c r="DY123" s="886"/>
      <c r="DZ123" s="887"/>
    </row>
    <row r="124" spans="1:130" s="226" customFormat="1" ht="26.25" customHeight="1" thickBot="1" x14ac:dyDescent="0.2">
      <c r="A124" s="878"/>
      <c r="B124" s="879"/>
      <c r="C124" s="882" t="s">
        <v>457</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382</v>
      </c>
      <c r="AB124" s="838"/>
      <c r="AC124" s="838"/>
      <c r="AD124" s="838"/>
      <c r="AE124" s="839"/>
      <c r="AF124" s="840" t="s">
        <v>382</v>
      </c>
      <c r="AG124" s="838"/>
      <c r="AH124" s="838"/>
      <c r="AI124" s="838"/>
      <c r="AJ124" s="839"/>
      <c r="AK124" s="840" t="s">
        <v>382</v>
      </c>
      <c r="AL124" s="838"/>
      <c r="AM124" s="838"/>
      <c r="AN124" s="838"/>
      <c r="AO124" s="839"/>
      <c r="AP124" s="885" t="s">
        <v>382</v>
      </c>
      <c r="AQ124" s="886"/>
      <c r="AR124" s="886"/>
      <c r="AS124" s="886"/>
      <c r="AT124" s="887"/>
      <c r="AU124" s="888" t="s">
        <v>471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124</v>
      </c>
      <c r="BR124" s="892"/>
      <c r="BS124" s="892"/>
      <c r="BT124" s="892"/>
      <c r="BU124" s="892"/>
      <c r="BV124" s="892" t="s">
        <v>124</v>
      </c>
      <c r="BW124" s="892"/>
      <c r="BX124" s="892"/>
      <c r="BY124" s="892"/>
      <c r="BZ124" s="892"/>
      <c r="CA124" s="892" t="s">
        <v>382</v>
      </c>
      <c r="CB124" s="892"/>
      <c r="CC124" s="892"/>
      <c r="CD124" s="892"/>
      <c r="CE124" s="892"/>
      <c r="CF124" s="782"/>
      <c r="CG124" s="783"/>
      <c r="CH124" s="783"/>
      <c r="CI124" s="783"/>
      <c r="CJ124" s="923"/>
      <c r="CK124" s="931"/>
      <c r="CL124" s="931"/>
      <c r="CM124" s="931"/>
      <c r="CN124" s="931"/>
      <c r="CO124" s="932"/>
      <c r="CP124" s="896" t="s">
        <v>472</v>
      </c>
      <c r="CQ124" s="897"/>
      <c r="CR124" s="897"/>
      <c r="CS124" s="897"/>
      <c r="CT124" s="897"/>
      <c r="CU124" s="897"/>
      <c r="CV124" s="897"/>
      <c r="CW124" s="897"/>
      <c r="CX124" s="897"/>
      <c r="CY124" s="897"/>
      <c r="CZ124" s="897"/>
      <c r="DA124" s="897"/>
      <c r="DB124" s="897"/>
      <c r="DC124" s="897"/>
      <c r="DD124" s="897"/>
      <c r="DE124" s="897"/>
      <c r="DF124" s="898"/>
      <c r="DG124" s="820">
        <v>11274</v>
      </c>
      <c r="DH124" s="821"/>
      <c r="DI124" s="821"/>
      <c r="DJ124" s="821"/>
      <c r="DK124" s="822"/>
      <c r="DL124" s="823">
        <v>13158</v>
      </c>
      <c r="DM124" s="821"/>
      <c r="DN124" s="821"/>
      <c r="DO124" s="821"/>
      <c r="DP124" s="822"/>
      <c r="DQ124" s="823">
        <v>11685</v>
      </c>
      <c r="DR124" s="821"/>
      <c r="DS124" s="821"/>
      <c r="DT124" s="821"/>
      <c r="DU124" s="822"/>
      <c r="DV124" s="909">
        <v>0.2</v>
      </c>
      <c r="DW124" s="910"/>
      <c r="DX124" s="910"/>
      <c r="DY124" s="910"/>
      <c r="DZ124" s="911"/>
    </row>
    <row r="125" spans="1:130" s="226" customFormat="1" ht="26.25" customHeight="1" x14ac:dyDescent="0.15">
      <c r="A125" s="878"/>
      <c r="B125" s="879"/>
      <c r="C125" s="882" t="s">
        <v>459</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124</v>
      </c>
      <c r="AB125" s="838"/>
      <c r="AC125" s="838"/>
      <c r="AD125" s="838"/>
      <c r="AE125" s="839"/>
      <c r="AF125" s="840" t="s">
        <v>124</v>
      </c>
      <c r="AG125" s="838"/>
      <c r="AH125" s="838"/>
      <c r="AI125" s="838"/>
      <c r="AJ125" s="839"/>
      <c r="AK125" s="840" t="s">
        <v>382</v>
      </c>
      <c r="AL125" s="838"/>
      <c r="AM125" s="838"/>
      <c r="AN125" s="838"/>
      <c r="AO125" s="839"/>
      <c r="AP125" s="885" t="s">
        <v>382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473</v>
      </c>
      <c r="CL125" s="913"/>
      <c r="CM125" s="913"/>
      <c r="CN125" s="913"/>
      <c r="CO125" s="914"/>
      <c r="CP125" s="921" t="s">
        <v>474</v>
      </c>
      <c r="CQ125" s="866"/>
      <c r="CR125" s="866"/>
      <c r="CS125" s="866"/>
      <c r="CT125" s="866"/>
      <c r="CU125" s="866"/>
      <c r="CV125" s="866"/>
      <c r="CW125" s="866"/>
      <c r="CX125" s="866"/>
      <c r="CY125" s="866"/>
      <c r="CZ125" s="866"/>
      <c r="DA125" s="866"/>
      <c r="DB125" s="866"/>
      <c r="DC125" s="866"/>
      <c r="DD125" s="866"/>
      <c r="DE125" s="866"/>
      <c r="DF125" s="867"/>
      <c r="DG125" s="922" t="s">
        <v>382</v>
      </c>
      <c r="DH125" s="903"/>
      <c r="DI125" s="903"/>
      <c r="DJ125" s="903"/>
      <c r="DK125" s="903"/>
      <c r="DL125" s="903" t="s">
        <v>124</v>
      </c>
      <c r="DM125" s="903"/>
      <c r="DN125" s="903"/>
      <c r="DO125" s="903"/>
      <c r="DP125" s="903"/>
      <c r="DQ125" s="903" t="s">
        <v>382</v>
      </c>
      <c r="DR125" s="903"/>
      <c r="DS125" s="903"/>
      <c r="DT125" s="903"/>
      <c r="DU125" s="903"/>
      <c r="DV125" s="904" t="s">
        <v>382</v>
      </c>
      <c r="DW125" s="904"/>
      <c r="DX125" s="904"/>
      <c r="DY125" s="904"/>
      <c r="DZ125" s="905"/>
    </row>
    <row r="126" spans="1:130" s="226" customFormat="1" ht="26.25" customHeight="1" thickBot="1" x14ac:dyDescent="0.2">
      <c r="A126" s="878"/>
      <c r="B126" s="879"/>
      <c r="C126" s="882" t="s">
        <v>461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382</v>
      </c>
      <c r="AB126" s="838"/>
      <c r="AC126" s="838"/>
      <c r="AD126" s="838"/>
      <c r="AE126" s="839"/>
      <c r="AF126" s="840" t="s">
        <v>124</v>
      </c>
      <c r="AG126" s="838"/>
      <c r="AH126" s="838"/>
      <c r="AI126" s="838"/>
      <c r="AJ126" s="839"/>
      <c r="AK126" s="840" t="s">
        <v>124</v>
      </c>
      <c r="AL126" s="838"/>
      <c r="AM126" s="838"/>
      <c r="AN126" s="838"/>
      <c r="AO126" s="839"/>
      <c r="AP126" s="885" t="s">
        <v>124</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475</v>
      </c>
      <c r="CQ126" s="808"/>
      <c r="CR126" s="808"/>
      <c r="CS126" s="808"/>
      <c r="CT126" s="808"/>
      <c r="CU126" s="808"/>
      <c r="CV126" s="808"/>
      <c r="CW126" s="808"/>
      <c r="CX126" s="808"/>
      <c r="CY126" s="808"/>
      <c r="CZ126" s="808"/>
      <c r="DA126" s="808"/>
      <c r="DB126" s="808"/>
      <c r="DC126" s="808"/>
      <c r="DD126" s="808"/>
      <c r="DE126" s="808"/>
      <c r="DF126" s="809"/>
      <c r="DG126" s="874" t="s">
        <v>124</v>
      </c>
      <c r="DH126" s="875"/>
      <c r="DI126" s="875"/>
      <c r="DJ126" s="875"/>
      <c r="DK126" s="875"/>
      <c r="DL126" s="875" t="s">
        <v>382</v>
      </c>
      <c r="DM126" s="875"/>
      <c r="DN126" s="875"/>
      <c r="DO126" s="875"/>
      <c r="DP126" s="875"/>
      <c r="DQ126" s="875" t="s">
        <v>382</v>
      </c>
      <c r="DR126" s="875"/>
      <c r="DS126" s="875"/>
      <c r="DT126" s="875"/>
      <c r="DU126" s="875"/>
      <c r="DV126" s="852" t="s">
        <v>124</v>
      </c>
      <c r="DW126" s="852"/>
      <c r="DX126" s="852"/>
      <c r="DY126" s="852"/>
      <c r="DZ126" s="853"/>
    </row>
    <row r="127" spans="1:130" s="226" customFormat="1" ht="26.25" customHeight="1" x14ac:dyDescent="0.15">
      <c r="A127" s="880"/>
      <c r="B127" s="881"/>
      <c r="C127" s="899" t="s">
        <v>476</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382</v>
      </c>
      <c r="AB127" s="838"/>
      <c r="AC127" s="838"/>
      <c r="AD127" s="838"/>
      <c r="AE127" s="839"/>
      <c r="AF127" s="840" t="s">
        <v>124</v>
      </c>
      <c r="AG127" s="838"/>
      <c r="AH127" s="838"/>
      <c r="AI127" s="838"/>
      <c r="AJ127" s="839"/>
      <c r="AK127" s="840" t="s">
        <v>382</v>
      </c>
      <c r="AL127" s="838"/>
      <c r="AM127" s="838"/>
      <c r="AN127" s="838"/>
      <c r="AO127" s="839"/>
      <c r="AP127" s="885" t="s">
        <v>124</v>
      </c>
      <c r="AQ127" s="886"/>
      <c r="AR127" s="886"/>
      <c r="AS127" s="886"/>
      <c r="AT127" s="887"/>
      <c r="AU127" s="262"/>
      <c r="AV127" s="262"/>
      <c r="AW127" s="262"/>
      <c r="AX127" s="902" t="s">
        <v>477</v>
      </c>
      <c r="AY127" s="870"/>
      <c r="AZ127" s="870"/>
      <c r="BA127" s="870"/>
      <c r="BB127" s="870"/>
      <c r="BC127" s="870"/>
      <c r="BD127" s="870"/>
      <c r="BE127" s="871"/>
      <c r="BF127" s="869" t="s">
        <v>478</v>
      </c>
      <c r="BG127" s="870"/>
      <c r="BH127" s="870"/>
      <c r="BI127" s="870"/>
      <c r="BJ127" s="870"/>
      <c r="BK127" s="870"/>
      <c r="BL127" s="871"/>
      <c r="BM127" s="869" t="s">
        <v>479</v>
      </c>
      <c r="BN127" s="870"/>
      <c r="BO127" s="870"/>
      <c r="BP127" s="870"/>
      <c r="BQ127" s="870"/>
      <c r="BR127" s="870"/>
      <c r="BS127" s="871"/>
      <c r="BT127" s="869" t="s">
        <v>480</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481</v>
      </c>
      <c r="CQ127" s="808"/>
      <c r="CR127" s="808"/>
      <c r="CS127" s="808"/>
      <c r="CT127" s="808"/>
      <c r="CU127" s="808"/>
      <c r="CV127" s="808"/>
      <c r="CW127" s="808"/>
      <c r="CX127" s="808"/>
      <c r="CY127" s="808"/>
      <c r="CZ127" s="808"/>
      <c r="DA127" s="808"/>
      <c r="DB127" s="808"/>
      <c r="DC127" s="808"/>
      <c r="DD127" s="808"/>
      <c r="DE127" s="808"/>
      <c r="DF127" s="809"/>
      <c r="DG127" s="874" t="s">
        <v>124</v>
      </c>
      <c r="DH127" s="875"/>
      <c r="DI127" s="875"/>
      <c r="DJ127" s="875"/>
      <c r="DK127" s="875"/>
      <c r="DL127" s="875" t="s">
        <v>382</v>
      </c>
      <c r="DM127" s="875"/>
      <c r="DN127" s="875"/>
      <c r="DO127" s="875"/>
      <c r="DP127" s="875"/>
      <c r="DQ127" s="875" t="s">
        <v>382</v>
      </c>
      <c r="DR127" s="875"/>
      <c r="DS127" s="875"/>
      <c r="DT127" s="875"/>
      <c r="DU127" s="875"/>
      <c r="DV127" s="852" t="s">
        <v>124</v>
      </c>
      <c r="DW127" s="852"/>
      <c r="DX127" s="852"/>
      <c r="DY127" s="852"/>
      <c r="DZ127" s="853"/>
    </row>
    <row r="128" spans="1:130" s="226" customFormat="1" ht="26.25" customHeight="1" thickBot="1" x14ac:dyDescent="0.2">
      <c r="A128" s="854" t="s">
        <v>482</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483</v>
      </c>
      <c r="X128" s="856"/>
      <c r="Y128" s="856"/>
      <c r="Z128" s="857"/>
      <c r="AA128" s="858">
        <v>37507</v>
      </c>
      <c r="AB128" s="859"/>
      <c r="AC128" s="859"/>
      <c r="AD128" s="859"/>
      <c r="AE128" s="860"/>
      <c r="AF128" s="861">
        <v>34299</v>
      </c>
      <c r="AG128" s="859"/>
      <c r="AH128" s="859"/>
      <c r="AI128" s="859"/>
      <c r="AJ128" s="860"/>
      <c r="AK128" s="861">
        <v>34206</v>
      </c>
      <c r="AL128" s="859"/>
      <c r="AM128" s="859"/>
      <c r="AN128" s="859"/>
      <c r="AO128" s="860"/>
      <c r="AP128" s="862"/>
      <c r="AQ128" s="863"/>
      <c r="AR128" s="863"/>
      <c r="AS128" s="863"/>
      <c r="AT128" s="864"/>
      <c r="AU128" s="262"/>
      <c r="AV128" s="262"/>
      <c r="AW128" s="262"/>
      <c r="AX128" s="865" t="s">
        <v>484</v>
      </c>
      <c r="AY128" s="866"/>
      <c r="AZ128" s="866"/>
      <c r="BA128" s="866"/>
      <c r="BB128" s="866"/>
      <c r="BC128" s="866"/>
      <c r="BD128" s="866"/>
      <c r="BE128" s="867"/>
      <c r="BF128" s="844" t="s">
        <v>382</v>
      </c>
      <c r="BG128" s="845"/>
      <c r="BH128" s="845"/>
      <c r="BI128" s="845"/>
      <c r="BJ128" s="845"/>
      <c r="BK128" s="845"/>
      <c r="BL128" s="868"/>
      <c r="BM128" s="844">
        <v>14.37</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485</v>
      </c>
      <c r="CQ128" s="786"/>
      <c r="CR128" s="786"/>
      <c r="CS128" s="786"/>
      <c r="CT128" s="786"/>
      <c r="CU128" s="786"/>
      <c r="CV128" s="786"/>
      <c r="CW128" s="786"/>
      <c r="CX128" s="786"/>
      <c r="CY128" s="786"/>
      <c r="CZ128" s="786"/>
      <c r="DA128" s="786"/>
      <c r="DB128" s="786"/>
      <c r="DC128" s="786"/>
      <c r="DD128" s="786"/>
      <c r="DE128" s="786"/>
      <c r="DF128" s="787"/>
      <c r="DG128" s="848" t="s">
        <v>124</v>
      </c>
      <c r="DH128" s="849"/>
      <c r="DI128" s="849"/>
      <c r="DJ128" s="849"/>
      <c r="DK128" s="849"/>
      <c r="DL128" s="849">
        <v>5525</v>
      </c>
      <c r="DM128" s="849"/>
      <c r="DN128" s="849"/>
      <c r="DO128" s="849"/>
      <c r="DP128" s="849"/>
      <c r="DQ128" s="849">
        <v>4136</v>
      </c>
      <c r="DR128" s="849"/>
      <c r="DS128" s="849"/>
      <c r="DT128" s="849"/>
      <c r="DU128" s="849"/>
      <c r="DV128" s="850">
        <v>0.1</v>
      </c>
      <c r="DW128" s="850"/>
      <c r="DX128" s="850"/>
      <c r="DY128" s="850"/>
      <c r="DZ128" s="851"/>
    </row>
    <row r="129" spans="1:131" s="226" customFormat="1" ht="26.25" customHeight="1" x14ac:dyDescent="0.15">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486</v>
      </c>
      <c r="X129" s="835"/>
      <c r="Y129" s="835"/>
      <c r="Z129" s="836"/>
      <c r="AA129" s="837">
        <v>6410470</v>
      </c>
      <c r="AB129" s="838"/>
      <c r="AC129" s="838"/>
      <c r="AD129" s="838"/>
      <c r="AE129" s="839"/>
      <c r="AF129" s="840">
        <v>6228268</v>
      </c>
      <c r="AG129" s="838"/>
      <c r="AH129" s="838"/>
      <c r="AI129" s="838"/>
      <c r="AJ129" s="839"/>
      <c r="AK129" s="840">
        <v>6163342</v>
      </c>
      <c r="AL129" s="838"/>
      <c r="AM129" s="838"/>
      <c r="AN129" s="838"/>
      <c r="AO129" s="839"/>
      <c r="AP129" s="841"/>
      <c r="AQ129" s="842"/>
      <c r="AR129" s="842"/>
      <c r="AS129" s="842"/>
      <c r="AT129" s="843"/>
      <c r="AU129" s="264"/>
      <c r="AV129" s="264"/>
      <c r="AW129" s="264"/>
      <c r="AX129" s="807" t="s">
        <v>487</v>
      </c>
      <c r="AY129" s="808"/>
      <c r="AZ129" s="808"/>
      <c r="BA129" s="808"/>
      <c r="BB129" s="808"/>
      <c r="BC129" s="808"/>
      <c r="BD129" s="808"/>
      <c r="BE129" s="809"/>
      <c r="BF129" s="827" t="s">
        <v>124</v>
      </c>
      <c r="BG129" s="828"/>
      <c r="BH129" s="828"/>
      <c r="BI129" s="828"/>
      <c r="BJ129" s="828"/>
      <c r="BK129" s="828"/>
      <c r="BL129" s="829"/>
      <c r="BM129" s="827">
        <v>19.37</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489</v>
      </c>
      <c r="X130" s="835"/>
      <c r="Y130" s="835"/>
      <c r="Z130" s="836"/>
      <c r="AA130" s="837">
        <v>920746</v>
      </c>
      <c r="AB130" s="838"/>
      <c r="AC130" s="838"/>
      <c r="AD130" s="838"/>
      <c r="AE130" s="839"/>
      <c r="AF130" s="840">
        <v>894109</v>
      </c>
      <c r="AG130" s="838"/>
      <c r="AH130" s="838"/>
      <c r="AI130" s="838"/>
      <c r="AJ130" s="839"/>
      <c r="AK130" s="840">
        <v>927182</v>
      </c>
      <c r="AL130" s="838"/>
      <c r="AM130" s="838"/>
      <c r="AN130" s="838"/>
      <c r="AO130" s="839"/>
      <c r="AP130" s="841"/>
      <c r="AQ130" s="842"/>
      <c r="AR130" s="842"/>
      <c r="AS130" s="842"/>
      <c r="AT130" s="843"/>
      <c r="AU130" s="264"/>
      <c r="AV130" s="264"/>
      <c r="AW130" s="264"/>
      <c r="AX130" s="807" t="s">
        <v>490</v>
      </c>
      <c r="AY130" s="808"/>
      <c r="AZ130" s="808"/>
      <c r="BA130" s="808"/>
      <c r="BB130" s="808"/>
      <c r="BC130" s="808"/>
      <c r="BD130" s="808"/>
      <c r="BE130" s="809"/>
      <c r="BF130" s="810">
        <v>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491</v>
      </c>
      <c r="X131" s="818"/>
      <c r="Y131" s="818"/>
      <c r="Z131" s="819"/>
      <c r="AA131" s="820">
        <v>5489724</v>
      </c>
      <c r="AB131" s="821"/>
      <c r="AC131" s="821"/>
      <c r="AD131" s="821"/>
      <c r="AE131" s="822"/>
      <c r="AF131" s="823">
        <v>5334159</v>
      </c>
      <c r="AG131" s="821"/>
      <c r="AH131" s="821"/>
      <c r="AI131" s="821"/>
      <c r="AJ131" s="822"/>
      <c r="AK131" s="823">
        <v>5236160</v>
      </c>
      <c r="AL131" s="821"/>
      <c r="AM131" s="821"/>
      <c r="AN131" s="821"/>
      <c r="AO131" s="822"/>
      <c r="AP131" s="824"/>
      <c r="AQ131" s="825"/>
      <c r="AR131" s="825"/>
      <c r="AS131" s="825"/>
      <c r="AT131" s="826"/>
      <c r="AU131" s="264"/>
      <c r="AV131" s="264"/>
      <c r="AW131" s="264"/>
      <c r="AX131" s="785" t="s">
        <v>492</v>
      </c>
      <c r="AY131" s="786"/>
      <c r="AZ131" s="786"/>
      <c r="BA131" s="786"/>
      <c r="BB131" s="786"/>
      <c r="BC131" s="786"/>
      <c r="BD131" s="786"/>
      <c r="BE131" s="787"/>
      <c r="BF131" s="788" t="s">
        <v>124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494</v>
      </c>
      <c r="W132" s="798"/>
      <c r="X132" s="798"/>
      <c r="Y132" s="798"/>
      <c r="Z132" s="799"/>
      <c r="AA132" s="800">
        <v>6.8116539190000003</v>
      </c>
      <c r="AB132" s="801"/>
      <c r="AC132" s="801"/>
      <c r="AD132" s="801"/>
      <c r="AE132" s="802"/>
      <c r="AF132" s="803">
        <v>5.7151652210000004</v>
      </c>
      <c r="AG132" s="801"/>
      <c r="AH132" s="801"/>
      <c r="AI132" s="801"/>
      <c r="AJ132" s="802"/>
      <c r="AK132" s="803">
        <v>8.5890041559999997</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495</v>
      </c>
      <c r="W133" s="777"/>
      <c r="X133" s="777"/>
      <c r="Y133" s="777"/>
      <c r="Z133" s="778"/>
      <c r="AA133" s="779">
        <v>7.6</v>
      </c>
      <c r="AB133" s="780"/>
      <c r="AC133" s="780"/>
      <c r="AD133" s="780"/>
      <c r="AE133" s="781"/>
      <c r="AF133" s="779">
        <v>6.8</v>
      </c>
      <c r="AG133" s="780"/>
      <c r="AH133" s="780"/>
      <c r="AI133" s="780"/>
      <c r="AJ133" s="781"/>
      <c r="AK133" s="779">
        <v>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iCrUJr0oXEoXqkEhV1RA1PW1V8ptFbOjyaaJWpX3gA/rcTrtYHSFrgmW1dcUv3rc6HmLSzXnar+VOvNKuJT6w==" saltValue="argY7oknCvJrIbWyZBDq4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95QuMd1Cg/fz8PtsROP8TF+BD+wMdWTYJ3XFLPVWAFik5xaHMDXTX/zwNkbrkulMLbQbBieRxehRK+vAzdvvw==" saltValue="6dAajGBpu1xtaWDKd0AR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HugJn0O+J1yQ+uQDTeppfsE13NB1XIQaGR4+4JtKIT7pirlQzkZjIXBYSP7NNx9fVb1fSnR2GC44jhNvrwC3w==" saltValue="0unOUUZZan7uXPBYtrmeE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9" t="s">
        <v>499</v>
      </c>
      <c r="AP7" s="283"/>
      <c r="AQ7" s="284" t="s">
        <v>500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0"/>
      <c r="AP8" s="289" t="s">
        <v>501</v>
      </c>
      <c r="AQ8" s="290" t="s">
        <v>502</v>
      </c>
      <c r="AR8" s="291" t="s">
        <v>503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3" t="s">
        <v>504</v>
      </c>
      <c r="AL9" s="1204"/>
      <c r="AM9" s="1204"/>
      <c r="AN9" s="1205"/>
      <c r="AO9" s="292">
        <v>1584719</v>
      </c>
      <c r="AP9" s="292">
        <v>96014</v>
      </c>
      <c r="AQ9" s="293">
        <v>79889</v>
      </c>
      <c r="AR9" s="294">
        <v>20.2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3" t="s">
        <v>505</v>
      </c>
      <c r="AL10" s="1204"/>
      <c r="AM10" s="1204"/>
      <c r="AN10" s="1205"/>
      <c r="AO10" s="295">
        <v>158887</v>
      </c>
      <c r="AP10" s="295">
        <v>9627</v>
      </c>
      <c r="AQ10" s="296">
        <v>8108</v>
      </c>
      <c r="AR10" s="297">
        <v>18.7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3" t="s">
        <v>506</v>
      </c>
      <c r="AL11" s="1204"/>
      <c r="AM11" s="1204"/>
      <c r="AN11" s="1205"/>
      <c r="AO11" s="295">
        <v>302444</v>
      </c>
      <c r="AP11" s="295">
        <v>18324</v>
      </c>
      <c r="AQ11" s="296">
        <v>12080</v>
      </c>
      <c r="AR11" s="297">
        <v>51.7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3" t="s">
        <v>507</v>
      </c>
      <c r="AL12" s="1204"/>
      <c r="AM12" s="1204"/>
      <c r="AN12" s="1205"/>
      <c r="AO12" s="295">
        <v>2357</v>
      </c>
      <c r="AP12" s="295">
        <v>143</v>
      </c>
      <c r="AQ12" s="296">
        <v>646</v>
      </c>
      <c r="AR12" s="297">
        <v>-77.900000000000006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3" t="s">
        <v>508</v>
      </c>
      <c r="AL13" s="1204"/>
      <c r="AM13" s="1204"/>
      <c r="AN13" s="1205"/>
      <c r="AO13" s="295" t="s">
        <v>509</v>
      </c>
      <c r="AP13" s="295" t="s">
        <v>509</v>
      </c>
      <c r="AQ13" s="296">
        <v>5</v>
      </c>
      <c r="AR13" s="297" t="s">
        <v>509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3" t="s">
        <v>510</v>
      </c>
      <c r="AL14" s="1204"/>
      <c r="AM14" s="1204"/>
      <c r="AN14" s="1205"/>
      <c r="AO14" s="295">
        <v>142164</v>
      </c>
      <c r="AP14" s="295">
        <v>8613</v>
      </c>
      <c r="AQ14" s="296">
        <v>3864</v>
      </c>
      <c r="AR14" s="297">
        <v>122.9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3" t="s">
        <v>511</v>
      </c>
      <c r="AL15" s="1204"/>
      <c r="AM15" s="1204"/>
      <c r="AN15" s="1205"/>
      <c r="AO15" s="295">
        <v>42979</v>
      </c>
      <c r="AP15" s="295">
        <v>2604</v>
      </c>
      <c r="AQ15" s="296">
        <v>1710</v>
      </c>
      <c r="AR15" s="297">
        <v>52.3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6" t="s">
        <v>512</v>
      </c>
      <c r="AL16" s="1207"/>
      <c r="AM16" s="1207"/>
      <c r="AN16" s="1208"/>
      <c r="AO16" s="295">
        <v>-151428</v>
      </c>
      <c r="AP16" s="295">
        <v>-9175</v>
      </c>
      <c r="AQ16" s="296">
        <v>-7653</v>
      </c>
      <c r="AR16" s="297">
        <v>19.899999999999999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6" t="s">
        <v>182</v>
      </c>
      <c r="AL17" s="1207"/>
      <c r="AM17" s="1207"/>
      <c r="AN17" s="1208"/>
      <c r="AO17" s="295">
        <v>2082122</v>
      </c>
      <c r="AP17" s="295">
        <v>126151</v>
      </c>
      <c r="AQ17" s="296">
        <v>98649</v>
      </c>
      <c r="AR17" s="297">
        <v>27.9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514</v>
      </c>
      <c r="AP20" s="303" t="s">
        <v>515</v>
      </c>
      <c r="AQ20" s="304" t="s">
        <v>516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0" t="s">
        <v>517</v>
      </c>
      <c r="AL21" s="1201"/>
      <c r="AM21" s="1201"/>
      <c r="AN21" s="1202"/>
      <c r="AO21" s="307">
        <v>10.97</v>
      </c>
      <c r="AP21" s="308">
        <v>9.08</v>
      </c>
      <c r="AQ21" s="309">
        <v>1.89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0" t="s">
        <v>518</v>
      </c>
      <c r="AL22" s="1201"/>
      <c r="AM22" s="1201"/>
      <c r="AN22" s="1202"/>
      <c r="AO22" s="312">
        <v>97.9</v>
      </c>
      <c r="AP22" s="313">
        <v>97.3</v>
      </c>
      <c r="AQ22" s="314">
        <v>0.6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520</v>
      </c>
      <c r="AO27" s="273"/>
      <c r="AP27" s="273"/>
      <c r="AQ27" s="273"/>
      <c r="AR27" s="273"/>
      <c r="AS27" s="273"/>
      <c r="AT27" s="273"/>
    </row>
    <row r="28" spans="1:46" ht="17.25" x14ac:dyDescent="0.15">
      <c r="A28" s="274" t="s">
        <v>521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9" t="s">
        <v>499</v>
      </c>
      <c r="AP30" s="283"/>
      <c r="AQ30" s="284" t="s">
        <v>500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0"/>
      <c r="AP31" s="289" t="s">
        <v>501</v>
      </c>
      <c r="AQ31" s="290" t="s">
        <v>502</v>
      </c>
      <c r="AR31" s="291" t="s">
        <v>503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1" t="s">
        <v>523</v>
      </c>
      <c r="AL32" s="1192"/>
      <c r="AM32" s="1192"/>
      <c r="AN32" s="1193"/>
      <c r="AO32" s="322">
        <v>816932</v>
      </c>
      <c r="AP32" s="322">
        <v>49496</v>
      </c>
      <c r="AQ32" s="323">
        <v>48423</v>
      </c>
      <c r="AR32" s="324">
        <v>2.2000000000000002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1" t="s">
        <v>524</v>
      </c>
      <c r="AL33" s="1192"/>
      <c r="AM33" s="1192"/>
      <c r="AN33" s="1193"/>
      <c r="AO33" s="322" t="s">
        <v>509</v>
      </c>
      <c r="AP33" s="322" t="s">
        <v>509</v>
      </c>
      <c r="AQ33" s="323" t="s">
        <v>509</v>
      </c>
      <c r="AR33" s="324" t="s">
        <v>509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1" t="s">
        <v>525</v>
      </c>
      <c r="AL34" s="1192"/>
      <c r="AM34" s="1192"/>
      <c r="AN34" s="1193"/>
      <c r="AO34" s="322" t="s">
        <v>509</v>
      </c>
      <c r="AP34" s="322" t="s">
        <v>509</v>
      </c>
      <c r="AQ34" s="323">
        <v>13</v>
      </c>
      <c r="AR34" s="324" t="s">
        <v>509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1" t="s">
        <v>526</v>
      </c>
      <c r="AL35" s="1192"/>
      <c r="AM35" s="1192"/>
      <c r="AN35" s="1193"/>
      <c r="AO35" s="322">
        <v>459107</v>
      </c>
      <c r="AP35" s="322">
        <v>27816</v>
      </c>
      <c r="AQ35" s="323">
        <v>14651</v>
      </c>
      <c r="AR35" s="324">
        <v>89.9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1" t="s">
        <v>527</v>
      </c>
      <c r="AL36" s="1192"/>
      <c r="AM36" s="1192"/>
      <c r="AN36" s="1193"/>
      <c r="AO36" s="322">
        <v>102499</v>
      </c>
      <c r="AP36" s="322">
        <v>6210</v>
      </c>
      <c r="AQ36" s="323">
        <v>3601</v>
      </c>
      <c r="AR36" s="324">
        <v>72.5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1" t="s">
        <v>528</v>
      </c>
      <c r="AL37" s="1192"/>
      <c r="AM37" s="1192"/>
      <c r="AN37" s="1193"/>
      <c r="AO37" s="322">
        <v>32584</v>
      </c>
      <c r="AP37" s="322">
        <v>1974</v>
      </c>
      <c r="AQ37" s="323">
        <v>938</v>
      </c>
      <c r="AR37" s="324">
        <v>110.4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4" t="s">
        <v>529</v>
      </c>
      <c r="AL38" s="1195"/>
      <c r="AM38" s="1195"/>
      <c r="AN38" s="1196"/>
      <c r="AO38" s="325" t="s">
        <v>509</v>
      </c>
      <c r="AP38" s="325" t="s">
        <v>509</v>
      </c>
      <c r="AQ38" s="326">
        <v>4</v>
      </c>
      <c r="AR38" s="314" t="s">
        <v>509</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4" t="s">
        <v>530</v>
      </c>
      <c r="AL39" s="1195"/>
      <c r="AM39" s="1195"/>
      <c r="AN39" s="1196"/>
      <c r="AO39" s="322">
        <v>-34206</v>
      </c>
      <c r="AP39" s="322">
        <v>-2072</v>
      </c>
      <c r="AQ39" s="323">
        <v>-3765</v>
      </c>
      <c r="AR39" s="324">
        <v>-45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1" t="s">
        <v>531</v>
      </c>
      <c r="AL40" s="1192"/>
      <c r="AM40" s="1192"/>
      <c r="AN40" s="1193"/>
      <c r="AO40" s="322">
        <v>-927182</v>
      </c>
      <c r="AP40" s="322">
        <v>-56176</v>
      </c>
      <c r="AQ40" s="323">
        <v>-44033</v>
      </c>
      <c r="AR40" s="324">
        <v>27.6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97" t="s">
        <v>292</v>
      </c>
      <c r="AL41" s="1198"/>
      <c r="AM41" s="1198"/>
      <c r="AN41" s="1199"/>
      <c r="AO41" s="322">
        <v>449734</v>
      </c>
      <c r="AP41" s="322">
        <v>27248</v>
      </c>
      <c r="AQ41" s="323">
        <v>19832</v>
      </c>
      <c r="AR41" s="324">
        <v>37.4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4" t="s">
        <v>499</v>
      </c>
      <c r="AN49" s="1186" t="s">
        <v>535</v>
      </c>
      <c r="AO49" s="1187"/>
      <c r="AP49" s="1187"/>
      <c r="AQ49" s="1187"/>
      <c r="AR49" s="1188"/>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5"/>
      <c r="AN50" s="338" t="s">
        <v>536</v>
      </c>
      <c r="AO50" s="339" t="s">
        <v>537</v>
      </c>
      <c r="AP50" s="340" t="s">
        <v>538</v>
      </c>
      <c r="AQ50" s="341" t="s">
        <v>539</v>
      </c>
      <c r="AR50" s="342" t="s">
        <v>540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541</v>
      </c>
      <c r="AL51" s="335"/>
      <c r="AM51" s="343">
        <v>1467848</v>
      </c>
      <c r="AN51" s="344">
        <v>82868</v>
      </c>
      <c r="AO51" s="345">
        <v>80.099999999999994</v>
      </c>
      <c r="AP51" s="346">
        <v>74444</v>
      </c>
      <c r="AQ51" s="347">
        <v>6.6</v>
      </c>
      <c r="AR51" s="348">
        <v>73.5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542</v>
      </c>
      <c r="AM52" s="351">
        <v>629844</v>
      </c>
      <c r="AN52" s="352">
        <v>35558</v>
      </c>
      <c r="AO52" s="353">
        <v>26.8</v>
      </c>
      <c r="AP52" s="354">
        <v>34175</v>
      </c>
      <c r="AQ52" s="355">
        <v>4.0999999999999996</v>
      </c>
      <c r="AR52" s="356">
        <v>22.7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543</v>
      </c>
      <c r="AL53" s="335"/>
      <c r="AM53" s="343">
        <v>1700299</v>
      </c>
      <c r="AN53" s="344">
        <v>97651</v>
      </c>
      <c r="AO53" s="345">
        <v>17.8</v>
      </c>
      <c r="AP53" s="346">
        <v>85205</v>
      </c>
      <c r="AQ53" s="347">
        <v>14.5</v>
      </c>
      <c r="AR53" s="348">
        <v>3.3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542</v>
      </c>
      <c r="AM54" s="351">
        <v>938202</v>
      </c>
      <c r="AN54" s="352">
        <v>53882</v>
      </c>
      <c r="AO54" s="353">
        <v>51.5</v>
      </c>
      <c r="AP54" s="354">
        <v>38847</v>
      </c>
      <c r="AQ54" s="355">
        <v>13.7</v>
      </c>
      <c r="AR54" s="356">
        <v>37.799999999999997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544</v>
      </c>
      <c r="AL55" s="335"/>
      <c r="AM55" s="343">
        <v>1068771</v>
      </c>
      <c r="AN55" s="344">
        <v>62618</v>
      </c>
      <c r="AO55" s="345">
        <v>-35.9</v>
      </c>
      <c r="AP55" s="346">
        <v>69469</v>
      </c>
      <c r="AQ55" s="347">
        <v>-18.5</v>
      </c>
      <c r="AR55" s="348">
        <v>-17.399999999999999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542</v>
      </c>
      <c r="AM56" s="351">
        <v>652706</v>
      </c>
      <c r="AN56" s="352">
        <v>38242</v>
      </c>
      <c r="AO56" s="353">
        <v>-29</v>
      </c>
      <c r="AP56" s="354">
        <v>38215</v>
      </c>
      <c r="AQ56" s="355">
        <v>-1.6</v>
      </c>
      <c r="AR56" s="356">
        <v>-27.4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545</v>
      </c>
      <c r="AL57" s="335"/>
      <c r="AM57" s="343">
        <v>1196312</v>
      </c>
      <c r="AN57" s="344">
        <v>71290</v>
      </c>
      <c r="AO57" s="345">
        <v>13.8</v>
      </c>
      <c r="AP57" s="346">
        <v>67293</v>
      </c>
      <c r="AQ57" s="347">
        <v>-3.1</v>
      </c>
      <c r="AR57" s="348">
        <v>16.899999999999999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542</v>
      </c>
      <c r="AM58" s="351">
        <v>848753</v>
      </c>
      <c r="AN58" s="352">
        <v>50578</v>
      </c>
      <c r="AO58" s="353">
        <v>32.299999999999997</v>
      </c>
      <c r="AP58" s="354">
        <v>35076</v>
      </c>
      <c r="AQ58" s="355">
        <v>-8.1999999999999993</v>
      </c>
      <c r="AR58" s="356">
        <v>40.5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546</v>
      </c>
      <c r="AL59" s="335"/>
      <c r="AM59" s="343">
        <v>1144869</v>
      </c>
      <c r="AN59" s="344">
        <v>69365</v>
      </c>
      <c r="AO59" s="345">
        <v>-2.7</v>
      </c>
      <c r="AP59" s="346">
        <v>67343</v>
      </c>
      <c r="AQ59" s="347">
        <v>0.1</v>
      </c>
      <c r="AR59" s="348">
        <v>-2.8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542</v>
      </c>
      <c r="AM60" s="351">
        <v>643851</v>
      </c>
      <c r="AN60" s="352">
        <v>39009</v>
      </c>
      <c r="AO60" s="353">
        <v>-22.9</v>
      </c>
      <c r="AP60" s="354">
        <v>32865</v>
      </c>
      <c r="AQ60" s="355">
        <v>-6.3</v>
      </c>
      <c r="AR60" s="356">
        <v>-16.600000000000001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547</v>
      </c>
      <c r="AL61" s="357"/>
      <c r="AM61" s="358">
        <v>1315620</v>
      </c>
      <c r="AN61" s="359">
        <v>76758</v>
      </c>
      <c r="AO61" s="360">
        <v>14.6</v>
      </c>
      <c r="AP61" s="361">
        <v>72751</v>
      </c>
      <c r="AQ61" s="362">
        <v>-0.1</v>
      </c>
      <c r="AR61" s="348">
        <v>14.7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542</v>
      </c>
      <c r="AM62" s="351">
        <v>742671</v>
      </c>
      <c r="AN62" s="352">
        <v>43454</v>
      </c>
      <c r="AO62" s="353">
        <v>11.7</v>
      </c>
      <c r="AP62" s="354">
        <v>35836</v>
      </c>
      <c r="AQ62" s="355">
        <v>0.3</v>
      </c>
      <c r="AR62" s="356">
        <v>11.4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tquKM90wdOwulNLlUK0Zqn+rpX5BHuISvhInrQIKuzQmmb6by05KKJGJlXN6Vy1sLo07q4uAqVK+qJM1aR8sMQ==" saltValue="8FnNP6AJCRyIiujVE05No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EjHlTJdZpnRlEPMZxC/+VaWZG6tBYza9UTzlW7JRgZXrtXfzcg6WudJCteaThzZ2I4QoVmPuSO6ZlzTUI7iCw==" saltValue="Srxf2TCpPsqw7CKBRIY67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zi8Qa0d7DA7j7VEdsZOyTY5nHK6eFfMGwlQMxONSYReNPn0K5LcB9aeBTK6f0pTmDeVf7oqzFI2Shg1BuRF5g==" saltValue="rcdutTbuUnt/qAa6tDfZn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09" t="s">
        <v>3</v>
      </c>
      <c r="D47" s="1209"/>
      <c r="E47" s="1210"/>
      <c r="F47" s="11">
        <v>92.58</v>
      </c>
      <c r="G47" s="12">
        <v>96.78</v>
      </c>
      <c r="H47" s="12">
        <v>107.08</v>
      </c>
      <c r="I47" s="12">
        <v>115.51</v>
      </c>
      <c r="J47" s="13">
        <v>123.23</v>
      </c>
    </row>
    <row r="48" spans="2:10" ht="57.75" customHeight="1" x14ac:dyDescent="0.15">
      <c r="B48" s="14"/>
      <c r="C48" s="1211" t="s">
        <v>4</v>
      </c>
      <c r="D48" s="1211"/>
      <c r="E48" s="1212"/>
      <c r="F48" s="15">
        <v>8.1999999999999993</v>
      </c>
      <c r="G48" s="16">
        <v>8.18</v>
      </c>
      <c r="H48" s="16">
        <v>8.15</v>
      </c>
      <c r="I48" s="16">
        <v>8.5399999999999991</v>
      </c>
      <c r="J48" s="17">
        <v>9.66</v>
      </c>
    </row>
    <row r="49" spans="2:10" ht="57.75" customHeight="1" thickBot="1" x14ac:dyDescent="0.2">
      <c r="B49" s="18"/>
      <c r="C49" s="1213" t="s">
        <v>5</v>
      </c>
      <c r="D49" s="1213"/>
      <c r="E49" s="1214"/>
      <c r="F49" s="19">
        <v>9.1</v>
      </c>
      <c r="G49" s="20">
        <v>3</v>
      </c>
      <c r="H49" s="20">
        <v>10.87</v>
      </c>
      <c r="I49" s="20">
        <v>5.45</v>
      </c>
      <c r="J49" s="21">
        <v>7.53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N0WXAe9r2QkYr4NpjEFAvwZXZ5d5NwT8y0dFu9BllCbSuqyBqWl+a9bEsk/t4z5gYYpF2tge3iHEAVj/G/ABw==" saltValue="CE403WF/cv+3x1l3XMw1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2019-07-12T01:50:14Z</cp:lastPrinted>
  <dcterms:created xsi:type="dcterms:W3CDTF">2019-02-14T01:58:47Z</dcterms:created>
  <dcterms:modified xsi:type="dcterms:W3CDTF">2019-10-23T00:23:35Z</dcterms:modified>
  <cp:category/>
</cp:coreProperties>
</file>