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30" windowWidth="20490" windowHeight="8025" tabRatio="8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1"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E34" i="10" l="1"/>
  <c r="BW34" i="10" l="1"/>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<sst xmlns="http://schemas.openxmlformats.org/spreadsheetml/2006/main" count="1090" uniqueCount="590">
  <si>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</si>
  <si>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</si>
  <si>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</si>
  <si>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</si>
  <si>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</si>
  <si>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</si>
  <si>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</si>
  <si>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</si>
  <si>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</si>
  <si>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</si>
  <si>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</si>
  <si>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</si>
  <si>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</si>
  <si>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</si>
  <si>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</si>
  <si>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</si>
  <si>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</si>
  <si>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</si>
  <si>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</si>
  <si>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</si>
  <si>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</si>
  <si>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</si>
  <si>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</si>
  <si>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</si>
  <si>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</si>
  <si>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</si>
  <si>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</si>
  <si>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</si>
  <si>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</si>
  <si>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</si>
  <si>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</si>
  <si>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</si>
  <si>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</si>
  <si>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</si>
  <si>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</si>
  <si>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</si>
  <si>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</si>
  <si>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</si>
  <si>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</si>
  <si>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</si>
  <si>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</si>
  <si>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</si>
  <si>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</si>
  <si>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</si>
  <si>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</si>
  <si>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</si>
  <si>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</si>
  <si>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</si>
  <si>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</si>
  <si>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</si>
  <si>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</si>
  <si>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</si>
  <si>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</si>
  <si>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</si>
  <si>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</si>
  <si>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</si>
  <si>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</si>
  <si>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</si>
  <si>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</si>
  <si>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</si>
  <si>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</si>
  <si>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</si>
  <si>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</si>
  <si>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</si>
  <si>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</si>
  <si>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</si>
  <si>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</si>
  <si>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</si>
  <si>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</si>
  <si>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</si>
  <si>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</si>
  <si>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</si>
  <si>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</si>
  <si>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</si>
  <si>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</si>
  <si>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</si>
  <si>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</si>
  <si>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</si>
  <si>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</si>
  <si>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</si>
  <si>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</si>
  <si>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</si>
  <si>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</si>
  <si>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</si>
  <si>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</si>
  <si>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</si>
  <si>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</si>
  <si>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</si>
  <si>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</si>
  <si>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</si>
  <si>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</si>
  <si>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みなかみ町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</si>
  <si>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</si>
  <si>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</si>
  <si>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</si>
  <si>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</si>
  <si>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</si>
  <si>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</si>
  <si>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</si>
  <si>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</si>
  <si>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</si>
  <si>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</si>
  <si>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</si>
  <si>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</si>
  <si>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</si>
  <si>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</si>
  <si>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</si>
  <si>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</si>
  <si>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</si>
  <si>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</si>
  <si>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</si>
  <si>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</si>
  <si>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</si>
  <si>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</si>
  <si>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</si>
  <si>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</si>
  <si>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</si>
  <si>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</si>
  <si>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</si>
  <si>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</si>
  <si>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</si>
  <si>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</si>
  <si>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</si>
  <si>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</si>
  <si>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</si>
  <si>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</si>
  <si>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</si>
  <si>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</si>
  <si>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</si>
  <si>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</si>
  <si>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</si>
  <si>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</si>
  <si>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</si>
  <si>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</si>
  <si>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</si>
  <si>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</si>
  <si>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</si>
  <si>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</si>
  <si>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</si>
  <si>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</si>
  <si>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</si>
  <si>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</si>
  <si>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</si>
  <si>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</si>
  <si>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</si>
  <si>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</si>
  <si>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</si>
  <si>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</si>
  <si>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</si>
  <si>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</si>
  <si>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</si>
  <si>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</si>
  <si>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</si>
  <si>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</si>
  <si>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</si>
  <si>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</si>
  <si>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</si>
  <si>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</si>
  <si>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</si>
  <si>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</si>
  <si>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</si>
  <si>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</si>
  <si>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</si>
  <si>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</si>
  <si>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</si>
  <si>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</si>
  <si>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</si>
  <si>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</si>
  <si>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</si>
  <si>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</si>
  <si>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</si>
  <si>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</si>
  <si>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</si>
  <si>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</si>
  <si>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</si>
  <si>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</si>
  <si>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</si>
  <si>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</si>
  <si>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</si>
  <si>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</si>
  <si>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</si>
  <si>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</si>
  <si>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</si>
  <si>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</si>
  <si>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</si>
  <si>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</si>
  <si>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</si>
  <si>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</si>
  <si>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</si>
  <si>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</si>
  <si>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</si>
  <si>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</si>
  <si>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</si>
  <si>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</si>
  <si>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</si>
  <si>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</si>
  <si>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</si>
  <si>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</si>
  <si>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</si>
  <si>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</si>
  <si>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</si>
  <si>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</si>
  <si>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</si>
  <si>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</si>
  <si>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</si>
  <si>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</si>
  <si>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</si>
  <si>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</si>
  <si>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群馬県みなかみ町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</si>
  <si>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</si>
  <si>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</si>
  <si>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</si>
  <si>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</si>
  <si>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</si>
  <si>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</si>
  <si>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</si>
  <si>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</si>
  <si>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</si>
  <si>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</si>
  <si>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</si>
  <si>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</si>
  <si>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</si>
  <si>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</si>
  <si>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</si>
  <si>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</si>
  <si>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</si>
  <si>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</si>
  <si>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</si>
  <si>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</si>
  <si>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</si>
  <si>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</si>
  <si>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</si>
  <si>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</si>
  <si>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</si>
  <si>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</si>
  <si>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</si>
  <si>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</si>
  <si>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</si>
  <si>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</si>
  <si>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</si>
  <si>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</si>
  <si>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</si>
  <si>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</si>
  <si>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</si>
  <si>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</si>
  <si>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</si>
  <si>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</si>
  <si>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</si>
  <si>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</si>
  <si>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</si>
  <si>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</si>
  <si>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</si>
  <si>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</si>
  <si>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</si>
  <si>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</si>
  <si>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</si>
  <si>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</si>
  <si>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</si>
  <si>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</si>
  <si>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</si>
  <si>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</si>
  <si>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</si>
  <si>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</si>
  <si>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</si>
  <si>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</si>
  <si>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</si>
  <si>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</si>
  <si>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</si>
  <si>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</si>
  <si>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</si>
  <si>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</si>
  <si>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</si>
  <si>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</si>
  <si>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</si>
  <si>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</si>
  <si>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</si>
  <si>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</si>
  <si>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</si>
  <si>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</si>
  <si>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</si>
  <si>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</si>
  <si>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</si>
  <si>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</si>
  <si>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</si>
  <si>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</si>
  <si>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</si>
  <si>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</si>
  <si>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</si>
  <si>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</si>
  <si>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</si>
  <si>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</si>
  <si>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</si>
  <si>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</si>
  <si>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</si>
  <si>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</si>
  <si>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</si>
  <si>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</si>
  <si>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</si>
  <si>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</si>
  <si>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</si>
  <si>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</si>
  <si>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</si>
  <si>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</si>
  <si>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</si>
  <si>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</si>
  <si>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</si>
  <si>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</si>
  <si>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</si>
  <si>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</si>
  <si>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</si>
  <si>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</si>
  <si>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</si>
  <si>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</si>
  <si>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</si>
  <si>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</si>
  <si>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</si>
  <si>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</si>
  <si>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</si>
  <si>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</si>
  <si>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</si>
  <si>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</si>
  <si>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</si>
  <si>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</si>
  <si>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</si>
  <si>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</si>
  <si>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</si>
  <si>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</si>
  <si>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</si>
  <si>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</si>
  <si>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</si>
  <si>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</si>
  <si>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</si>
  <si>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</si>
  <si>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</si>
  <si>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</si>
  <si>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</si>
  <si>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</si>
  <si>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</si>
  <si>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</si>
  <si>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</si>
  <si>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</si>
  <si>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</si>
  <si>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</si>
  <si>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</si>
  <si>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</si>
  <si>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</si>
  <si>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</si>
  <si>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</si>
  <si>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</si>
  <si>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</si>
  <si>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</si>
  <si>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</si>
  <si>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</si>
  <si>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</si>
  <si>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</si>
  <si>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</si>
  <si>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</si>
  <si>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</si>
  <si>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群馬県みなかみ町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</si>
  <si>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</si>
  <si>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</si>
  <si>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</si>
  <si>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</si>
  <si>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</si>
  <si>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</si>
  <si>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</si>
  <si>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</si>
  <si>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</si>
  <si>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</si>
  <si>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</si>
  <si>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</si>
  <si>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</si>
  <si>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</si>
  <si>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</si>
  <si>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</si>
  <si>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</si>
  <si>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</si>
  <si>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</si>
  <si>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</si>
  <si>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</si>
  <si>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</si>
  <si>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</si>
  <si>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</si>
  <si>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</si>
  <si>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</si>
  <si>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</si>
  <si>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</si>
  <si>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</si>
  <si>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</si>
  <si>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</si>
  <si>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</si>
  <si>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</si>
  <si>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</si>
  <si>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</si>
  <si>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</si>
  <si>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</si>
  <si>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</si>
  <si>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</si>
  <si>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</si>
  <si>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</si>
  <si>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</si>
  <si>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</si>
  <si>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</si>
  <si>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</si>
  <si>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</si>
  <si>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</si>
  <si>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</si>
  <si>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</si>
  <si>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</si>
  <si>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</si>
  <si>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</si>
  <si>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</si>
  <si>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</si>
  <si>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</si>
  <si>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</si>
  <si>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</si>
  <si>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</si>
  <si>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</si>
  <si>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</si>
  <si>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</si>
  <si>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</si>
  <si>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</si>
  <si>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</si>
  <si>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</si>
  <si>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</si>
  <si>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</si>
  <si>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</si>
  <si>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</si>
  <si>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</si>
  <si>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</si>
  <si>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</si>
  <si>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</si>
  <si>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</si>
  <si>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</si>
  <si>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</si>
  <si>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</si>
  <si>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</si>
  <si>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</si>
  <si>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</si>
  <si>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</si>
  <si>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</si>
  <si>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</si>
  <si>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</si>
  <si>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</si>
  <si>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</si>
  <si>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</si>
  <si>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</si>
  <si>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</si>
  <si>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</si>
  <si>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</si>
  <si>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</si>
  <si>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</si>
  <si>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</si>
  <si>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</si>
  <si>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</si>
  <si>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</si>
  <si>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</si>
  <si>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</si>
  <si>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</si>
  <si>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</si>
  <si>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</si>
  <si>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</si>
  <si>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</si>
  <si>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</si>
  <si>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</si>
  <si>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</si>
  <si>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</si>
  <si>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</si>
  <si>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</si>
  <si>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</si>
  <si>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</si>
  <si>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</si>
  <si>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</si>
  <si>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</si>
  <si>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</si>
  <si>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</si>
  <si>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</si>
  <si>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</si>
  <si>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</si>
  <si>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</si>
  <si>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</si>
  <si>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</si>
  <si>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</si>
  <si>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</si>
  <si>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</si>
  <si>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</si>
  <si>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</si>
  <si>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</si>
  <si>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</si>
  <si>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</si>
  <si>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</si>
  <si>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</si>
  <si>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</si>
  <si>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</si>
  <si>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</si>
  <si>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</si>
  <si>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</si>
  <si>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</si>
  <si>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</si>
  <si>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</si>
  <si>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</si>
  <si>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</si>
  <si>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</si>
  <si>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</si>
  <si>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</si>
  <si>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</si>
  <si>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</si>
  <si>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</si>
  <si>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</si>
  <si>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</si>
  <si>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</si>
  <si>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</si>
  <si>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</si>
  <si>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</si>
  <si>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</si>
  <si>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</si>
  <si>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</si>
  <si>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</si>
  <si>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</si>
  <si>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</si>
  <si>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</si>
  <si>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</si>
  <si>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</si>
  <si>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</si>
  <si>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</si>
  <si>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</si>
  <si>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</si>
  <si>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</si>
  <si>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</si>
  <si>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</si>
  <si>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</si>
  <si>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</si>
  <si>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</si>
  <si>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</si>
  <si>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</si>
  <si>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</si>
  <si>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</si>
  <si>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</si>
  <si>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</si>
  <si>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</si>
  <si>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</si>
  <si>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</si>
  <si>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</si>
  <si>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</si>
  <si>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</si>
  <si>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3.78</t>
  </si>
  <si>
    <t>▲ 0.44</t>
  </si>
  <si>
    <t>▲ 1.37</t>
  </si>
  <si>
    <t>▲ 5.50</t>
  </si>
  <si>
    <t>一般会計</t>
  </si>
  <si>
    <t>水道事業会計</t>
  </si>
  <si>
    <t>国民健康保険特別会計</t>
  </si>
  <si>
    <t>介護保険特別会計</t>
  </si>
  <si>
    <t>下水道事業特別会計</t>
  </si>
  <si>
    <t>後期高齢者医療特別会計</t>
  </si>
  <si>
    <t>その他会計（赤字）</t>
  </si>
  <si>
    <t>その他会計（黒字）</t>
  </si>
  <si>
    <t>利根沼田学校組合</t>
  </si>
  <si>
    <t>利根沼田広域市町村圏振興整備組合</t>
  </si>
  <si>
    <t>群馬県市町村会館管理組合</t>
  </si>
  <si>
    <t>群馬県市町村総合事務組合</t>
  </si>
  <si>
    <t>群馬県後期高齢者医療広域連合（一般会計）</t>
  </si>
  <si>
    <t>群馬県後期高齢者医療広域連合（事業会計）</t>
  </si>
  <si>
    <t>月夜野振興公社</t>
  </si>
  <si>
    <t>月夜野クラフトビール</t>
  </si>
  <si>
    <t>水の故郷</t>
  </si>
  <si>
    <t>猿ヶ京温泉夢未来</t>
  </si>
  <si>
    <t>みなかみ町土地開発公社</t>
  </si>
  <si>
    <t>○</t>
    <phoneticPr fontId="2"/>
  </si>
  <si>
    <t>-</t>
    <phoneticPr fontId="2"/>
  </si>
  <si>
    <t>合併振興基金</t>
    <rPh sb="0" eb="2">
      <t>ガッペイ</t>
    </rPh>
    <rPh sb="2" eb="4">
      <t>シンコウ</t>
    </rPh>
    <rPh sb="4" eb="6">
      <t>キキン</t>
    </rPh>
    <phoneticPr fontId="11"/>
  </si>
  <si>
    <t>公共施設管理基金</t>
    <rPh sb="0" eb="2">
      <t>コウキョウ</t>
    </rPh>
    <rPh sb="2" eb="4">
      <t>シセツ</t>
    </rPh>
    <rPh sb="4" eb="6">
      <t>カンリ</t>
    </rPh>
    <rPh sb="6" eb="8">
      <t>キキン</t>
    </rPh>
    <phoneticPr fontId="11"/>
  </si>
  <si>
    <t>ふるさと応援基金</t>
    <rPh sb="4" eb="6">
      <t>オウエン</t>
    </rPh>
    <rPh sb="6" eb="8">
      <t>キキン</t>
    </rPh>
    <phoneticPr fontId="11"/>
  </si>
  <si>
    <t>みなかみ・水・「環境力」基金</t>
    <rPh sb="5" eb="6">
      <t>ミズ</t>
    </rPh>
    <rPh sb="8" eb="10">
      <t>カンキョウ</t>
    </rPh>
    <rPh sb="10" eb="11">
      <t>リョク</t>
    </rPh>
    <rPh sb="12" eb="14">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</si>
  <si>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</si>
  <si>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</si>
  <si>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</si>
  <si>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</si>
  <si>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</si>
  <si>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</si>
  <si>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</si>
  <si>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t>
    <phoneticPr fontId="5"/>
  </si>
  <si>
    <t>将来負担比率</t>
    <phoneticPr fontId="5"/>
  </si>
  <si>
    <t>有形固定資産減価償却率</t>
    <phoneticPr fontId="5"/>
  </si>
  <si>
    <t>類似団体内平均値</t>
    <phoneticPr fontId="5"/>
  </si>
  <si>
    <t>将来負担比率</t>
    <phoneticPr fontId="5"/>
  </si>
  <si>
    <t>実質公債費比率</t>
    <phoneticPr fontId="5"/>
  </si>
  <si>
    <t xml:space="preserve"> </t>
    <phoneticPr fontId="5"/>
  </si>
  <si>
    <t>実質公債費率は類似団体と比較して高いものの、将来負担比率は年々下降し類似団体よりも低く抑えられている。職員数の削減や地方債の繰上償還、各種基金積立金の増加を行ってきたことに起因している。今後も公債費を縮減するために、新発債の発行抑制を行うなど公債費の適正化に取り組んでいく必要がある。</t>
    <rPh sb="0" eb="2">
      <t>ジッシツ</t>
    </rPh>
    <rPh sb="2" eb="5">
      <t>コウサイヒ</t>
    </rPh>
    <rPh sb="5" eb="6">
      <t>リツ</t>
    </rPh>
    <rPh sb="7" eb="9">
      <t>ルイジ</t>
    </rPh>
    <rPh sb="9" eb="11">
      <t>ダンタイ</t>
    </rPh>
    <rPh sb="12" eb="14">
      <t>ヒカク</t>
    </rPh>
    <rPh sb="16" eb="17">
      <t>タカ</t>
    </rPh>
    <rPh sb="22" eb="24">
      <t>ショウライ</t>
    </rPh>
    <rPh sb="24" eb="26">
      <t>フタン</t>
    </rPh>
    <rPh sb="26" eb="28">
      <t>ヒリツ</t>
    </rPh>
    <rPh sb="29" eb="31">
      <t>ネンネン</t>
    </rPh>
    <rPh sb="31" eb="33">
      <t>カコウ</t>
    </rPh>
    <rPh sb="34" eb="36">
      <t>ルイジ</t>
    </rPh>
    <rPh sb="36" eb="38">
      <t>ダンタイ</t>
    </rPh>
    <rPh sb="51" eb="54">
      <t>ショクインスウ</t>
    </rPh>
    <rPh sb="55" eb="57">
      <t>サクゲン</t>
    </rPh>
    <rPh sb="58" eb="61">
      <t>チホウサイ</t>
    </rPh>
    <rPh sb="62" eb="64">
      <t>クリアゲ</t>
    </rPh>
    <rPh sb="64" eb="66">
      <t>ショウカン</t>
    </rPh>
    <rPh sb="67" eb="69">
      <t>カクシュ</t>
    </rPh>
    <rPh sb="69" eb="71">
      <t>キキン</t>
    </rPh>
    <rPh sb="71" eb="73">
      <t>ツミタテ</t>
    </rPh>
    <rPh sb="73" eb="74">
      <t>キン</t>
    </rPh>
    <rPh sb="75" eb="77">
      <t>ゾウカ</t>
    </rPh>
    <rPh sb="78" eb="79">
      <t>オコナ</t>
    </rPh>
    <rPh sb="86" eb="88">
      <t>キイン</t>
    </rPh>
    <rPh sb="93" eb="95">
      <t>コンゴ</t>
    </rPh>
    <rPh sb="96" eb="99">
      <t>コウサイヒ</t>
    </rPh>
    <rPh sb="100" eb="102">
      <t>シュクゲン</t>
    </rPh>
    <rPh sb="108" eb="111">
      <t>シンパツサイ</t>
    </rPh>
    <rPh sb="112" eb="114">
      <t>ハッコウ</t>
    </rPh>
    <rPh sb="114" eb="116">
      <t>ヨクセイ</t>
    </rPh>
    <rPh sb="117" eb="118">
      <t>オコナ</t>
    </rPh>
    <rPh sb="121" eb="124">
      <t>コウサイヒ</t>
    </rPh>
    <rPh sb="125" eb="128">
      <t>テキセイカ</t>
    </rPh>
    <rPh sb="129" eb="130">
      <t>ト</t>
    </rPh>
    <rPh sb="131" eb="132">
      <t>ク</t>
    </rPh>
    <rPh sb="136" eb="138">
      <t>ヒツヨウ</t>
    </rPh>
    <phoneticPr fontId="5"/>
  </si>
  <si>
    <t>有形固定資産減価償却率は類似団体を若干下回っており、将来負担比率は類似団体よりも低く抑えられている。将来負担比率の低下は、地方債の新規発行の抑制と計画的な償還により町債残高が減少していることに起因している。今後は、投資抑制が想定されるため、有形固定資産原価償却率の上昇が見込まれる。</t>
    <rPh sb="0" eb="2">
      <t>ユウケイ</t>
    </rPh>
    <rPh sb="2" eb="4">
      <t>コテイ</t>
    </rPh>
    <rPh sb="4" eb="6">
      <t>シサン</t>
    </rPh>
    <rPh sb="6" eb="8">
      <t>ゲンカ</t>
    </rPh>
    <rPh sb="8" eb="11">
      <t>ショウキャクリツ</t>
    </rPh>
    <rPh sb="12" eb="14">
      <t>ルイジ</t>
    </rPh>
    <rPh sb="14" eb="16">
      <t>ダンタイ</t>
    </rPh>
    <rPh sb="17" eb="19">
      <t>ジャッカン</t>
    </rPh>
    <rPh sb="19" eb="21">
      <t>シタマワ</t>
    </rPh>
    <rPh sb="26" eb="28">
      <t>ショウライ</t>
    </rPh>
    <rPh sb="28" eb="30">
      <t>フタン</t>
    </rPh>
    <rPh sb="30" eb="32">
      <t>ヒリツ</t>
    </rPh>
    <rPh sb="33" eb="35">
      <t>ルイジ</t>
    </rPh>
    <rPh sb="35" eb="37">
      <t>ダンタイ</t>
    </rPh>
    <rPh sb="40" eb="41">
      <t>ヒク</t>
    </rPh>
    <rPh sb="42" eb="43">
      <t>オサ</t>
    </rPh>
    <rPh sb="50" eb="52">
      <t>ショウライ</t>
    </rPh>
    <rPh sb="52" eb="54">
      <t>フタン</t>
    </rPh>
    <rPh sb="54" eb="56">
      <t>ヒリツ</t>
    </rPh>
    <rPh sb="57" eb="59">
      <t>テイカ</t>
    </rPh>
    <rPh sb="61" eb="64">
      <t>チホウサイ</t>
    </rPh>
    <rPh sb="65" eb="67">
      <t>シンキ</t>
    </rPh>
    <rPh sb="67" eb="69">
      <t>ハッコウ</t>
    </rPh>
    <rPh sb="70" eb="72">
      <t>ヨクセイ</t>
    </rPh>
    <rPh sb="73" eb="76">
      <t>ケイカクテキ</t>
    </rPh>
    <rPh sb="77" eb="79">
      <t>ショウカン</t>
    </rPh>
    <rPh sb="82" eb="83">
      <t>マチ</t>
    </rPh>
    <rPh sb="103" eb="105">
      <t>コンゴ</t>
    </rPh>
    <rPh sb="107" eb="109">
      <t>トウシ</t>
    </rPh>
    <rPh sb="109" eb="111">
      <t>ヨクセイ</t>
    </rPh>
    <rPh sb="112" eb="114">
      <t>ソウテイ</t>
    </rPh>
    <rPh sb="120" eb="122">
      <t>ユウケイ</t>
    </rPh>
    <rPh sb="122" eb="124">
      <t>コテイ</t>
    </rPh>
    <rPh sb="124" eb="126">
      <t>シサン</t>
    </rPh>
    <rPh sb="126" eb="128">
      <t>ゲンカ</t>
    </rPh>
    <rPh sb="128" eb="131">
      <t>ショウキャクリツ</t>
    </rPh>
    <rPh sb="132" eb="134">
      <t>ジョウショウ</t>
    </rPh>
    <rPh sb="135" eb="137">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</si>
</sst>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69469</c:v>
                </c:pt>
                <c:pt idx="3">
                  <c:v>67293</c:v>
                </c:pt>
                <c:pt idx="4">
                  <c:v>67343</c:v>
                </c:pt>
              </c:numCache>
            </c:numRef>
          </c:val>
          <c:smooth val="0"/>
          <c:extLst>
            <c:ext xmlns:c16="http://schemas.microsoft.com/office/drawing/2014/chart" uri="{C3380CC4-5D6E-409C-BE32-E72D297353CC}">
              <c16:uniqueId val="{00000000-E0B8-4397-BD56-1093D4EE15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106903</c:v>
                </c:pt>
                <c:pt idx="1">
                  <c:v>102314</c:v>
                </c:pt>
                <c:pt idx="2">
                  <c:v>140566</c:v>
                </c:pt>
                <c:pt idx="3">
                  <c:v>105394</c:v>
                </c:pt>
                <c:pt idx="4">
                  <c:v>90221</c:v>
                </c:pt>
              </c:numCache>
            </c:numRef>
          </c:val>
          <c:smooth val="0"/>
          <c:extLst>
            <c:ext xmlns:c16="http://schemas.microsoft.com/office/drawing/2014/chart" uri="{C3380CC4-5D6E-409C-BE32-E72D297353CC}">
              <c16:uniqueId val="{00000001-E0B8-4397-BD56-1093D4EE152D}"/>
            </c:ext>
          </c:extLst>
        </c:ser>
        <c:dLbls>
          <c:showLegendKey val="0"/>
          <c:showVal val="0"/>
          <c:showCatName val="0"/>
          <c:showSerName val="0"/>
          <c:showPercent val="0"/>
          <c:showBubbleSize val="0"/>
        </c:dLbls>
        <c:marker val="1"/>
        <c:smooth val="0"/>
        <c:axId val="119377280"/>
        <c:axId val="119383552"/>
      </c:lineChart>
      <c:catAx>
        <c:axId val="119377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383552"/>
        <c:crosses val="autoZero"/>
        <c:auto val="1"/>
        <c:lblAlgn val="ctr"/>
        <c:lblOffset val="100"/>
        <c:tickLblSkip val="1"/>
        <c:tickMarkSkip val="1"/>
        <c:noMultiLvlLbl val="0"/>
      </c:catAx>
      <c:valAx>
        <c:axId val="1193835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377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6.12</c:v>
                </c:pt>
                <c:pt idx="1">
                  <c:v>5.04</c:v>
                </c:pt>
                <c:pt idx="2">
                  <c:v>4.5599999999999996</c:v>
                </c:pt>
                <c:pt idx="3">
                  <c:v>6.19</c:v>
                </c:pt>
                <c:pt idx="4">
                  <c:v>6.87</c:v>
                </c:pt>
              </c:numCache>
            </c:numRef>
          </c:val>
          <c:extLst>
            <c:ext xmlns:c16="http://schemas.microsoft.com/office/drawing/2014/chart" uri="{C3380CC4-5D6E-409C-BE32-E72D297353CC}">
              <c16:uniqueId val="{00000000-48F7-4D07-96B4-CF1695802F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37.97</c:v>
                </c:pt>
                <c:pt idx="1">
                  <c:v>39.42</c:v>
                </c:pt>
                <c:pt idx="2">
                  <c:v>41.84</c:v>
                </c:pt>
                <c:pt idx="3">
                  <c:v>42.29</c:v>
                </c:pt>
                <c:pt idx="4">
                  <c:v>41.05</c:v>
                </c:pt>
              </c:numCache>
            </c:numRef>
          </c:val>
          <c:extLst>
            <c:ext xmlns:c16="http://schemas.microsoft.com/office/drawing/2014/chart" uri="{C3380CC4-5D6E-409C-BE32-E72D297353CC}">
              <c16:uniqueId val="{00000001-48F7-4D07-96B4-CF1695802F25}"/>
            </c:ext>
          </c:extLst>
        </c:ser>
        <c:dLbls>
          <c:showLegendKey val="0"/>
          <c:showVal val="0"/>
          <c:showCatName val="0"/>
          <c:showSerName val="0"/>
          <c:showPercent val="0"/>
          <c:showBubbleSize val="0"/>
        </c:dLbls>
        <c:gapWidth val="250"/>
        <c:overlap val="100"/>
        <c:axId val="174142592"/>
        <c:axId val="174144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0.56000000000000005</c:v>
                </c:pt>
                <c:pt idx="1">
                  <c:v>-3.78</c:v>
                </c:pt>
                <c:pt idx="2">
                  <c:v>-0.44</c:v>
                </c:pt>
                <c:pt idx="3">
                  <c:v>-1.37</c:v>
                </c:pt>
                <c:pt idx="4">
                  <c:v>-5.5</c:v>
                </c:pt>
              </c:numCache>
            </c:numRef>
          </c:val>
          <c:smooth val="0"/>
          <c:extLst>
            <c:ext xmlns:c16="http://schemas.microsoft.com/office/drawing/2014/chart" uri="{C3380CC4-5D6E-409C-BE32-E72D297353CC}">
              <c16:uniqueId val="{00000002-48F7-4D07-96B4-CF1695802F25}"/>
            </c:ext>
          </c:extLst>
        </c:ser>
        <c:dLbls>
          <c:showLegendKey val="0"/>
          <c:showVal val="0"/>
          <c:showCatName val="0"/>
          <c:showSerName val="0"/>
          <c:showPercent val="0"/>
          <c:showBubbleSize val="0"/>
        </c:dLbls>
        <c:marker val="1"/>
        <c:smooth val="0"/>
        <c:axId val="174142592"/>
        <c:axId val="174144512"/>
      </c:lineChart>
      <c:catAx>
        <c:axId val="17414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144512"/>
        <c:crosses val="autoZero"/>
        <c:auto val="1"/>
        <c:lblAlgn val="ctr"/>
        <c:lblOffset val="100"/>
        <c:tickLblSkip val="1"/>
        <c:tickMarkSkip val="1"/>
        <c:noMultiLvlLbl val="0"/>
      </c:catAx>
      <c:valAx>
        <c:axId val="17414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14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29-4494-98C9-432EA38609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29-4494-98C9-432EA386096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929-4494-98C9-432EA386096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929-4494-98C9-432EA386096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0.2</c:v>
                </c:pt>
                <c:pt idx="4">
                  <c:v>#N/A</c:v>
                </c:pt>
                <c:pt idx="5">
                  <c:v>0.2</c:v>
                </c:pt>
                <c:pt idx="6">
                  <c:v>#N/A</c:v>
                </c:pt>
                <c:pt idx="7">
                  <c:v>0.21</c:v>
                </c:pt>
                <c:pt idx="8">
                  <c:v>#N/A</c:v>
                </c:pt>
                <c:pt idx="9">
                  <c:v>0.23</c:v>
                </c:pt>
              </c:numCache>
            </c:numRef>
          </c:val>
          <c:extLst>
            <c:ext xmlns:c16="http://schemas.microsoft.com/office/drawing/2014/chart" uri="{C3380CC4-5D6E-409C-BE32-E72D297353CC}">
              <c16:uniqueId val="{00000004-E929-4494-98C9-432EA386096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0.39</c:v>
                </c:pt>
                <c:pt idx="4">
                  <c:v>#N/A</c:v>
                </c:pt>
                <c:pt idx="5">
                  <c:v>0.55000000000000004</c:v>
                </c:pt>
                <c:pt idx="6">
                  <c:v>#N/A</c:v>
                </c:pt>
                <c:pt idx="7">
                  <c:v>0.51</c:v>
                </c:pt>
                <c:pt idx="8">
                  <c:v>#N/A</c:v>
                </c:pt>
                <c:pt idx="9">
                  <c:v>0.28999999999999998</c:v>
                </c:pt>
              </c:numCache>
            </c:numRef>
          </c:val>
          <c:extLst>
            <c:ext xmlns:c16="http://schemas.microsoft.com/office/drawing/2014/chart" uri="{C3380CC4-5D6E-409C-BE32-E72D297353CC}">
              <c16:uniqueId val="{00000005-E929-4494-98C9-432EA386096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c:v>
                </c:pt>
                <c:pt idx="2">
                  <c:v>#N/A</c:v>
                </c:pt>
                <c:pt idx="3">
                  <c:v>0.1</c:v>
                </c:pt>
                <c:pt idx="4">
                  <c:v>#N/A</c:v>
                </c:pt>
                <c:pt idx="5">
                  <c:v>0.64</c:v>
                </c:pt>
                <c:pt idx="6">
                  <c:v>#N/A</c:v>
                </c:pt>
                <c:pt idx="7">
                  <c:v>1.29</c:v>
                </c:pt>
                <c:pt idx="8">
                  <c:v>#N/A</c:v>
                </c:pt>
                <c:pt idx="9">
                  <c:v>1.26</c:v>
                </c:pt>
              </c:numCache>
            </c:numRef>
          </c:val>
          <c:extLst>
            <c:ext xmlns:c16="http://schemas.microsoft.com/office/drawing/2014/chart" uri="{C3380CC4-5D6E-409C-BE32-E72D297353CC}">
              <c16:uniqueId val="{00000006-E929-4494-98C9-432EA386096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2.6</c:v>
                </c:pt>
                <c:pt idx="2">
                  <c:v>#N/A</c:v>
                </c:pt>
                <c:pt idx="3">
                  <c:v>2.72</c:v>
                </c:pt>
                <c:pt idx="4">
                  <c:v>#N/A</c:v>
                </c:pt>
                <c:pt idx="5">
                  <c:v>1.88</c:v>
                </c:pt>
                <c:pt idx="6">
                  <c:v>#N/A</c:v>
                </c:pt>
                <c:pt idx="7">
                  <c:v>2.79</c:v>
                </c:pt>
                <c:pt idx="8">
                  <c:v>#N/A</c:v>
                </c:pt>
                <c:pt idx="9">
                  <c:v>2.95</c:v>
                </c:pt>
              </c:numCache>
            </c:numRef>
          </c:val>
          <c:extLst>
            <c:ext xmlns:c16="http://schemas.microsoft.com/office/drawing/2014/chart" uri="{C3380CC4-5D6E-409C-BE32-E72D297353CC}">
              <c16:uniqueId val="{00000007-E929-4494-98C9-432EA386096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3.43</c:v>
                </c:pt>
                <c:pt idx="2">
                  <c:v>#N/A</c:v>
                </c:pt>
                <c:pt idx="3">
                  <c:v>3.79</c:v>
                </c:pt>
                <c:pt idx="4">
                  <c:v>#N/A</c:v>
                </c:pt>
                <c:pt idx="5">
                  <c:v>3.8</c:v>
                </c:pt>
                <c:pt idx="6">
                  <c:v>#N/A</c:v>
                </c:pt>
                <c:pt idx="7">
                  <c:v>4.21</c:v>
                </c:pt>
                <c:pt idx="8">
                  <c:v>#N/A</c:v>
                </c:pt>
                <c:pt idx="9">
                  <c:v>4.8499999999999996</c:v>
                </c:pt>
              </c:numCache>
            </c:numRef>
          </c:val>
          <c:extLst>
            <c:ext xmlns:c16="http://schemas.microsoft.com/office/drawing/2014/chart" uri="{C3380CC4-5D6E-409C-BE32-E72D297353CC}">
              <c16:uniqueId val="{00000008-E929-4494-98C9-432EA386096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6.12</c:v>
                </c:pt>
                <c:pt idx="2">
                  <c:v>#N/A</c:v>
                </c:pt>
                <c:pt idx="3">
                  <c:v>5.03</c:v>
                </c:pt>
                <c:pt idx="4">
                  <c:v>#N/A</c:v>
                </c:pt>
                <c:pt idx="5">
                  <c:v>5.09</c:v>
                </c:pt>
                <c:pt idx="6">
                  <c:v>#N/A</c:v>
                </c:pt>
                <c:pt idx="7">
                  <c:v>6.19</c:v>
                </c:pt>
                <c:pt idx="8">
                  <c:v>#N/A</c:v>
                </c:pt>
                <c:pt idx="9">
                  <c:v>6.87</c:v>
                </c:pt>
              </c:numCache>
            </c:numRef>
          </c:val>
          <c:extLst>
            <c:ext xmlns:c16="http://schemas.microsoft.com/office/drawing/2014/chart" uri="{C3380CC4-5D6E-409C-BE32-E72D297353CC}">
              <c16:uniqueId val="{00000009-E929-4494-98C9-432EA3860969}"/>
            </c:ext>
          </c:extLst>
        </c:ser>
        <c:dLbls>
          <c:showLegendKey val="0"/>
          <c:showVal val="0"/>
          <c:showCatName val="0"/>
          <c:showSerName val="0"/>
          <c:showPercent val="0"/>
          <c:showBubbleSize val="0"/>
        </c:dLbls>
        <c:gapWidth val="150"/>
        <c:overlap val="100"/>
        <c:axId val="155667456"/>
        <c:axId val="155677440"/>
      </c:barChart>
      <c:catAx>
        <c:axId val="15566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677440"/>
        <c:crosses val="autoZero"/>
        <c:auto val="1"/>
        <c:lblAlgn val="ctr"/>
        <c:lblOffset val="100"/>
        <c:tickLblSkip val="1"/>
        <c:tickMarkSkip val="1"/>
        <c:noMultiLvlLbl val="0"/>
      </c:catAx>
      <c:valAx>
        <c:axId val="15567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66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1719</c:v>
                </c:pt>
                <c:pt idx="5">
                  <c:v>1748</c:v>
                </c:pt>
                <c:pt idx="8">
                  <c:v>1743</c:v>
                </c:pt>
                <c:pt idx="11">
                  <c:v>1834</c:v>
                </c:pt>
                <c:pt idx="14">
                  <c:v>1787</c:v>
                </c:pt>
              </c:numCache>
            </c:numRef>
          </c:val>
          <c:extLst>
            <c:ext xmlns:c16="http://schemas.microsoft.com/office/drawing/2014/chart" uri="{C3380CC4-5D6E-409C-BE32-E72D297353CC}">
              <c16:uniqueId val="{00000000-75BF-4909-9118-DCAF776BF0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BF-4909-9118-DCAF776BF0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160</c:v>
                </c:pt>
                <c:pt idx="3">
                  <c:v>160</c:v>
                </c:pt>
                <c:pt idx="6">
                  <c:v>174</c:v>
                </c:pt>
                <c:pt idx="9">
                  <c:v>126</c:v>
                </c:pt>
                <c:pt idx="12">
                  <c:v>120</c:v>
                </c:pt>
              </c:numCache>
            </c:numRef>
          </c:val>
          <c:extLst>
            <c:ext xmlns:c16="http://schemas.microsoft.com/office/drawing/2014/chart" uri="{C3380CC4-5D6E-409C-BE32-E72D297353CC}">
              <c16:uniqueId val="{00000002-75BF-4909-9118-DCAF776BF0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12</c:v>
                </c:pt>
                <c:pt idx="6">
                  <c:v>13</c:v>
                </c:pt>
                <c:pt idx="9">
                  <c:v>14</c:v>
                </c:pt>
                <c:pt idx="12">
                  <c:v>16</c:v>
                </c:pt>
              </c:numCache>
            </c:numRef>
          </c:val>
          <c:extLst>
            <c:ext xmlns:c16="http://schemas.microsoft.com/office/drawing/2014/chart" uri="{C3380CC4-5D6E-409C-BE32-E72D297353CC}">
              <c16:uniqueId val="{00000003-75BF-4909-9118-DCAF776BF0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443</c:v>
                </c:pt>
                <c:pt idx="3">
                  <c:v>438</c:v>
                </c:pt>
                <c:pt idx="6">
                  <c:v>435</c:v>
                </c:pt>
                <c:pt idx="9">
                  <c:v>454</c:v>
                </c:pt>
                <c:pt idx="12">
                  <c:v>484</c:v>
                </c:pt>
              </c:numCache>
            </c:numRef>
          </c:val>
          <c:extLst>
            <c:ext xmlns:c16="http://schemas.microsoft.com/office/drawing/2014/chart" uri="{C3380CC4-5D6E-409C-BE32-E72D297353CC}">
              <c16:uniqueId val="{00000004-75BF-4909-9118-DCAF776BF0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BF-4909-9118-DCAF776BF0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BF-4909-9118-DCAF776BF0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2125</c:v>
                </c:pt>
                <c:pt idx="3">
                  <c:v>1997</c:v>
                </c:pt>
                <c:pt idx="6">
                  <c:v>2042</c:v>
                </c:pt>
                <c:pt idx="9">
                  <c:v>2129</c:v>
                </c:pt>
                <c:pt idx="12">
                  <c:v>2114</c:v>
                </c:pt>
              </c:numCache>
            </c:numRef>
          </c:val>
          <c:extLst>
            <c:ext xmlns:c16="http://schemas.microsoft.com/office/drawing/2014/chart" uri="{C3380CC4-5D6E-409C-BE32-E72D297353CC}">
              <c16:uniqueId val="{00000007-75BF-4909-9118-DCAF776BF081}"/>
            </c:ext>
          </c:extLst>
        </c:ser>
        <c:dLbls>
          <c:showLegendKey val="0"/>
          <c:showVal val="0"/>
          <c:showCatName val="0"/>
          <c:showSerName val="0"/>
          <c:showPercent val="0"/>
          <c:showBubbleSize val="0"/>
        </c:dLbls>
        <c:gapWidth val="100"/>
        <c:overlap val="100"/>
        <c:axId val="119303552"/>
        <c:axId val="119322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1021</c:v>
                </c:pt>
                <c:pt idx="2">
                  <c:v>#N/A</c:v>
                </c:pt>
                <c:pt idx="3">
                  <c:v>#N/A</c:v>
                </c:pt>
                <c:pt idx="4">
                  <c:v>859</c:v>
                </c:pt>
                <c:pt idx="5">
                  <c:v>#N/A</c:v>
                </c:pt>
                <c:pt idx="6">
                  <c:v>#N/A</c:v>
                </c:pt>
                <c:pt idx="7">
                  <c:v>921</c:v>
                </c:pt>
                <c:pt idx="8">
                  <c:v>#N/A</c:v>
                </c:pt>
                <c:pt idx="9">
                  <c:v>#N/A</c:v>
                </c:pt>
                <c:pt idx="10">
                  <c:v>889</c:v>
                </c:pt>
                <c:pt idx="11">
                  <c:v>#N/A</c:v>
                </c:pt>
                <c:pt idx="12">
                  <c:v>#N/A</c:v>
                </c:pt>
                <c:pt idx="13">
                  <c:v>947</c:v>
                </c:pt>
                <c:pt idx="14">
                  <c:v>#N/A</c:v>
                </c:pt>
              </c:numCache>
            </c:numRef>
          </c:val>
          <c:smooth val="0"/>
          <c:extLst>
            <c:ext xmlns:c16="http://schemas.microsoft.com/office/drawing/2014/chart" uri="{C3380CC4-5D6E-409C-BE32-E72D297353CC}">
              <c16:uniqueId val="{00000008-75BF-4909-9118-DCAF776BF081}"/>
            </c:ext>
          </c:extLst>
        </c:ser>
        <c:dLbls>
          <c:showLegendKey val="0"/>
          <c:showVal val="0"/>
          <c:showCatName val="0"/>
          <c:showSerName val="0"/>
          <c:showPercent val="0"/>
          <c:showBubbleSize val="0"/>
        </c:dLbls>
        <c:marker val="1"/>
        <c:smooth val="0"/>
        <c:axId val="119303552"/>
        <c:axId val="119322112"/>
      </c:lineChart>
      <c:catAx>
        <c:axId val="11930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322112"/>
        <c:crosses val="autoZero"/>
        <c:auto val="1"/>
        <c:lblAlgn val="ctr"/>
        <c:lblOffset val="100"/>
        <c:tickLblSkip val="1"/>
        <c:tickMarkSkip val="1"/>
        <c:noMultiLvlLbl val="0"/>
      </c:catAx>
      <c:valAx>
        <c:axId val="11932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0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15465</c:v>
                </c:pt>
                <c:pt idx="5">
                  <c:v>15278</c:v>
                </c:pt>
                <c:pt idx="8">
                  <c:v>14969</c:v>
                </c:pt>
                <c:pt idx="11">
                  <c:v>14686</c:v>
                </c:pt>
                <c:pt idx="14">
                  <c:v>13775</c:v>
                </c:pt>
              </c:numCache>
            </c:numRef>
          </c:val>
          <c:extLst>
            <c:ext xmlns:c16="http://schemas.microsoft.com/office/drawing/2014/chart" uri="{C3380CC4-5D6E-409C-BE32-E72D297353CC}">
              <c16:uniqueId val="{00000000-119D-4DA9-B388-1D52A42C5E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923</c:v>
                </c:pt>
                <c:pt idx="5">
                  <c:v>934</c:v>
                </c:pt>
                <c:pt idx="8">
                  <c:v>883</c:v>
                </c:pt>
                <c:pt idx="11">
                  <c:v>782</c:v>
                </c:pt>
                <c:pt idx="14">
                  <c:v>642</c:v>
                </c:pt>
              </c:numCache>
            </c:numRef>
          </c:val>
          <c:extLst>
            <c:ext xmlns:c16="http://schemas.microsoft.com/office/drawing/2014/chart" uri="{C3380CC4-5D6E-409C-BE32-E72D297353CC}">
              <c16:uniqueId val="{00000001-119D-4DA9-B388-1D52A42C5E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6081</c:v>
                </c:pt>
                <c:pt idx="5">
                  <c:v>6030</c:v>
                </c:pt>
                <c:pt idx="8">
                  <c:v>6582</c:v>
                </c:pt>
                <c:pt idx="11">
                  <c:v>6890</c:v>
                </c:pt>
                <c:pt idx="14">
                  <c:v>6880</c:v>
                </c:pt>
              </c:numCache>
            </c:numRef>
          </c:val>
          <c:extLst>
            <c:ext xmlns:c16="http://schemas.microsoft.com/office/drawing/2014/chart" uri="{C3380CC4-5D6E-409C-BE32-E72D297353CC}">
              <c16:uniqueId val="{00000002-119D-4DA9-B388-1D52A42C5E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9D-4DA9-B388-1D52A42C5E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9D-4DA9-B388-1D52A42C5E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26</c:v>
                </c:pt>
                <c:pt idx="3">
                  <c:v>23</c:v>
                </c:pt>
                <c:pt idx="6">
                  <c:v>9</c:v>
                </c:pt>
                <c:pt idx="9">
                  <c:v>5</c:v>
                </c:pt>
                <c:pt idx="12">
                  <c:v>1</c:v>
                </c:pt>
              </c:numCache>
            </c:numRef>
          </c:val>
          <c:extLst>
            <c:ext xmlns:c16="http://schemas.microsoft.com/office/drawing/2014/chart" uri="{C3380CC4-5D6E-409C-BE32-E72D297353CC}">
              <c16:uniqueId val="{00000005-119D-4DA9-B388-1D52A42C5E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5084</c:v>
                </c:pt>
                <c:pt idx="3">
                  <c:v>4167</c:v>
                </c:pt>
                <c:pt idx="6">
                  <c:v>3990</c:v>
                </c:pt>
                <c:pt idx="9">
                  <c:v>4002</c:v>
                </c:pt>
                <c:pt idx="12">
                  <c:v>3946</c:v>
                </c:pt>
              </c:numCache>
            </c:numRef>
          </c:val>
          <c:extLst>
            <c:ext xmlns:c16="http://schemas.microsoft.com/office/drawing/2014/chart" uri="{C3380CC4-5D6E-409C-BE32-E72D297353CC}">
              <c16:uniqueId val="{00000006-119D-4DA9-B388-1D52A42C5E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112</c:v>
                </c:pt>
                <c:pt idx="3">
                  <c:v>162</c:v>
                </c:pt>
                <c:pt idx="6">
                  <c:v>196</c:v>
                </c:pt>
                <c:pt idx="9">
                  <c:v>279</c:v>
                </c:pt>
                <c:pt idx="12">
                  <c:v>465</c:v>
                </c:pt>
              </c:numCache>
            </c:numRef>
          </c:val>
          <c:extLst>
            <c:ext xmlns:c16="http://schemas.microsoft.com/office/drawing/2014/chart" uri="{C3380CC4-5D6E-409C-BE32-E72D297353CC}">
              <c16:uniqueId val="{00000007-119D-4DA9-B388-1D52A42C5E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5081</c:v>
                </c:pt>
                <c:pt idx="3">
                  <c:v>5248</c:v>
                </c:pt>
                <c:pt idx="6">
                  <c:v>5043</c:v>
                </c:pt>
                <c:pt idx="9">
                  <c:v>4495</c:v>
                </c:pt>
                <c:pt idx="12">
                  <c:v>4335</c:v>
                </c:pt>
              </c:numCache>
            </c:numRef>
          </c:val>
          <c:extLst>
            <c:ext xmlns:c16="http://schemas.microsoft.com/office/drawing/2014/chart" uri="{C3380CC4-5D6E-409C-BE32-E72D297353CC}">
              <c16:uniqueId val="{00000008-119D-4DA9-B388-1D52A42C5E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767</c:v>
                </c:pt>
                <c:pt idx="3">
                  <c:v>607</c:v>
                </c:pt>
                <c:pt idx="6">
                  <c:v>450</c:v>
                </c:pt>
                <c:pt idx="9">
                  <c:v>299</c:v>
                </c:pt>
                <c:pt idx="12">
                  <c:v>138</c:v>
                </c:pt>
              </c:numCache>
            </c:numRef>
          </c:val>
          <c:extLst>
            <c:ext xmlns:c16="http://schemas.microsoft.com/office/drawing/2014/chart" uri="{C3380CC4-5D6E-409C-BE32-E72D297353CC}">
              <c16:uniqueId val="{00000009-119D-4DA9-B388-1D52A42C5E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14642</c:v>
                </c:pt>
                <c:pt idx="3">
                  <c:v>14227</c:v>
                </c:pt>
                <c:pt idx="6">
                  <c:v>13667</c:v>
                </c:pt>
                <c:pt idx="9">
                  <c:v>12916</c:v>
                </c:pt>
                <c:pt idx="12">
                  <c:v>12179</c:v>
                </c:pt>
              </c:numCache>
            </c:numRef>
          </c:val>
          <c:extLst>
            <c:ext xmlns:c16="http://schemas.microsoft.com/office/drawing/2014/chart" uri="{C3380CC4-5D6E-409C-BE32-E72D297353CC}">
              <c16:uniqueId val="{0000000A-119D-4DA9-B388-1D52A42C5EB3}"/>
            </c:ext>
          </c:extLst>
        </c:ser>
        <c:dLbls>
          <c:showLegendKey val="0"/>
          <c:showVal val="0"/>
          <c:showCatName val="0"/>
          <c:showSerName val="0"/>
          <c:showPercent val="0"/>
          <c:showBubbleSize val="0"/>
        </c:dLbls>
        <c:gapWidth val="100"/>
        <c:overlap val="100"/>
        <c:axId val="174117632"/>
        <c:axId val="174119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3243</c:v>
                </c:pt>
                <c:pt idx="2">
                  <c:v>#N/A</c:v>
                </c:pt>
                <c:pt idx="3">
                  <c:v>#N/A</c:v>
                </c:pt>
                <c:pt idx="4">
                  <c:v>2194</c:v>
                </c:pt>
                <c:pt idx="5">
                  <c:v>#N/A</c:v>
                </c:pt>
                <c:pt idx="6">
                  <c:v>#N/A</c:v>
                </c:pt>
                <c:pt idx="7">
                  <c:v>921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19D-4DA9-B388-1D52A42C5EB3}"/>
            </c:ext>
          </c:extLst>
        </c:ser>
        <c:dLbls>
          <c:showLegendKey val="0"/>
          <c:showVal val="0"/>
          <c:showCatName val="0"/>
          <c:showSerName val="0"/>
          <c:showPercent val="0"/>
          <c:showBubbleSize val="0"/>
        </c:dLbls>
        <c:marker val="1"/>
        <c:smooth val="0"/>
        <c:axId val="174117632"/>
        <c:axId val="174119552"/>
      </c:lineChart>
      <c:catAx>
        <c:axId val="17411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119552"/>
        <c:crosses val="autoZero"/>
        <c:auto val="1"/>
        <c:lblAlgn val="ctr"/>
        <c:lblOffset val="100"/>
        <c:tickLblSkip val="1"/>
        <c:tickMarkSkip val="1"/>
        <c:noMultiLvlLbl val="0"/>
      </c:catAx>
      <c:valAx>
        <c:axId val="17411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11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4055</c:v>
                </c:pt>
                <c:pt idx="1">
                  <c:v>4027</c:v>
                </c:pt>
                <c:pt idx="2">
                  <c:v>3779</c:v>
                </c:pt>
              </c:numCache>
            </c:numRef>
          </c:val>
          <c:extLst>
            <c:ext xmlns:c16="http://schemas.microsoft.com/office/drawing/2014/chart" uri="{C3380CC4-5D6E-409C-BE32-E72D297353CC}">
              <c16:uniqueId val="{00000000-0853-449E-87E1-9518696B950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433</c:v>
                </c:pt>
                <c:pt idx="1">
                  <c:v>434</c:v>
                </c:pt>
                <c:pt idx="2">
                  <c:v>434</c:v>
                </c:pt>
              </c:numCache>
            </c:numRef>
          </c:val>
          <c:extLst>
            <c:ext xmlns:c16="http://schemas.microsoft.com/office/drawing/2014/chart" uri="{C3380CC4-5D6E-409C-BE32-E72D297353CC}">
              <c16:uniqueId val="{00000001-0853-449E-87E1-9518696B950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3147</c:v>
                </c:pt>
                <c:pt idx="1">
                  <c:v>3486</c:v>
                </c:pt>
                <c:pt idx="2">
                  <c:v>3666</c:v>
                </c:pt>
              </c:numCache>
            </c:numRef>
          </c:val>
          <c:extLst>
            <c:ext xmlns:c16="http://schemas.microsoft.com/office/drawing/2014/chart" uri="{C3380CC4-5D6E-409C-BE32-E72D297353CC}">
              <c16:uniqueId val="{00000002-0853-449E-87E1-9518696B9509}"/>
            </c:ext>
          </c:extLst>
        </c:ser>
        <c:dLbls>
          <c:showLegendKey val="0"/>
          <c:showVal val="0"/>
          <c:showCatName val="0"/>
          <c:showSerName val="0"/>
          <c:showPercent val="0"/>
          <c:showBubbleSize val="0"/>
        </c:dLbls>
        <c:gapWidth val="120"/>
        <c:overlap val="100"/>
        <c:axId val="173979520"/>
        <c:axId val="173981056"/>
      </c:barChart>
      <c:catAx>
        <c:axId val="17397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3981056"/>
        <c:crosses val="autoZero"/>
        <c:auto val="1"/>
        <c:lblAlgn val="ctr"/>
        <c:lblOffset val="100"/>
        <c:tickLblSkip val="1"/>
        <c:tickMarkSkip val="1"/>
        <c:noMultiLvlLbl val="0"/>
      </c:catAx>
      <c:valAx>
        <c:axId val="173981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397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{4783BAFD-7FC3-4E93-8E48-1AFC0D9DFC9A}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3F9-4C5F-9932-9BD1F836E4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{9B4CE0F0-CC7C-41CF-A201-37527CFE6104}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F9-4C5F-9932-9BD1F836E4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{A7CAED41-8A70-41B7-975D-F161AE52C96C}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F9-4C5F-9932-9BD1F836E4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{42AB87A6-F375-420D-9223-B6A4B126B9A5}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F9-4C5F-9932-9BD1F836E4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{65FCDAEA-4851-4F94-B349-E106D3A1684D}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F9-4C5F-9932-9BD1F836E4F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{8F359ACD-6920-47E3-A074-AA64CCDCC0BE}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3F9-4C5F-9932-9BD1F836E4FA}"/>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{BE230EC6-54EA-4CED-9771-77906826D137}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3F9-4C5F-9932-9BD1F836E4F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{D77DC7A0-57F6-4CC1-AE19-0DDD641827F4}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3F9-4C5F-9932-9BD1F836E4F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{6252D4BB-EA81-4BF1-AC24-538EFD715436}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3F9-4C5F-9932-9BD1F836E4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50.8</c:v>
                </c:pt>
                <c:pt idx="24">
                  <c:v>52.5</c:v>
                </c:pt>
                <c:pt idx="32">
                  <c:v>54.2</c:v>
                </c:pt>
              </c:numCache>
            </c:numRef>
          </c:xVal>
          <c:yVal>
            <c:numRef>
              <c:f>公会計指標分析・財政指標組合せ分析表!$BP$51:$DC$51</c:f>
              <c:numCache>
                <c:formatCode>#,##0.0;"▲ "#,##0.0</c:formatCode>
                <c:ptCount val="40"/>
                <c:pt idx="16">
                  <c:v>11.4</c:v>
                </c:pt>
              </c:numCache>
            </c:numRef>
          </c:yVal>
          <c:smooth val="0"/>
          <c:extLst>
            <c:ext xmlns:c16="http://schemas.microsoft.com/office/drawing/2014/chart" uri="{C3380CC4-5D6E-409C-BE32-E72D297353CC}">
              <c16:uniqueId val="{00000009-63F9-4C5F-9932-9BD1F836E4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{9A0AAB28-A366-47DA-A4CB-77050CA1C30C}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3F9-4C5F-9932-9BD1F836E4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{E522D207-2A27-4245-A88D-F6BB8D91EF78}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F9-4C5F-9932-9BD1F836E4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{0665A407-9050-49CA-A28E-6EDDA686B6F8}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F9-4C5F-9932-9BD1F836E4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{4AD36CF4-B435-4A89-B01F-EDC87116A1A5}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F9-4C5F-9932-9BD1F836E4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{964039DE-930F-41B0-8EB2-F3A7C004AA1A}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F9-4C5F-9932-9BD1F836E4F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{827F5A0D-EE65-49BF-AA5B-027E2A5B6542}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3F9-4C5F-9932-9BD1F836E4F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{945030E1-6BB6-4A71-A77D-2EE52362BBFA}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3F9-4C5F-9932-9BD1F836E4F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{FF3A2EA7-9644-4CCE-831F-70A7E331E73D}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3F9-4C5F-9932-9BD1F836E4F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{369ACCD5-EB94-4111-B6EF-3A59EECBF94D}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3F9-4C5F-9932-9BD1F836E4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pt idx="32">
                  <c:v>56.7</c:v>
                </c:pt>
              </c:numCache>
            </c:numRef>
          </c:xVal>
          <c:yVal>
            <c:numRef>
              <c:f>公会計指標分析・財政指標組合せ分析表!$BP$55:$DC$55</c:f>
              <c:numCache>
                <c:formatCode>#,##0.0;"▲ "#,##0.0</c:formatCode>
                <c:ptCount val="40"/>
                <c:pt idx="16">
                  <c:v>36.5</c:v>
                </c:pt>
                <c:pt idx="24">
                  <c:v>32.9</c:v>
                </c:pt>
                <c:pt idx="32">
                  <c:v>28.5</c:v>
                </c:pt>
              </c:numCache>
            </c:numRef>
          </c:yVal>
          <c:smooth val="0"/>
          <c:extLst>
            <c:ext xmlns:c16="http://schemas.microsoft.com/office/drawing/2014/chart" uri="{C3380CC4-5D6E-409C-BE32-E72D297353CC}">
              <c16:uniqueId val="{00000013-63F9-4C5F-9932-9BD1F836E4FA}"/>
            </c:ext>
          </c:extLst>
        </c:ser>
        <c:dLbls>
          <c:showLegendKey val="0"/>
          <c:showVal val="1"/>
          <c:showCatName val="0"/>
          <c:showSerName val="0"/>
          <c:showPercent val="0"/>
          <c:showBubbleSize val="0"/>
        </c:dLbls>
        <c:axId val="174519040"/>
        <c:axId val="174520960"/>
      </c:scatterChart>
      <c:valAx>
        <c:axId val="174519040"/>
        <c:scaling>
          <c:orientation val="minMax"/>
          <c:max val="57.6"/>
          <c:min val="50.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520960"/>
        <c:crosses val="autoZero"/>
        <c:crossBetween val="midCat"/>
      </c:valAx>
      <c:valAx>
        <c:axId val="174520960"/>
        <c:scaling>
          <c:orientation val="minMax"/>
          <c:max val="4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4519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{14AE56B2-D757-45BE-9739-CDE5A2539CBC}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5A9-4CDA-8108-A5A490453C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{B8E8A5DF-93CB-45EF-B50D-D43BF9FC99CF}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A9-4CDA-8108-A5A490453C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{F0CF65CC-BD73-4989-BC95-9A46B3BA8E5A}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A9-4CDA-8108-A5A490453C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{6197926E-FA03-4ADA-B113-CFB957417C1F}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A9-4CDA-8108-A5A490453C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{D162E3B8-539C-44D6-823C-5BE88E0FBA88}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A9-4CDA-8108-A5A490453C4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{36B39CB3-9BEA-4993-9805-17EBA46CEDC8}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5A9-4CDA-8108-A5A490453C4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{CF6086E4-B7F8-4858-A40D-1046271ED0F7}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5A9-4CDA-8108-A5A490453C4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{ADDBA518-C704-42B1-A8A3-46B11602804D}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5A9-4CDA-8108-A5A490453C4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{6CF32F15-36CE-4500-A07B-0B52D095161B}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5A9-4CDA-8108-A5A490453C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12.5</c:v>
                </c:pt>
                <c:pt idx="16">
                  <c:v>11.4</c:v>
                </c:pt>
                <c:pt idx="24">
                  <c:v>11.1</c:v>
                </c:pt>
                <c:pt idx="32">
                  <c:v>11.8</c:v>
                </c:pt>
              </c:numCache>
            </c:numRef>
          </c:xVal>
          <c:yVal>
            <c:numRef>
              <c:f>公会計指標分析・財政指標組合せ分析表!$BP$73:$DC$73</c:f>
              <c:numCache>
                <c:formatCode>#,##0.0;"▲ "#,##0.0</c:formatCode>
                <c:ptCount val="40"/>
                <c:pt idx="0">
                  <c:v>39.4</c:v>
                </c:pt>
                <c:pt idx="8">
                  <c:v>27.3</c:v>
                </c:pt>
                <c:pt idx="16">
                  <c:v>11.4</c:v>
                </c:pt>
              </c:numCache>
            </c:numRef>
          </c:yVal>
          <c:smooth val="0"/>
          <c:extLst>
            <c:ext xmlns:c16="http://schemas.microsoft.com/office/drawing/2014/chart" uri="{C3380CC4-5D6E-409C-BE32-E72D297353CC}">
              <c16:uniqueId val="{00000009-45A9-4CDA-8108-A5A490453C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{E250B49B-6A16-4224-AEE8-C433EF076A80}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5A9-4CDA-8108-A5A490453C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{319F0EDC-0B20-4908-A9C5-CD66851D3881}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A9-4CDA-8108-A5A490453C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{4C493410-A742-40AA-8EF8-FE54F92D80D0}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A9-4CDA-8108-A5A490453C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{83156DE0-3ACB-4DDD-9C66-03AD29DE536C}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A9-4CDA-8108-A5A490453C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{EB00EA88-F0BA-4ADE-9F64-9305634E4A59}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A9-4CDA-8108-A5A490453C4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{17AC034B-A9EA-4020-9EA6-FCA3101DB9D9}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5A9-4CDA-8108-A5A490453C4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{7FCCDEE8-3860-4CDE-A10B-F23DFFD542CC}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5A9-4CDA-8108-A5A490453C4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{AEC80F99-4949-4890-B9B6-683A80B526B9}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5A9-4CDA-8108-A5A490453C4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{D51F6BBE-6B69-4BEE-B689-04A72D1A12BC}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5A9-4CDA-8108-A5A490453C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9</c:v>
                </c:pt>
                <c:pt idx="24">
                  <c:v>8.1999999999999993</c:v>
                </c:pt>
                <c:pt idx="32">
                  <c:v>8</c:v>
                </c:pt>
              </c:numCache>
            </c:numRef>
          </c:xVal>
          <c:yVal>
            <c:numRef>
              <c:f>公会計指標分析・財政指標組合せ分析表!$BP$77:$DC$77</c:f>
              <c:numCache>
                <c:formatCode>#,##0.0;"▲ "#,##0.0</c:formatCode>
                <c:ptCount val="40"/>
                <c:pt idx="0">
                  <c:v>22.3</c:v>
                </c:pt>
                <c:pt idx="8">
                  <c:v>20.3</c:v>
                </c:pt>
                <c:pt idx="16">
                  <c:v>36.5</c:v>
                </c:pt>
                <c:pt idx="24">
                  <c:v>32.9</c:v>
                </c:pt>
                <c:pt idx="32">
                  <c:v>28.5</c:v>
                </c:pt>
              </c:numCache>
            </c:numRef>
          </c:yVal>
          <c:smooth val="0"/>
          <c:extLst>
            <c:ext xmlns:c16="http://schemas.microsoft.com/office/drawing/2014/chart" uri="{C3380CC4-5D6E-409C-BE32-E72D297353CC}">
              <c16:uniqueId val="{00000013-45A9-4CDA-8108-A5A490453C42}"/>
            </c:ext>
          </c:extLst>
        </c:ser>
        <c:dLbls>
          <c:showLegendKey val="0"/>
          <c:showVal val="1"/>
          <c:showCatName val="0"/>
          <c:showSerName val="0"/>
          <c:showPercent val="0"/>
          <c:showBubbleSize val="0"/>
        </c:dLbls>
        <c:axId val="179761536"/>
        <c:axId val="179763456"/>
      </c:scatterChart>
      <c:valAx>
        <c:axId val="179761536"/>
        <c:scaling>
          <c:orientation val="minMax"/>
          <c:max val="14.6"/>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763456"/>
        <c:crosses val="autoZero"/>
        <c:crossBetween val="midCat"/>
      </c:valAx>
      <c:valAx>
        <c:axId val="179763456"/>
        <c:scaling>
          <c:orientation val="minMax"/>
          <c:max val="4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7615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公債費に加え、債務負担、下水道への繰出金が多額となっているが、これは同規模町村の合併であることや、一部事務組合の一般廃棄物処理施設が町に編入されたこと等が要因である。また行政面積が広大なため道路等のインフラ整備に多大な事業費を要し、その財源を地方債等に依存してきたことも要因の一つである。新発債の発行抑制により改善に向かっていたが、平成２９年度は普通交付税の合併算定替えの影響を受け、算入公債費等が減ったことで実質公債費比率の分子が上昇している。今後、更なる公債費の縮減を図るため、新発債の発行抑制を行い、財政の健全化に努める</a:t>
          </a:r>
          <a:r>
            <a:rPr lang="ja-JP" altLang="en-US" sz="1400" b="0" i="0" u="none" strike="noStrike" baseline="0">
              <a:solidFill>
                <a:schemeClr val="dk1"/>
              </a:solidFill>
              <a:latin typeface="ＭＳ ゴシック" panose="020B0609070205080204" pitchFamily="49" charset="-128"/>
              <a:ea typeface="ＭＳ ゴシック" panose="020B0609070205080204" pitchFamily="49" charset="-128"/>
              <a:cs typeface="+mn-cs"/>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u="none" strike="noStrike" baseline="0">
              <a:solidFill>
                <a:schemeClr val="dk1"/>
              </a:solidFill>
              <a:latin typeface="ＭＳ ゴシック" panose="020B0609070205080204" pitchFamily="49" charset="-128"/>
              <a:ea typeface="ＭＳ ゴシック" panose="020B0609070205080204" pitchFamily="49" charset="-128"/>
              <a:cs typeface="+mn-cs"/>
            </a:rPr>
            <a:t>地方債新規発行の抑制により一般会計等に係る地方債の現在高は年々減少している。退職手当負担見込額は町の行財政改革による職員削減により減少となっている。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今後も計画的に行財政改革を進め、地方債の新発債発行の抑制を行い、公債費の縮減に努める。</a:t>
          </a:r>
        </a:p>
        <a:p>
          <a:endParaRPr lang="ja-JP" altLang="en-US" sz="14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群馬県みなかみ町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決算剰余金及びふるさと納税による寄附金の積立を行っているが、取崩し額が積立額を上回っており減少となっている。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り歳入</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が予想される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ため、町の行財政改革により経常経費の削減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を行った上で、更に財源が確保できない部分については基金の計画的な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中学生海外派遣事業、商店街活性化事業など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ふるさと納税推進事業、ヘルスツーリズム推進事業、住宅新築改修等補助金交付事業など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みなかみ・水・「環境力」基金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谷川岳一ノ倉沢交通規制事業、谷川岳エコツーリズム推進事業など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高齢者等紙おむつ支給事業、シルバー人材センター管理運営事業など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ふるさと納税の増加により、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みなかみ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水「環境力」基金が増加している。</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ふるさと応援基金及びみなかみ・水「環境力」基金は、ふるさと納税の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返礼品割合の抑制により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寄付金額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することが予想され、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大幅な増加は見込めない。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統合が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予定されており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、計画的に基金の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普通交付税の合併算定替による歳入減少のため、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財源を確保できない部分について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今後も経常経費の削減に努めていくが、財源確保が難しい場合には基金の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利子積立金のみで大きな増減はない。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1AE2135-C6CD-4973-B7EA-4BAAC1F53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AAE729A-D1C4-40AF-952B-BB3BDF19FA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B84A6A3E-4612-4F99-AD02-20AC5F8D0A8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9FA42A6F-99A5-4CE5-9A4C-CD5D9FFE940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B2B87E8A-72F7-420C-801F-BA0846CE8C7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3CDD2E43-D43E-47F9-B313-7690F75E305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2120397B-F41E-4F02-8BF9-4C4485C432C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818FD404-7BBD-4FBC-A88D-CA003D70587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BE7D0B9E-9B1A-4B31-8CAB-F4613D5AD78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BDF28001-52AE-4779-983A-724F0566FD7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281DA14F-DA6A-401E-A9D5-A2C78E60535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64738E6-020D-4D60-B446-5CC1EA00BC7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598E7B43-A3B1-43C0-8C5F-38C4C5D13DC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2C107DA5-C217-423F-A1C5-1A504A346B8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99834CE3-B819-4C90-BB63-AB9AAD8ADCC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299F0F2D-6092-42F5-A99A-AAA41B5B71A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19,447
19,174
781.08
14,562,270
13,632,935
632,572
9,205,239
12,178,505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9BDFF061-F9A4-45D3-BC90-41EA87398C2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F1B60991-B891-4E5F-BE67-4298A01D463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E29A8BB1-D747-49D7-9B76-03133ED75D0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65497198-C8F8-43DD-BC95-6F816DF56FE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2AFDD94-DBAB-45D6-9E98-BA74D2E23BA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8682C3D9-BA87-499E-B131-49141EFFD47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9537EE31-BDB1-423C-A52C-3BF9169ECC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6650E285-EC97-4EB2-B7F3-EC3413BC98A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74641CEA-D1B8-4DB9-81BA-26DEDE87145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4CC028EA-3724-426E-832C-50B0B3D5675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43CD05EC-D5ED-43F0-A559-8CFA451C11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D30D39E3-D3CD-4B59-AAA1-A4C1D70D0CA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DE984032-BDC1-4461-A9E0-46DDAF9654B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6C9D21DD-FB77-4A77-9BB5-5BA3944065A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80A7C892-B996-49E7-89DA-F4DD8333248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7DDF32D6-DC08-40DE-BBAF-6E79BFA2FEA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8EA32692-9B4C-4063-BFCD-B4250E98815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5DB6C471-A7F3-4C96-A541-6B0DD469739B}"/>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a:extLst>
            <a:ext uri="{FF2B5EF4-FFF2-40B4-BE49-F238E27FC236}">
              <a16:creationId xmlns:a16="http://schemas.microsoft.com/office/drawing/2014/main" id="{6A64C117-85F0-4709-A915-8641A141CD14}"/>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F4D40A58-E57F-4A2B-9E8F-BFF1351FFC7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a:extLst>
            <a:ext uri="{FF2B5EF4-FFF2-40B4-BE49-F238E27FC236}">
              <a16:creationId xmlns:a16="http://schemas.microsoft.com/office/drawing/2014/main" id="{B1265500-C86A-4A74-82FE-50B813E7F184}"/>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A53F4F8B-BF98-4132-B083-880BD007195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DF4BA1CE-A69A-465D-B9A2-9FF46E107FD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0200DCDC-6C3E-4B65-BDEC-3FF25A0932A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4D96DF4F-80F5-4426-AA74-0D018547160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C4D53FB-64EA-4438-B27F-A560DA792B8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6BBA0F61-0E4B-475A-ADA4-38B9F0779DE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DC4590A8-9AA6-429D-8CF7-EFF47F64E89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923027EC-D037-44EB-944F-BD9169AD190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CAB3D3BD-B8C3-43E3-860A-6CC40E28FF2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132ACA1D-1978-4B20-9827-C3E805AE224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E6232C5D-F43C-49A6-BAA0-61248046CA8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CEBD4BC9-8D1E-4F1D-8C91-0FE7BAB1308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3781AEA8-C95E-43F6-AECB-B5D715B79DE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類似団体より低く推移している。これは道路、橋りょうについて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新規投資を継続していることに起因している。</a:t>
          </a:r>
          <a:r>
            <a:rPr kumimoji="1" lang="ja-JP" altLang="en-US" sz="1200">
              <a:latin typeface="ＭＳ Ｐゴシック" panose="020B0600070205080204" pitchFamily="50" charset="-128"/>
              <a:ea typeface="ＭＳ Ｐゴシック" panose="020B0600070205080204" pitchFamily="50" charset="-128"/>
            </a:rPr>
            <a:t>今後は投資抑制が想定されるため、有形固定資産減価償却率の上昇が見込まれる。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DD043CD1-1C5C-458D-BDA8-21E5E88ED7A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E67FC3E8-8AF1-4748-8666-8B05612989B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121E85CC-AA47-4828-9CA9-DBF697C6F0A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5" name="直線コネクタ 54">
          <a:extLst>
            <a:ext uri="{FF2B5EF4-FFF2-40B4-BE49-F238E27FC236}">
              <a16:creationId xmlns:a16="http://schemas.microsoft.com/office/drawing/2014/main" id="{E3C70482-34AF-4F9F-AF64-27A60AAE944C}"/>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6" name="テキスト ボックス 55">
          <a:extLst>
            <a:ext uri="{FF2B5EF4-FFF2-40B4-BE49-F238E27FC236}">
              <a16:creationId xmlns:a16="http://schemas.microsoft.com/office/drawing/2014/main" id="{A763DFD8-BC02-435B-B63C-2F8F9D179218}"/>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7" name="直線コネクタ 56">
          <a:extLst>
            <a:ext uri="{FF2B5EF4-FFF2-40B4-BE49-F238E27FC236}">
              <a16:creationId xmlns:a16="http://schemas.microsoft.com/office/drawing/2014/main" id="{17A69B60-5D93-4E38-A36B-7D0EE1A9A59D}"/>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8" name="テキスト ボックス 57">
          <a:extLst>
            <a:ext uri="{FF2B5EF4-FFF2-40B4-BE49-F238E27FC236}">
              <a16:creationId xmlns:a16="http://schemas.microsoft.com/office/drawing/2014/main" id="{28C12746-E77C-484D-9FF0-D5C681176FC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9" name="直線コネクタ 58">
          <a:extLst>
            <a:ext uri="{FF2B5EF4-FFF2-40B4-BE49-F238E27FC236}">
              <a16:creationId xmlns:a16="http://schemas.microsoft.com/office/drawing/2014/main" id="{3CDBD5C5-11B7-4007-9B45-25CD135FA8C4}"/>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0" name="テキスト ボックス 59">
          <a:extLst>
            <a:ext uri="{FF2B5EF4-FFF2-40B4-BE49-F238E27FC236}">
              <a16:creationId xmlns:a16="http://schemas.microsoft.com/office/drawing/2014/main" id="{3F3DF7EA-F220-4D2D-9624-F35BCEDEAD6D}"/>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a:extLst>
            <a:ext uri="{FF2B5EF4-FFF2-40B4-BE49-F238E27FC236}">
              <a16:creationId xmlns:a16="http://schemas.microsoft.com/office/drawing/2014/main" id="{783394DE-9D13-40A4-8AA4-3C6FCE4CDCD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a:extLst>
            <a:ext uri="{FF2B5EF4-FFF2-40B4-BE49-F238E27FC236}">
              <a16:creationId xmlns:a16="http://schemas.microsoft.com/office/drawing/2014/main" id="{16C75A70-3B9C-4DC5-9651-41027254EEB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3" name="直線コネクタ 62">
          <a:extLst>
            <a:ext uri="{FF2B5EF4-FFF2-40B4-BE49-F238E27FC236}">
              <a16:creationId xmlns:a16="http://schemas.microsoft.com/office/drawing/2014/main" id="{99A26C6E-F0E9-47F8-874D-F1D2A5C80D4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4" name="テキスト ボックス 63">
          <a:extLst>
            <a:ext uri="{FF2B5EF4-FFF2-40B4-BE49-F238E27FC236}">
              <a16:creationId xmlns:a16="http://schemas.microsoft.com/office/drawing/2014/main" id="{D8737EAD-ACF9-4EA3-B5E6-5222C71C0A5A}"/>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5" name="直線コネクタ 64">
          <a:extLst>
            <a:ext uri="{FF2B5EF4-FFF2-40B4-BE49-F238E27FC236}">
              <a16:creationId xmlns:a16="http://schemas.microsoft.com/office/drawing/2014/main" id="{6AEC8C65-BD72-48E1-8C27-475AD0A169A3}"/>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6" name="テキスト ボックス 65">
          <a:extLst>
            <a:ext uri="{FF2B5EF4-FFF2-40B4-BE49-F238E27FC236}">
              <a16:creationId xmlns:a16="http://schemas.microsoft.com/office/drawing/2014/main" id="{7D843A74-0F47-4E9E-89FC-D6049142235C}"/>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7" name="直線コネクタ 66">
          <a:extLst>
            <a:ext uri="{FF2B5EF4-FFF2-40B4-BE49-F238E27FC236}">
              <a16:creationId xmlns:a16="http://schemas.microsoft.com/office/drawing/2014/main" id="{9DA6AB5D-8082-4BFD-A6B2-27F6BF536609}"/>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8" name="テキスト ボックス 67">
          <a:extLst>
            <a:ext uri="{FF2B5EF4-FFF2-40B4-BE49-F238E27FC236}">
              <a16:creationId xmlns:a16="http://schemas.microsoft.com/office/drawing/2014/main" id="{599ACA35-A78E-4F25-9509-B6DAD16E365F}"/>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73248CB8-FD94-4575-9FC1-ADA4BD309FC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493A02D1-49A1-4B4E-A47E-85B5810026C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C7C9AB67-E47A-432D-8DE3-DC336B2D6FF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2" name="直線コネクタ 71">
          <a:extLst>
            <a:ext uri="{FF2B5EF4-FFF2-40B4-BE49-F238E27FC236}">
              <a16:creationId xmlns:a16="http://schemas.microsoft.com/office/drawing/2014/main" id="{BB42952A-D87E-4024-AA37-22805C38D96B}"/>
            </a:ext>
          </a:extLst>
        </xdr:cNvPr>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3" name="有形固定資産減価償却率最小値テキスト">
          <a:extLst>
            <a:ext uri="{FF2B5EF4-FFF2-40B4-BE49-F238E27FC236}">
              <a16:creationId xmlns:a16="http://schemas.microsoft.com/office/drawing/2014/main" id="{6FCF594D-970B-4F6F-994D-8002F72BD25D}"/>
            </a:ext>
          </a:extLst>
        </xdr:cNvPr>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4" name="直線コネクタ 73">
          <a:extLst>
            <a:ext uri="{FF2B5EF4-FFF2-40B4-BE49-F238E27FC236}">
              <a16:creationId xmlns:a16="http://schemas.microsoft.com/office/drawing/2014/main" id="{E4BD54EE-421B-416D-AEE3-05BADF4D46AC}"/>
            </a:ext>
          </a:extLst>
        </xdr:cNvPr>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5" name="有形固定資産減価償却率最大値テキスト">
          <a:extLst>
            <a:ext uri="{FF2B5EF4-FFF2-40B4-BE49-F238E27FC236}">
              <a16:creationId xmlns:a16="http://schemas.microsoft.com/office/drawing/2014/main" id="{CDAC1EF2-C2C4-4AE0-8C94-78A6B9F3F383}"/>
            </a:ext>
          </a:extLst>
        </xdr:cNvPr>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6" name="直線コネクタ 75">
          <a:extLst>
            <a:ext uri="{FF2B5EF4-FFF2-40B4-BE49-F238E27FC236}">
              <a16:creationId xmlns:a16="http://schemas.microsoft.com/office/drawing/2014/main" id="{00407132-9439-4E7D-ADA8-A0B375CA4971}"/>
            </a:ext>
          </a:extLst>
        </xdr:cNvPr>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80186</xdr:rowOff>
    </xdr:from>
    <xdr:ext cx="405111" cy="259045"/>
    <xdr:sp macro="" textlink="">
      <xdr:nvSpPr>
        <xdr:cNvPr id="77" name="有形固定資産減価償却率平均値テキスト">
          <a:extLst>
            <a:ext uri="{FF2B5EF4-FFF2-40B4-BE49-F238E27FC236}">
              <a16:creationId xmlns:a16="http://schemas.microsoft.com/office/drawing/2014/main" id="{C59C0451-DCBC-40E8-996E-D651E68B48A9}"/>
            </a:ext>
          </a:extLst>
        </xdr:cNvPr>
        <xdr:cNvSpPr txBox="1"/>
      </xdr:nvSpPr>
      <xdr:spPr>
        <a:xfrm>
          <a:off x="4813300" y="5652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8" name="フローチャート: 判断 77">
          <a:extLst>
            <a:ext uri="{FF2B5EF4-FFF2-40B4-BE49-F238E27FC236}">
              <a16:creationId xmlns:a16="http://schemas.microsoft.com/office/drawing/2014/main" id="{65BC5A25-A8F3-42CA-A46D-C7AB76D6E934}"/>
            </a:ext>
          </a:extLst>
        </xdr:cNvPr>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9" name="フローチャート: 判断 78">
          <a:extLst>
            <a:ext uri="{FF2B5EF4-FFF2-40B4-BE49-F238E27FC236}">
              <a16:creationId xmlns:a16="http://schemas.microsoft.com/office/drawing/2014/main" id="{2091E8D5-BF79-4D81-BAA6-CE28E4ED3EE5}"/>
            </a:ext>
          </a:extLst>
        </xdr:cNvPr>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80" name="フローチャート: 判断 79">
          <a:extLst>
            <a:ext uri="{FF2B5EF4-FFF2-40B4-BE49-F238E27FC236}">
              <a16:creationId xmlns:a16="http://schemas.microsoft.com/office/drawing/2014/main" id="{AA434F0F-0F60-472F-A34C-42A576A643F0}"/>
            </a:ext>
          </a:extLst>
        </xdr:cNvPr>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16EAB32-A015-4554-BA28-90F73568DD1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30FF2BD-3981-4237-BDCA-C70F292F498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9A8DFB3-C026-4B2F-9F6C-044F8950E47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616A5FE-C64E-4BC3-87AB-E66B6EE19E0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033C84D-73E4-45AB-B4BB-5671D4F631E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124778</xdr:rowOff>
    </xdr:from>
    <xdr:to>
      <xdr:col>23</xdr:col>
      <xdr:colOff>136525</xdr:colOff>
      <xdr:row>30</xdr:row>
      <xdr:rowOff>54928</xdr:rowOff>
    </xdr:to>
    <xdr:sp macro="" textlink="">
      <xdr:nvSpPr>
        <xdr:cNvPr id="86" name="楕円 85">
          <a:extLst>
            <a:ext uri="{FF2B5EF4-FFF2-40B4-BE49-F238E27FC236}">
              <a16:creationId xmlns:a16="http://schemas.microsoft.com/office/drawing/2014/main" id="{E60AC52E-B93E-4FD7-973E-929809BF716F}"/>
            </a:ext>
          </a:extLst>
        </xdr:cNvPr>
        <xdr:cNvSpPr/>
      </xdr:nvSpPr>
      <xdr:spPr>
        <a:xfrm>
          <a:off x="4711700" y="58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103205</xdr:rowOff>
    </xdr:from>
    <xdr:ext cx="405111" cy="259045"/>
    <xdr:sp macro="" textlink="">
      <xdr:nvSpPr>
        <xdr:cNvPr id="87" name="有形固定資産減価償却率該当値テキスト">
          <a:extLst>
            <a:ext uri="{FF2B5EF4-FFF2-40B4-BE49-F238E27FC236}">
              <a16:creationId xmlns:a16="http://schemas.microsoft.com/office/drawing/2014/main" id="{41E1CE44-E2A7-4D36-A526-17416D0A22A0}"/>
            </a:ext>
          </a:extLst>
        </xdr:cNvPr>
        <xdr:cNvSpPr txBox="1"/>
      </xdr:nvSpPr>
      <xdr:spPr>
        <a:xfrm>
          <a:off x="4813300" y="5846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170656</xdr:rowOff>
    </xdr:from>
    <xdr:to>
      <xdr:col>19</xdr:col>
      <xdr:colOff>187325</xdr:colOff>
      <xdr:row>30</xdr:row>
      <xdr:rowOff>100806</xdr:rowOff>
    </xdr:to>
    <xdr:sp macro="" textlink="">
      <xdr:nvSpPr>
        <xdr:cNvPr id="88" name="楕円 87">
          <a:extLst>
            <a:ext uri="{FF2B5EF4-FFF2-40B4-BE49-F238E27FC236}">
              <a16:creationId xmlns:a16="http://schemas.microsoft.com/office/drawing/2014/main" id="{BDB49B36-F2F0-415B-9F32-5F126FB171CE}"/>
            </a:ext>
          </a:extLst>
        </xdr:cNvPr>
        <xdr:cNvSpPr/>
      </xdr:nvSpPr>
      <xdr:spPr>
        <a:xfrm>
          <a:off x="4000500" y="59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4128</xdr:rowOff>
    </xdr:from>
    <xdr:to>
      <xdr:col>23</xdr:col>
      <xdr:colOff>85725</xdr:colOff>
      <xdr:row>30</xdr:row>
      <xdr:rowOff>50006</xdr:rowOff>
    </xdr:to>
    <xdr:cxnSp macro="">
      <xdr:nvCxnSpPr>
        <xdr:cNvPr id="89" name="直線コネクタ 88">
          <a:extLst>
            <a:ext uri="{FF2B5EF4-FFF2-40B4-BE49-F238E27FC236}">
              <a16:creationId xmlns:a16="http://schemas.microsoft.com/office/drawing/2014/main" id="{5970E883-5551-439D-964D-AB070CE17328}"/>
            </a:ext>
          </a:extLst>
        </xdr:cNvPr>
        <xdr:cNvCxnSpPr/>
      </xdr:nvCxnSpPr>
      <xdr:spPr>
        <a:xfrm flipV="1">
          <a:off x="4051300" y="5919153"/>
          <a:ext cx="711200" cy="4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90" name="楕円 89">
          <a:extLst>
            <a:ext uri="{FF2B5EF4-FFF2-40B4-BE49-F238E27FC236}">
              <a16:creationId xmlns:a16="http://schemas.microsoft.com/office/drawing/2014/main" id="{E32AA977-3F17-4276-A191-F199117ACBD6}"/>
            </a:ext>
          </a:extLst>
        </xdr:cNvPr>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50006</xdr:rowOff>
    </xdr:from>
    <xdr:to>
      <xdr:col>19</xdr:col>
      <xdr:colOff>136525</xdr:colOff>
      <xdr:row>30</xdr:row>
      <xdr:rowOff>95885</xdr:rowOff>
    </xdr:to>
    <xdr:cxnSp macro="">
      <xdr:nvCxnSpPr>
        <xdr:cNvPr id="91" name="直線コネクタ 90">
          <a:extLst>
            <a:ext uri="{FF2B5EF4-FFF2-40B4-BE49-F238E27FC236}">
              <a16:creationId xmlns:a16="http://schemas.microsoft.com/office/drawing/2014/main" id="{42EFFEEF-EDDD-4216-BA15-88607FD85D03}"/>
            </a:ext>
          </a:extLst>
        </xdr:cNvPr>
        <xdr:cNvCxnSpPr/>
      </xdr:nvCxnSpPr>
      <xdr:spPr>
        <a:xfrm flipV="1">
          <a:off x="3289300" y="5965031"/>
          <a:ext cx="762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92" name="n_1aveValue有形固定資産減価償却率">
          <a:extLst>
            <a:ext uri="{FF2B5EF4-FFF2-40B4-BE49-F238E27FC236}">
              <a16:creationId xmlns:a16="http://schemas.microsoft.com/office/drawing/2014/main" id="{85BC850A-0003-4799-8B2F-D94C6935541B}"/>
            </a:ext>
          </a:extLst>
        </xdr:cNvPr>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93" name="n_2aveValue有形固定資産減価償却率">
          <a:extLst>
            <a:ext uri="{FF2B5EF4-FFF2-40B4-BE49-F238E27FC236}">
              <a16:creationId xmlns:a16="http://schemas.microsoft.com/office/drawing/2014/main" id="{3D90CCD7-CAC4-4C48-93AB-E8ADB65BD7E3}"/>
            </a:ext>
          </a:extLst>
        </xdr:cNvPr>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91933</xdr:rowOff>
    </xdr:from>
    <xdr:ext cx="405111" cy="259045"/>
    <xdr:sp macro="" textlink="">
      <xdr:nvSpPr>
        <xdr:cNvPr id="94" name="n_1mainValue有形固定資産減価償却率">
          <a:extLst>
            <a:ext uri="{FF2B5EF4-FFF2-40B4-BE49-F238E27FC236}">
              <a16:creationId xmlns:a16="http://schemas.microsoft.com/office/drawing/2014/main" id="{F5801F68-F181-4E50-9422-C570A2CA1EB6}"/>
            </a:ext>
          </a:extLst>
        </xdr:cNvPr>
        <xdr:cNvSpPr txBox="1"/>
      </xdr:nvSpPr>
      <xdr:spPr>
        <a:xfrm>
          <a:off x="3836044" y="60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5" name="n_2mainValue有形固定資産減価償却率">
          <a:extLst>
            <a:ext uri="{FF2B5EF4-FFF2-40B4-BE49-F238E27FC236}">
              <a16:creationId xmlns:a16="http://schemas.microsoft.com/office/drawing/2014/main" id="{5A252F9F-21CA-40EC-812F-F7A23E3EE03F}"/>
            </a:ext>
          </a:extLst>
        </xdr:cNvPr>
        <xdr:cNvSpPr txBox="1"/>
      </xdr:nvSpPr>
      <xdr:spPr>
        <a:xfrm>
          <a:off x="308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447C03C7-E8E8-4FAE-8930-D76056ACEE0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468A18B4-D60D-4B8F-B3A7-6C9D4DEBEC21}"/>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FBE37AD0-88BE-4F4D-B4B6-509207260C22}"/>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F4F2A057-61A3-476A-AAFD-E1687467992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4E81A34-41B0-4ADD-AE76-52C713F1D61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1DC804BA-B22B-4578-8B77-F5AFCA9BCAD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A862BA39-9C2B-4425-A504-B466F68893A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B0945F0B-C44F-4EE5-AA81-A9DB2E6E7B8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4526CC1B-261D-4586-BEA4-35544292D11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67ACD4F5-FAB2-4F1C-AAAD-E0DCEEE8CE3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565AFD4A-CA54-4D21-B0B7-0C12E1F8F68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D03078C2-556B-4D5C-B30F-A82B12052B8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390B6834-782D-4456-B92C-26A91A440E2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債務償還可能年数は、類似団体を下回っている。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7C4B7F53-B6B4-450D-B23A-CFD421AFE1E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40559CC-F1B4-445C-96A4-6CC1F086370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E1BE6258-B2C5-4835-9698-CEA4E4653A7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B12010AD-6A66-4925-A88D-6522FDA4310B}"/>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E03D3768-B361-4625-9315-06DA3F25FE1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09BC6AB9-AC21-4F5D-AC64-735578812AD6}"/>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F5EF9EEE-6415-4954-80BF-935627B0ECC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0D1E8D2E-BA30-4CE5-8880-5986F9E8B9C8}"/>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E3C0E022-8994-481D-A50D-5B2916FDFA9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39907E55-E090-4A49-9418-C708B9DCBA09}"/>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7DFB612F-243F-45EF-BFC0-57FE4F8A601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a:extLst>
            <a:ext uri="{FF2B5EF4-FFF2-40B4-BE49-F238E27FC236}">
              <a16:creationId xmlns:a16="http://schemas.microsoft.com/office/drawing/2014/main" id="{C19F31B8-18FA-4C40-8B56-3AB040E2E4B5}"/>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8775C2C0-6D82-4553-8D8F-C2716D5CFC7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4EE3CBDB-5BA7-4D81-9865-CFB007640EA9}"/>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A661C06E-905F-4E3A-9A8E-E646029BF2C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2FE2C049-9CFD-430F-8817-CF091D99E83F}"/>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AF0FA504-3F8F-48FE-8B35-026BF6879DA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F924131E-7C93-4B92-9519-7CCB108F069F}"/>
            </a:ext>
          </a:extLst>
        </xdr:cNvPr>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id="{B0BBA878-4F4E-4BCF-A503-2C1A11B1678B}"/>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4F2F0055-665D-420E-9907-C18CFFBC8EB1}"/>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9" name="債務償還可能年数最大値テキスト">
          <a:extLst>
            <a:ext uri="{FF2B5EF4-FFF2-40B4-BE49-F238E27FC236}">
              <a16:creationId xmlns:a16="http://schemas.microsoft.com/office/drawing/2014/main" id="{75419A37-1088-45D8-A4CD-5343D369F10A}"/>
            </a:ext>
          </a:extLst>
        </xdr:cNvPr>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30" name="直線コネクタ 129">
          <a:extLst>
            <a:ext uri="{FF2B5EF4-FFF2-40B4-BE49-F238E27FC236}">
              <a16:creationId xmlns:a16="http://schemas.microsoft.com/office/drawing/2014/main" id="{9375379B-9428-42AF-9584-047CF9DA350A}"/>
            </a:ext>
          </a:extLst>
        </xdr:cNvPr>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31" name="債務償還可能年数平均値テキスト">
          <a:extLst>
            <a:ext uri="{FF2B5EF4-FFF2-40B4-BE49-F238E27FC236}">
              <a16:creationId xmlns:a16="http://schemas.microsoft.com/office/drawing/2014/main" id="{EFAED805-3458-4E68-886A-FAB89AFEB4AF}"/>
            </a:ext>
          </a:extLst>
        </xdr:cNvPr>
        <xdr:cNvSpPr txBox="1"/>
      </xdr:nvSpPr>
      <xdr:spPr>
        <a:xfrm>
          <a:off x="14846300" y="6007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2" name="フローチャート: 判断 131">
          <a:extLst>
            <a:ext uri="{FF2B5EF4-FFF2-40B4-BE49-F238E27FC236}">
              <a16:creationId xmlns:a16="http://schemas.microsoft.com/office/drawing/2014/main" id="{6ECDF599-BC66-4D03-B568-6F60DB6E8740}"/>
            </a:ext>
          </a:extLst>
        </xdr:cNvPr>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D9B50C4-3826-4EA4-96A0-BF6674916FA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74BEA843-BBA6-46B3-AC00-D62104794AF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4AE6170C-E44B-432B-A5D3-19C7DB16EF5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EE43CB3-1EA1-4179-86A8-02ACC42C29A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BEAC3F9-38B5-4B9B-B759-063B4BC2D05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42485</xdr:rowOff>
    </xdr:from>
    <xdr:to>
      <xdr:col>76</xdr:col>
      <xdr:colOff>73025</xdr:colOff>
      <xdr:row>32</xdr:row>
      <xdr:rowOff>144085</xdr:rowOff>
    </xdr:to>
    <xdr:sp macro="" textlink="">
      <xdr:nvSpPr>
        <xdr:cNvPr id="138" name="楕円 137">
          <a:extLst>
            <a:ext uri="{FF2B5EF4-FFF2-40B4-BE49-F238E27FC236}">
              <a16:creationId xmlns:a16="http://schemas.microsoft.com/office/drawing/2014/main" id="{5DBAFDAE-A6DC-45C9-8DC2-31BB673ED99C}"/>
            </a:ext>
          </a:extLst>
        </xdr:cNvPr>
        <xdr:cNvSpPr/>
      </xdr:nvSpPr>
      <xdr:spPr>
        <a:xfrm>
          <a:off x="14744700" y="63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20912</xdr:rowOff>
    </xdr:from>
    <xdr:ext cx="340478" cy="259045"/>
    <xdr:sp macro="" textlink="">
      <xdr:nvSpPr>
        <xdr:cNvPr id="139" name="債務償還可能年数該当値テキスト">
          <a:extLst>
            <a:ext uri="{FF2B5EF4-FFF2-40B4-BE49-F238E27FC236}">
              <a16:creationId xmlns:a16="http://schemas.microsoft.com/office/drawing/2014/main" id="{480395E3-CB80-43A4-895C-D7644296C800}"/>
            </a:ext>
          </a:extLst>
        </xdr:cNvPr>
        <xdr:cNvSpPr txBox="1"/>
      </xdr:nvSpPr>
      <xdr:spPr>
        <a:xfrm>
          <a:off x="14846300" y="62788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885DFE82-3938-4C88-B6F9-A9C2B20341D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48C91718-A243-42B3-A1ED-BDB883920B6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3185A350-44DA-45D1-B0A8-79AD93BE059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FAE8BCFB-C862-4B92-8B18-B5D87BA7DFD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CEB26E53-34F8-475C-8AC0-BFF0C356635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77B55893-F5CD-4D88-9AD4-7741E271328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0C6F2D-41C8-4D81-BCEA-FDB0C0737FB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B65B20-E228-4F61-A61B-3BD51D7F9DF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CF5B19-4AB3-426C-A258-E7709769566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38F21C2-ECB7-4263-AD83-B017ADD658E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DB77DA9-EC7E-40A6-BCAF-67125CAA73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A51CE3B-4F1D-4655-8A75-19B4B4CA4C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F98864-392A-44A9-A6E6-CBEB54BF89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F08325-8A0F-46BE-89A2-B34CCCDB45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5F22D0-2281-4336-B463-3FB2F9F2E83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42FFBFE-3521-4BE2-958E-995F4FD663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19,447
19,174
781.08
14,562,270
13,632,935
632,572
9,205,239
12,178,505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9DB82D-C578-419A-A279-40E3E5F71FF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95EEB3-1994-4141-A33A-8E65CE0D0A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D9CB8C9-59C8-41E1-94A8-A7E953FA3E2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977839-D51A-421C-98D9-10D5A7E2731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DBD2A8B-0848-4D58-B621-BC89F600D6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D9AE1DD-C8C4-4F2A-84CB-DBE5C51022C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ABA0544-5071-48C2-A68C-EBB77C76C9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B58136E-E830-42C2-B2D5-1E2D4C8F56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EF4360-184E-47C7-B1B0-E3B546828AF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B5C9C5F-697B-49A4-B9FE-D997326B0D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B1BFE8-9165-4727-A342-ACB5FADCAA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54F9EA5-6DC6-474D-BA3D-338BA6AEB40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E249FFB-9A05-4459-A1E6-79E0994B4F4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0B7C58-24C8-4A00-B592-EB6D42A0AF1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BC442E1-5CD3-4247-84BD-1ED5FE92B6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4D9CA5A-AF5C-4929-B6E7-FE2392EEE29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A17F49-FCF2-4BEE-ABF2-D82F436913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FC7AB4C-D23B-4CCD-826E-33169ABD452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B8256E0-1758-4B4A-9F7C-F9672075B95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97A58ED-4E85-4D82-B708-9DF707DCBEB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BE8D4A9-5553-492C-82C5-ADD505E8DA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A000689-F751-4953-968A-3124FCE253F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3922C75-553F-410A-9B46-A67C015C876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65B6805-4471-45FC-AB8A-925397BAD48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FCECC87-C428-4DE3-9827-3DC5174F5A1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3CC66F2-5050-41BF-BE35-6AC772A6A6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61AEEDB-F1FA-4B3E-B0D4-D71C585D744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E0A5C93-6D99-4F0E-96CF-EBEA5348C75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BEB8A9E-9E3C-4151-8351-044A363D9FA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BD300D9-552B-45B4-A7D7-DC78A03D714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1597E4D-F57A-4729-9E04-39EB021FBEB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710EACBB-F4D2-4510-95B4-3486EB03C9D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D0BE06D-FD82-4C9A-8598-AC791C6A7A3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CC80B80-CDC1-4A1C-A8D1-34C0BC1F45F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E6CA34B2-A497-4BC7-B7C7-51664DA9EF9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36FC577B-0E67-4599-87E2-ECD18D61E91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36D5BE89-D454-4A76-9EFF-48F2995A67D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EE703150-A1CA-412C-A766-5C94416B04B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25D2AAA-47C2-405F-9D15-A8C1D501C76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4EEF9841-38A3-4140-A973-3AF7B718D5D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738F9150-D8A8-413A-B8B2-BD4A94BB037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A2E2C78-D24C-4D4E-BB88-55E7B083B49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DEC62EC-B368-4ADD-B872-78C70A35079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ACFC9BE-A4A4-4EDA-BC19-4A0047D4308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a:extLst>
            <a:ext uri="{FF2B5EF4-FFF2-40B4-BE49-F238E27FC236}">
              <a16:creationId xmlns:a16="http://schemas.microsoft.com/office/drawing/2014/main" id="{03AC8861-BDC7-4FA2-BE22-F50C134D90E3}"/>
            </a:ext>
          </a:extLst>
        </xdr:cNvPr>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a:extLst>
            <a:ext uri="{FF2B5EF4-FFF2-40B4-BE49-F238E27FC236}">
              <a16:creationId xmlns:a16="http://schemas.microsoft.com/office/drawing/2014/main" id="{C549F6DF-7B5A-490F-942B-972D880ABFCF}"/>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a:extLst>
            <a:ext uri="{FF2B5EF4-FFF2-40B4-BE49-F238E27FC236}">
              <a16:creationId xmlns:a16="http://schemas.microsoft.com/office/drawing/2014/main" id="{FA73DFA6-BAA6-4140-9B97-C42DC3D78BD5}"/>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389AE369-0940-42A6-8CA4-785BFEDA1711}"/>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1C220FB3-D5AD-4F07-8994-45535518D5D6}"/>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1" name="【道路】&#10;有形固定資産減価償却率平均値テキスト">
          <a:extLst>
            <a:ext uri="{FF2B5EF4-FFF2-40B4-BE49-F238E27FC236}">
              <a16:creationId xmlns:a16="http://schemas.microsoft.com/office/drawing/2014/main" id="{F5DE6B82-5D02-496E-8170-CA5488C8798A}"/>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a:extLst>
            <a:ext uri="{FF2B5EF4-FFF2-40B4-BE49-F238E27FC236}">
              <a16:creationId xmlns:a16="http://schemas.microsoft.com/office/drawing/2014/main" id="{1A28C0C5-6B67-4AA5-A814-CF242D1AD603}"/>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a:extLst>
            <a:ext uri="{FF2B5EF4-FFF2-40B4-BE49-F238E27FC236}">
              <a16:creationId xmlns:a16="http://schemas.microsoft.com/office/drawing/2014/main" id="{00A8D27D-A1FA-4060-B0E0-8F3FB1EFE7D1}"/>
            </a:ext>
          </a:extLst>
        </xdr:cNvPr>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a:extLst>
            <a:ext uri="{FF2B5EF4-FFF2-40B4-BE49-F238E27FC236}">
              <a16:creationId xmlns:a16="http://schemas.microsoft.com/office/drawing/2014/main" id="{5723541E-31DA-4518-957F-2BE0F8A3F445}"/>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C0A5DDA-2758-419F-A634-95C5313FED6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DD3B51D-206E-4639-A53E-857F5D2B03A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A66B5E1-8DC8-476E-BE14-C3541C2E03B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431C540-112E-4638-9D43-FC720D09C82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8819969-8498-40D1-9AB6-EED851D72A5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52070</xdr:rowOff>
    </xdr:from>
    <xdr:to>
      <xdr:col>24</xdr:col>
      <xdr:colOff>114300</xdr:colOff>
      <xdr:row>38</xdr:row>
      <xdr:rowOff>153670</xdr:rowOff>
    </xdr:to>
    <xdr:sp macro="" textlink="">
      <xdr:nvSpPr>
        <xdr:cNvPr id="70" name="楕円 69">
          <a:extLst>
            <a:ext uri="{FF2B5EF4-FFF2-40B4-BE49-F238E27FC236}">
              <a16:creationId xmlns:a16="http://schemas.microsoft.com/office/drawing/2014/main" id="{86D9AF2E-03C2-46A3-88FA-FC0C28D6FE22}"/>
            </a:ext>
          </a:extLst>
        </xdr:cNvPr>
        <xdr:cNvSpPr/>
      </xdr:nvSpPr>
      <xdr:spPr>
        <a:xfrm>
          <a:off x="4584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30497</xdr:rowOff>
    </xdr:from>
    <xdr:ext cx="405111" cy="259045"/>
    <xdr:sp macro="" textlink="">
      <xdr:nvSpPr>
        <xdr:cNvPr id="71" name="【道路】&#10;有形固定資産減価償却率該当値テキスト">
          <a:extLst>
            <a:ext uri="{FF2B5EF4-FFF2-40B4-BE49-F238E27FC236}">
              <a16:creationId xmlns:a16="http://schemas.microsoft.com/office/drawing/2014/main" id="{C95D402D-3D23-4511-A769-A4936E2C2AF7}"/>
            </a:ext>
          </a:extLst>
        </xdr:cNvPr>
        <xdr:cNvSpPr txBox="1"/>
      </xdr:nvSpPr>
      <xdr:spPr>
        <a:xfrm>
          <a:off x="4673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2" name="楕円 71">
          <a:extLst>
            <a:ext uri="{FF2B5EF4-FFF2-40B4-BE49-F238E27FC236}">
              <a16:creationId xmlns:a16="http://schemas.microsoft.com/office/drawing/2014/main" id="{D50537B3-D49F-4C36-8EBA-8F6AD1C9D0BA}"/>
            </a:ext>
          </a:extLst>
        </xdr:cNvPr>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133350</xdr:rowOff>
    </xdr:to>
    <xdr:cxnSp macro="">
      <xdr:nvCxnSpPr>
        <xdr:cNvPr id="73" name="直線コネクタ 72">
          <a:extLst>
            <a:ext uri="{FF2B5EF4-FFF2-40B4-BE49-F238E27FC236}">
              <a16:creationId xmlns:a16="http://schemas.microsoft.com/office/drawing/2014/main" id="{BD1B373A-8507-4570-A7A3-9DEB1B29618E}"/>
            </a:ext>
          </a:extLst>
        </xdr:cNvPr>
        <xdr:cNvCxnSpPr/>
      </xdr:nvCxnSpPr>
      <xdr:spPr>
        <a:xfrm flipV="1">
          <a:off x="3797300" y="66179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97790</xdr:rowOff>
    </xdr:from>
    <xdr:to>
      <xdr:col>15</xdr:col>
      <xdr:colOff>101600</xdr:colOff>
      <xdr:row>39</xdr:row>
      <xdr:rowOff>27940</xdr:rowOff>
    </xdr:to>
    <xdr:sp macro="" textlink="">
      <xdr:nvSpPr>
        <xdr:cNvPr id="74" name="楕円 73">
          <a:extLst>
            <a:ext uri="{FF2B5EF4-FFF2-40B4-BE49-F238E27FC236}">
              <a16:creationId xmlns:a16="http://schemas.microsoft.com/office/drawing/2014/main" id="{952144B2-BB9C-4A99-AE15-B5D1A4F1AE88}"/>
            </a:ext>
          </a:extLst>
        </xdr:cNvPr>
        <xdr:cNvSpPr/>
      </xdr:nvSpPr>
      <xdr:spPr>
        <a:xfrm>
          <a:off x="2857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38</xdr:row>
      <xdr:rowOff>148590</xdr:rowOff>
    </xdr:to>
    <xdr:cxnSp macro="">
      <xdr:nvCxnSpPr>
        <xdr:cNvPr id="75" name="直線コネクタ 74">
          <a:extLst>
            <a:ext uri="{FF2B5EF4-FFF2-40B4-BE49-F238E27FC236}">
              <a16:creationId xmlns:a16="http://schemas.microsoft.com/office/drawing/2014/main" id="{1A51163B-8E1D-4610-9533-0685B9DD4F58}"/>
            </a:ext>
          </a:extLst>
        </xdr:cNvPr>
        <xdr:cNvCxnSpPr/>
      </xdr:nvCxnSpPr>
      <xdr:spPr>
        <a:xfrm flipV="1">
          <a:off x="2908300" y="6648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6" name="n_1aveValue【道路】&#10;有形固定資産減価償却率">
          <a:extLst>
            <a:ext uri="{FF2B5EF4-FFF2-40B4-BE49-F238E27FC236}">
              <a16:creationId xmlns:a16="http://schemas.microsoft.com/office/drawing/2014/main" id="{0D12103A-137F-43AE-8680-3FC63ED5E396}"/>
            </a:ext>
          </a:extLst>
        </xdr:cNvPr>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7" name="n_2aveValue【道路】&#10;有形固定資産減価償却率">
          <a:extLst>
            <a:ext uri="{FF2B5EF4-FFF2-40B4-BE49-F238E27FC236}">
              <a16:creationId xmlns:a16="http://schemas.microsoft.com/office/drawing/2014/main" id="{80058457-FCB7-44F9-A10A-16B088F0033A}"/>
            </a:ext>
          </a:extLst>
        </xdr:cNvPr>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78" name="n_1mainValue【道路】&#10;有形固定資産減価償却率">
          <a:extLst>
            <a:ext uri="{FF2B5EF4-FFF2-40B4-BE49-F238E27FC236}">
              <a16:creationId xmlns:a16="http://schemas.microsoft.com/office/drawing/2014/main" id="{027B3F6A-D82D-45C0-B753-60E24FD950D3}"/>
            </a:ext>
          </a:extLst>
        </xdr:cNvPr>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19067</xdr:rowOff>
    </xdr:from>
    <xdr:ext cx="405111" cy="259045"/>
    <xdr:sp macro="" textlink="">
      <xdr:nvSpPr>
        <xdr:cNvPr id="79" name="n_2mainValue【道路】&#10;有形固定資産減価償却率">
          <a:extLst>
            <a:ext uri="{FF2B5EF4-FFF2-40B4-BE49-F238E27FC236}">
              <a16:creationId xmlns:a16="http://schemas.microsoft.com/office/drawing/2014/main" id="{F609D117-D471-43BB-BD48-1C801795AE5B}"/>
            </a:ext>
          </a:extLst>
        </xdr:cNvPr>
        <xdr:cNvSpPr txBox="1"/>
      </xdr:nvSpPr>
      <xdr:spPr>
        <a:xfrm>
          <a:off x="2705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7FF7AD75-64D1-477F-B26E-EC3D42CD1C5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508A9BCE-C5F4-4C82-AFE4-015B2260FD0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21A4F42C-9775-4985-8C9F-D237C205A2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3372337A-B84E-478C-ADE0-F06DA4206BD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29FE223B-7CD6-43D4-9E80-88D29DF2FBC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3F816969-DB31-4592-8A02-6957B2EDA4D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2F2FAF5F-A881-45C2-A0F0-52FCD8DDEFF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E271441-2A50-41DB-BAA3-EEA8CB3FFEE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7C1493FB-CA0B-4D94-93C5-57E3DEFC4E3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A2B75ED9-F865-4AFD-852E-8A47D21D702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3E57BCF8-CA45-4DF7-BA4F-5F4CB21B2D1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3FD6A321-8529-4433-AA35-AC921600902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839B6FB-5470-4FB3-AD30-748E772479B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4272A0C6-7E98-48E7-885B-190CA7FE6BF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CFE4F390-78F5-4B34-9CC8-9A29EFFF31A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44939DCE-A51F-4BBF-B4EC-8E0D55FF6B4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BC35B0A9-91D7-4FE4-AA1A-B806C21739B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D1223D0F-345D-43F2-9ABD-1C2640216E1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F8DB9D2-8486-4D07-BBAD-2343373C02F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8D96528C-C443-4998-9294-9A0A60CBA08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B4447CF6-E968-43AC-8108-D2E7A652616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AE3C4A3C-280B-40A4-AEDD-9DE560EBD1D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DD69E8EE-5323-41D9-BA82-94FFC24E3F4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3" name="直線コネクタ 102">
          <a:extLst>
            <a:ext uri="{FF2B5EF4-FFF2-40B4-BE49-F238E27FC236}">
              <a16:creationId xmlns:a16="http://schemas.microsoft.com/office/drawing/2014/main" id="{4CC686D9-DB55-47D0-A696-CB9F5B32D5B5}"/>
            </a:ext>
          </a:extLst>
        </xdr:cNvPr>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4" name="【道路】&#10;一人当たり延長最小値テキスト">
          <a:extLst>
            <a:ext uri="{FF2B5EF4-FFF2-40B4-BE49-F238E27FC236}">
              <a16:creationId xmlns:a16="http://schemas.microsoft.com/office/drawing/2014/main" id="{E219C742-3CC9-48D6-85E4-026119519368}"/>
            </a:ext>
          </a:extLst>
        </xdr:cNvPr>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5" name="直線コネクタ 104">
          <a:extLst>
            <a:ext uri="{FF2B5EF4-FFF2-40B4-BE49-F238E27FC236}">
              <a16:creationId xmlns:a16="http://schemas.microsoft.com/office/drawing/2014/main" id="{3003BCD3-AE9B-4C5E-8A5C-B1521C4E039B}"/>
            </a:ext>
          </a:extLst>
        </xdr:cNvPr>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6" name="【道路】&#10;一人当たり延長最大値テキスト">
          <a:extLst>
            <a:ext uri="{FF2B5EF4-FFF2-40B4-BE49-F238E27FC236}">
              <a16:creationId xmlns:a16="http://schemas.microsoft.com/office/drawing/2014/main" id="{5E812B75-2CE6-4BCE-85A2-4CA6F473D7E9}"/>
            </a:ext>
          </a:extLst>
        </xdr:cNvPr>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7" name="直線コネクタ 106">
          <a:extLst>
            <a:ext uri="{FF2B5EF4-FFF2-40B4-BE49-F238E27FC236}">
              <a16:creationId xmlns:a16="http://schemas.microsoft.com/office/drawing/2014/main" id="{C81B8D32-A902-4424-BC23-3E3EFAF3C2D7}"/>
            </a:ext>
          </a:extLst>
        </xdr:cNvPr>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8" name="【道路】&#10;一人当たり延長平均値テキスト">
          <a:extLst>
            <a:ext uri="{FF2B5EF4-FFF2-40B4-BE49-F238E27FC236}">
              <a16:creationId xmlns:a16="http://schemas.microsoft.com/office/drawing/2014/main" id="{071087F0-9DE4-45C5-9CD0-E537D8B2D0A7}"/>
            </a:ext>
          </a:extLst>
        </xdr:cNvPr>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9" name="フローチャート: 判断 108">
          <a:extLst>
            <a:ext uri="{FF2B5EF4-FFF2-40B4-BE49-F238E27FC236}">
              <a16:creationId xmlns:a16="http://schemas.microsoft.com/office/drawing/2014/main" id="{3C5DE12E-E669-439A-BA07-50AA433EF788}"/>
            </a:ext>
          </a:extLst>
        </xdr:cNvPr>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10" name="フローチャート: 判断 109">
          <a:extLst>
            <a:ext uri="{FF2B5EF4-FFF2-40B4-BE49-F238E27FC236}">
              <a16:creationId xmlns:a16="http://schemas.microsoft.com/office/drawing/2014/main" id="{5F891BC8-D4DB-4E0E-BF1C-8E9F0467EA14}"/>
            </a:ext>
          </a:extLst>
        </xdr:cNvPr>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11" name="フローチャート: 判断 110">
          <a:extLst>
            <a:ext uri="{FF2B5EF4-FFF2-40B4-BE49-F238E27FC236}">
              <a16:creationId xmlns:a16="http://schemas.microsoft.com/office/drawing/2014/main" id="{11097AF4-8A73-4B49-BCF4-0B4766839E11}"/>
            </a:ext>
          </a:extLst>
        </xdr:cNvPr>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B776C47D-8E18-4CB1-BC68-E6B5F607D61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AE4B2E1A-6112-47E4-8352-41988D146B9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90C793F8-755E-427E-9075-54C38EFDA4F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8F7C3DB-78FA-4FBF-8D00-888A7EA637A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DC76C6F-67A4-495C-B8EF-DA8823594CD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99151</xdr:rowOff>
    </xdr:from>
    <xdr:to>
      <xdr:col>55</xdr:col>
      <xdr:colOff>50800</xdr:colOff>
      <xdr:row>41</xdr:row>
      <xdr:rowOff>29301</xdr:rowOff>
    </xdr:to>
    <xdr:sp macro="" textlink="">
      <xdr:nvSpPr>
        <xdr:cNvPr id="117" name="楕円 116">
          <a:extLst>
            <a:ext uri="{FF2B5EF4-FFF2-40B4-BE49-F238E27FC236}">
              <a16:creationId xmlns:a16="http://schemas.microsoft.com/office/drawing/2014/main" id="{F8753A88-E779-483F-AAD1-B76FDAE107BF}"/>
            </a:ext>
          </a:extLst>
        </xdr:cNvPr>
        <xdr:cNvSpPr/>
      </xdr:nvSpPr>
      <xdr:spPr>
        <a:xfrm>
          <a:off x="10426700" y="69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122028</xdr:rowOff>
    </xdr:from>
    <xdr:ext cx="534377" cy="259045"/>
    <xdr:sp macro="" textlink="">
      <xdr:nvSpPr>
        <xdr:cNvPr id="118" name="【道路】&#10;一人当たり延長該当値テキスト">
          <a:extLst>
            <a:ext uri="{FF2B5EF4-FFF2-40B4-BE49-F238E27FC236}">
              <a16:creationId xmlns:a16="http://schemas.microsoft.com/office/drawing/2014/main" id="{84B879AA-A41C-4726-AFC0-464B95C918FF}"/>
            </a:ext>
          </a:extLst>
        </xdr:cNvPr>
        <xdr:cNvSpPr txBox="1"/>
      </xdr:nvSpPr>
      <xdr:spPr>
        <a:xfrm>
          <a:off x="10515600" y="680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103726</xdr:rowOff>
    </xdr:from>
    <xdr:to>
      <xdr:col>50</xdr:col>
      <xdr:colOff>165100</xdr:colOff>
      <xdr:row>41</xdr:row>
      <xdr:rowOff>33876</xdr:rowOff>
    </xdr:to>
    <xdr:sp macro="" textlink="">
      <xdr:nvSpPr>
        <xdr:cNvPr id="119" name="楕円 118">
          <a:extLst>
            <a:ext uri="{FF2B5EF4-FFF2-40B4-BE49-F238E27FC236}">
              <a16:creationId xmlns:a16="http://schemas.microsoft.com/office/drawing/2014/main" id="{CD941952-A0C6-46CF-8674-012805CFA4D7}"/>
            </a:ext>
          </a:extLst>
        </xdr:cNvPr>
        <xdr:cNvSpPr/>
      </xdr:nvSpPr>
      <xdr:spPr>
        <a:xfrm>
          <a:off x="9588500" y="696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149951</xdr:rowOff>
    </xdr:from>
    <xdr:to>
      <xdr:col>55</xdr:col>
      <xdr:colOff>0</xdr:colOff>
      <xdr:row>40</xdr:row>
      <xdr:rowOff>154526</xdr:rowOff>
    </xdr:to>
    <xdr:cxnSp macro="">
      <xdr:nvCxnSpPr>
        <xdr:cNvPr id="120" name="直線コネクタ 119">
          <a:extLst>
            <a:ext uri="{FF2B5EF4-FFF2-40B4-BE49-F238E27FC236}">
              <a16:creationId xmlns:a16="http://schemas.microsoft.com/office/drawing/2014/main" id="{A98136D7-7788-49C4-96E8-44B81A34E2D6}"/>
            </a:ext>
          </a:extLst>
        </xdr:cNvPr>
        <xdr:cNvCxnSpPr/>
      </xdr:nvCxnSpPr>
      <xdr:spPr>
        <a:xfrm flipV="1">
          <a:off x="9639300" y="7007951"/>
          <a:ext cx="838200" cy="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108393</xdr:rowOff>
    </xdr:from>
    <xdr:to>
      <xdr:col>46</xdr:col>
      <xdr:colOff>38100</xdr:colOff>
      <xdr:row>41</xdr:row>
      <xdr:rowOff>38543</xdr:rowOff>
    </xdr:to>
    <xdr:sp macro="" textlink="">
      <xdr:nvSpPr>
        <xdr:cNvPr id="121" name="楕円 120">
          <a:extLst>
            <a:ext uri="{FF2B5EF4-FFF2-40B4-BE49-F238E27FC236}">
              <a16:creationId xmlns:a16="http://schemas.microsoft.com/office/drawing/2014/main" id="{7FD6DFBC-16B0-4A39-8A6D-576329CD7C05}"/>
            </a:ext>
          </a:extLst>
        </xdr:cNvPr>
        <xdr:cNvSpPr/>
      </xdr:nvSpPr>
      <xdr:spPr>
        <a:xfrm>
          <a:off x="8699500" y="69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154526</xdr:rowOff>
    </xdr:from>
    <xdr:to>
      <xdr:col>50</xdr:col>
      <xdr:colOff>114300</xdr:colOff>
      <xdr:row>40</xdr:row>
      <xdr:rowOff>159193</xdr:rowOff>
    </xdr:to>
    <xdr:cxnSp macro="">
      <xdr:nvCxnSpPr>
        <xdr:cNvPr id="122" name="直線コネクタ 121">
          <a:extLst>
            <a:ext uri="{FF2B5EF4-FFF2-40B4-BE49-F238E27FC236}">
              <a16:creationId xmlns:a16="http://schemas.microsoft.com/office/drawing/2014/main" id="{585F202A-E8EF-4EB6-A140-F9C07A2FE3D1}"/>
            </a:ext>
          </a:extLst>
        </xdr:cNvPr>
        <xdr:cNvCxnSpPr/>
      </xdr:nvCxnSpPr>
      <xdr:spPr>
        <a:xfrm flipV="1">
          <a:off x="8750300" y="7012526"/>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11085</xdr:rowOff>
    </xdr:from>
    <xdr:ext cx="534377" cy="259045"/>
    <xdr:sp macro="" textlink="">
      <xdr:nvSpPr>
        <xdr:cNvPr id="123" name="n_1aveValue【道路】&#10;一人当たり延長">
          <a:extLst>
            <a:ext uri="{FF2B5EF4-FFF2-40B4-BE49-F238E27FC236}">
              <a16:creationId xmlns:a16="http://schemas.microsoft.com/office/drawing/2014/main" id="{2AB82167-D4D0-49DC-98B1-428C4405E5D0}"/>
            </a:ext>
          </a:extLst>
        </xdr:cNvPr>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24" name="n_2aveValue【道路】&#10;一人当たり延長">
          <a:extLst>
            <a:ext uri="{FF2B5EF4-FFF2-40B4-BE49-F238E27FC236}">
              <a16:creationId xmlns:a16="http://schemas.microsoft.com/office/drawing/2014/main" id="{F38C7A20-B6A7-4911-94A1-6F15A2CE968C}"/>
            </a:ext>
          </a:extLst>
        </xdr:cNvPr>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50403</xdr:rowOff>
    </xdr:from>
    <xdr:ext cx="534377" cy="259045"/>
    <xdr:sp macro="" textlink="">
      <xdr:nvSpPr>
        <xdr:cNvPr id="125" name="n_1mainValue【道路】&#10;一人当たり延長">
          <a:extLst>
            <a:ext uri="{FF2B5EF4-FFF2-40B4-BE49-F238E27FC236}">
              <a16:creationId xmlns:a16="http://schemas.microsoft.com/office/drawing/2014/main" id="{EC20C3F3-4970-469B-883D-4923DE541022}"/>
            </a:ext>
          </a:extLst>
        </xdr:cNvPr>
        <xdr:cNvSpPr txBox="1"/>
      </xdr:nvSpPr>
      <xdr:spPr>
        <a:xfrm>
          <a:off x="9359411" y="67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29670</xdr:rowOff>
    </xdr:from>
    <xdr:ext cx="534377" cy="259045"/>
    <xdr:sp macro="" textlink="">
      <xdr:nvSpPr>
        <xdr:cNvPr id="126" name="n_2mainValue【道路】&#10;一人当たり延長">
          <a:extLst>
            <a:ext uri="{FF2B5EF4-FFF2-40B4-BE49-F238E27FC236}">
              <a16:creationId xmlns:a16="http://schemas.microsoft.com/office/drawing/2014/main" id="{59429842-A9AE-49C0-8816-F9889A6AD10E}"/>
            </a:ext>
          </a:extLst>
        </xdr:cNvPr>
        <xdr:cNvSpPr txBox="1"/>
      </xdr:nvSpPr>
      <xdr:spPr>
        <a:xfrm>
          <a:off x="8483111" y="70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7070462-BD62-4A81-9CC2-984F95EB447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8A20FD41-FE8F-445B-B941-1B8FE793FB3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64B27D78-7F02-44CF-85FA-777BC46D16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C1E454B9-E042-4E86-BC7A-7DA772383AB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8CD70710-BB90-44A7-BAED-26859D9A667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12729F63-58CF-422E-9C3B-395BEEA5A1A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5B397EA2-1C25-48E1-A892-C5D310B215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BDC6329E-7C19-43DC-B28C-730A37B4999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8AB60D9D-0770-4A5F-80F7-17A39606662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4A08F08-E9F0-4C1B-B9C9-FD65527483A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53C00C1F-0794-4E2C-9C74-FEBA2D7A62B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B1E7F485-CC6F-46EE-9C9E-0F853F670C7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46CCCB18-EE8E-4615-A48D-6A9CF14FD10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45AE3466-C2C3-41FA-9204-0342D7CEAD5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CA569BBA-3F40-4226-AD9D-F513EA4FF5F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29B1909F-AF0E-4A1F-BA44-26F5C6091A8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BFD38C45-F7F4-4B84-826F-A5846B74240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E4EF80BB-4869-45BE-A765-A7BD18E081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16EC430B-8B41-463B-B6DE-3414C3FDEDC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F4E3737B-4295-4D53-AFB7-69B32E1E09E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9968ABDF-2796-45EB-8EE2-D6A55D00853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016B7E0F-5FE4-4A87-928F-B4FEF774D05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AF5E9D35-E7B3-4E51-88D0-AA425946EC9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5CC5EF6B-4B4E-4F0D-B104-E03BB2E6C47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5C799738-CCE8-45EA-8140-656ECDB7135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52" name="直線コネクタ 151">
          <a:extLst>
            <a:ext uri="{FF2B5EF4-FFF2-40B4-BE49-F238E27FC236}">
              <a16:creationId xmlns:a16="http://schemas.microsoft.com/office/drawing/2014/main" id="{0B7AF168-EAA2-422E-A127-8600F81F5856}"/>
            </a:ext>
          </a:extLst>
        </xdr:cNvPr>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E9C19198-DBFC-495D-A586-9EEFE50F8968}"/>
            </a:ext>
          </a:extLst>
        </xdr:cNvPr>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4" name="直線コネクタ 153">
          <a:extLst>
            <a:ext uri="{FF2B5EF4-FFF2-40B4-BE49-F238E27FC236}">
              <a16:creationId xmlns:a16="http://schemas.microsoft.com/office/drawing/2014/main" id="{21863327-8323-4B1D-80E6-05FDCECF1647}"/>
            </a:ext>
          </a:extLst>
        </xdr:cNvPr>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ED9B5BCA-073B-4EE6-863B-A66596A66A4F}"/>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6" name="直線コネクタ 155">
          <a:extLst>
            <a:ext uri="{FF2B5EF4-FFF2-40B4-BE49-F238E27FC236}">
              <a16:creationId xmlns:a16="http://schemas.microsoft.com/office/drawing/2014/main" id="{96475DAF-5C35-4B9A-9BAB-BE9CD07F0165}"/>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99440</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105F632C-476F-4F7E-A9A0-70CCADBF14CC}"/>
            </a:ext>
          </a:extLst>
        </xdr:cNvPr>
        <xdr:cNvSpPr txBox="1"/>
      </xdr:nvSpPr>
      <xdr:spPr>
        <a:xfrm>
          <a:off x="4673600" y="1004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8" name="フローチャート: 判断 157">
          <a:extLst>
            <a:ext uri="{FF2B5EF4-FFF2-40B4-BE49-F238E27FC236}">
              <a16:creationId xmlns:a16="http://schemas.microsoft.com/office/drawing/2014/main" id="{13402C2E-A992-4788-A993-CF328245A959}"/>
            </a:ext>
          </a:extLst>
        </xdr:cNvPr>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9" name="フローチャート: 判断 158">
          <a:extLst>
            <a:ext uri="{FF2B5EF4-FFF2-40B4-BE49-F238E27FC236}">
              <a16:creationId xmlns:a16="http://schemas.microsoft.com/office/drawing/2014/main" id="{8E7AA445-973A-40BB-83ED-7C3E20C33764}"/>
            </a:ext>
          </a:extLst>
        </xdr:cNvPr>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60" name="フローチャート: 判断 159">
          <a:extLst>
            <a:ext uri="{FF2B5EF4-FFF2-40B4-BE49-F238E27FC236}">
              <a16:creationId xmlns:a16="http://schemas.microsoft.com/office/drawing/2014/main" id="{4168E89B-8B81-4718-BD05-26EC0FBF3242}"/>
            </a:ext>
          </a:extLst>
        </xdr:cNvPr>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79DB72DB-7A6A-44FC-9455-6776A8F1CE7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A9BAFD37-2D2A-402B-BD88-7657F3750E3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C5E01DEF-3157-4064-BFB5-877AE9A852F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FAEB49F1-01BC-43B0-A672-D6D7012F30A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E6E1EFBA-7C42-4907-8980-ED52E0D1754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6" name="楕円 165">
          <a:extLst>
            <a:ext uri="{FF2B5EF4-FFF2-40B4-BE49-F238E27FC236}">
              <a16:creationId xmlns:a16="http://schemas.microsoft.com/office/drawing/2014/main" id="{1E8FA58C-A561-4EFD-B5DF-350FB96A3C78}"/>
            </a:ext>
          </a:extLst>
        </xdr:cNvPr>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121937</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208A98E0-7AD0-406D-A1BF-8D2F5B0AD378}"/>
            </a:ext>
          </a:extLst>
        </xdr:cNvPr>
        <xdr:cNvSpPr txBox="1"/>
      </xdr:nvSpPr>
      <xdr:spPr>
        <a:xfrm>
          <a:off x="4673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171269</xdr:rowOff>
    </xdr:from>
    <xdr:to>
      <xdr:col>20</xdr:col>
      <xdr:colOff>38100</xdr:colOff>
      <xdr:row>60</xdr:row>
      <xdr:rowOff>101419</xdr:rowOff>
    </xdr:to>
    <xdr:sp macro="" textlink="">
      <xdr:nvSpPr>
        <xdr:cNvPr id="168" name="楕円 167">
          <a:extLst>
            <a:ext uri="{FF2B5EF4-FFF2-40B4-BE49-F238E27FC236}">
              <a16:creationId xmlns:a16="http://schemas.microsoft.com/office/drawing/2014/main" id="{58BF0BD8-5B6F-4671-AAF3-9DE3C0BEBC25}"/>
            </a:ext>
          </a:extLst>
        </xdr:cNvPr>
        <xdr:cNvSpPr/>
      </xdr:nvSpPr>
      <xdr:spPr>
        <a:xfrm>
          <a:off x="3746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50619</xdr:rowOff>
    </xdr:to>
    <xdr:cxnSp macro="">
      <xdr:nvCxnSpPr>
        <xdr:cNvPr id="169" name="直線コネクタ 168">
          <a:extLst>
            <a:ext uri="{FF2B5EF4-FFF2-40B4-BE49-F238E27FC236}">
              <a16:creationId xmlns:a16="http://schemas.microsoft.com/office/drawing/2014/main" id="{66EC45EB-9656-4687-BFEE-035D286551BD}"/>
            </a:ext>
          </a:extLst>
        </xdr:cNvPr>
        <xdr:cNvCxnSpPr/>
      </xdr:nvCxnSpPr>
      <xdr:spPr>
        <a:xfrm flipV="1">
          <a:off x="3797300" y="1030986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32476</xdr:rowOff>
    </xdr:from>
    <xdr:to>
      <xdr:col>15</xdr:col>
      <xdr:colOff>101600</xdr:colOff>
      <xdr:row>60</xdr:row>
      <xdr:rowOff>134076</xdr:rowOff>
    </xdr:to>
    <xdr:sp macro="" textlink="">
      <xdr:nvSpPr>
        <xdr:cNvPr id="170" name="楕円 169">
          <a:extLst>
            <a:ext uri="{FF2B5EF4-FFF2-40B4-BE49-F238E27FC236}">
              <a16:creationId xmlns:a16="http://schemas.microsoft.com/office/drawing/2014/main" id="{312B597E-C211-400D-B5C6-DE9C97EE6FC7}"/>
            </a:ext>
          </a:extLst>
        </xdr:cNvPr>
        <xdr:cNvSpPr/>
      </xdr:nvSpPr>
      <xdr:spPr>
        <a:xfrm>
          <a:off x="2857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50619</xdr:rowOff>
    </xdr:from>
    <xdr:to>
      <xdr:col>19</xdr:col>
      <xdr:colOff>177800</xdr:colOff>
      <xdr:row>60</xdr:row>
      <xdr:rowOff>83276</xdr:rowOff>
    </xdr:to>
    <xdr:cxnSp macro="">
      <xdr:nvCxnSpPr>
        <xdr:cNvPr id="171" name="直線コネクタ 170">
          <a:extLst>
            <a:ext uri="{FF2B5EF4-FFF2-40B4-BE49-F238E27FC236}">
              <a16:creationId xmlns:a16="http://schemas.microsoft.com/office/drawing/2014/main" id="{2007AFD9-9AE4-46D3-80A8-7DF6FCD52E4A}"/>
            </a:ext>
          </a:extLst>
        </xdr:cNvPr>
        <xdr:cNvCxnSpPr/>
      </xdr:nvCxnSpPr>
      <xdr:spPr>
        <a:xfrm flipV="1">
          <a:off x="2908300" y="103376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ADC15D2A-B402-4336-84D4-E51AB322D85F}"/>
            </a:ext>
          </a:extLst>
        </xdr:cNvPr>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3C73CD9C-5E5F-4BA4-A778-1A3D1148EC7E}"/>
            </a:ext>
          </a:extLst>
        </xdr:cNvPr>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92546</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D42CCC86-063A-4204-9B9A-BD63F4F10149}"/>
            </a:ext>
          </a:extLst>
        </xdr:cNvPr>
        <xdr:cNvSpPr txBox="1"/>
      </xdr:nvSpPr>
      <xdr:spPr>
        <a:xfrm>
          <a:off x="35820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125203</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37D7C5B5-960D-4170-AEA9-DC8EC72D1691}"/>
            </a:ext>
          </a:extLst>
        </xdr:cNvPr>
        <xdr:cNvSpPr txBox="1"/>
      </xdr:nvSpPr>
      <xdr:spPr>
        <a:xfrm>
          <a:off x="2705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D1068354-60D8-4CB5-B7C2-4C1FFC7FDDE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EB02DE7D-CDBC-4EA1-9F1E-0EE16A84355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3E3D5EF5-9DDF-4E0D-A5F3-EDFAD197ADC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5A4BB227-E487-4424-8A94-27145DD8BD5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2CD3560-BADE-4AA9-937B-15B844A215E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1C3CAB5F-28EA-48BA-9B9A-7FD18E377C4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E0E5DA2B-04F1-41C9-93F1-05E1AE5990B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925129B1-4BA1-43C5-BDB7-52461253FB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910EA06A-B323-4252-A14D-13D02EE3546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54134995-D731-49A1-A185-7AE7D06473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a:extLst>
            <a:ext uri="{FF2B5EF4-FFF2-40B4-BE49-F238E27FC236}">
              <a16:creationId xmlns:a16="http://schemas.microsoft.com/office/drawing/2014/main" id="{DD1F0842-FE4B-4256-963F-A28D7887FBD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a:extLst>
            <a:ext uri="{FF2B5EF4-FFF2-40B4-BE49-F238E27FC236}">
              <a16:creationId xmlns:a16="http://schemas.microsoft.com/office/drawing/2014/main" id="{2E6F137B-0C34-493E-BADC-3EAAD0BD856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a:extLst>
            <a:ext uri="{FF2B5EF4-FFF2-40B4-BE49-F238E27FC236}">
              <a16:creationId xmlns:a16="http://schemas.microsoft.com/office/drawing/2014/main" id="{4E6A03AF-57B7-4E82-8C3F-03DB17DC48E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9" name="テキスト ボックス 188">
          <a:extLst>
            <a:ext uri="{FF2B5EF4-FFF2-40B4-BE49-F238E27FC236}">
              <a16:creationId xmlns:a16="http://schemas.microsoft.com/office/drawing/2014/main" id="{FA54E916-FA13-4736-B8EE-5AC3EDE1CEBF}"/>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a:extLst>
            <a:ext uri="{FF2B5EF4-FFF2-40B4-BE49-F238E27FC236}">
              <a16:creationId xmlns:a16="http://schemas.microsoft.com/office/drawing/2014/main" id="{9C8899F1-B631-4029-818D-41B42FD15BC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1" name="テキスト ボックス 190">
          <a:extLst>
            <a:ext uri="{FF2B5EF4-FFF2-40B4-BE49-F238E27FC236}">
              <a16:creationId xmlns:a16="http://schemas.microsoft.com/office/drawing/2014/main" id="{C08610A9-3EC0-4A42-889E-B5472FD98403}"/>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a:extLst>
            <a:ext uri="{FF2B5EF4-FFF2-40B4-BE49-F238E27FC236}">
              <a16:creationId xmlns:a16="http://schemas.microsoft.com/office/drawing/2014/main" id="{3F2F2F59-830D-4B2D-97EE-BF6C6B42B74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3" name="テキスト ボックス 192">
          <a:extLst>
            <a:ext uri="{FF2B5EF4-FFF2-40B4-BE49-F238E27FC236}">
              <a16:creationId xmlns:a16="http://schemas.microsoft.com/office/drawing/2014/main" id="{3FBBABF7-4E67-4909-A686-38D33522784C}"/>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a:extLst>
            <a:ext uri="{FF2B5EF4-FFF2-40B4-BE49-F238E27FC236}">
              <a16:creationId xmlns:a16="http://schemas.microsoft.com/office/drawing/2014/main" id="{07E200D9-0D20-4136-B9EB-203874D1F71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a:extLst>
            <a:ext uri="{FF2B5EF4-FFF2-40B4-BE49-F238E27FC236}">
              <a16:creationId xmlns:a16="http://schemas.microsoft.com/office/drawing/2014/main" id="{192B2B34-30B4-4A14-970B-940CAD313229}"/>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a:extLst>
            <a:ext uri="{FF2B5EF4-FFF2-40B4-BE49-F238E27FC236}">
              <a16:creationId xmlns:a16="http://schemas.microsoft.com/office/drawing/2014/main" id="{D87AF1D5-4C29-4366-B792-A519CC8E50C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a:extLst>
            <a:ext uri="{FF2B5EF4-FFF2-40B4-BE49-F238E27FC236}">
              <a16:creationId xmlns:a16="http://schemas.microsoft.com/office/drawing/2014/main" id="{4C8B3B89-A71F-42BD-9E3D-E9AF8DF044B2}"/>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849AF34E-8F0A-4231-A23F-610AA3E5D8A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a:extLst>
            <a:ext uri="{FF2B5EF4-FFF2-40B4-BE49-F238E27FC236}">
              <a16:creationId xmlns:a16="http://schemas.microsoft.com/office/drawing/2014/main" id="{0F99A15B-61C8-4401-AC81-B07C94D0D22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FA00AAB9-9277-427B-B691-281576C23C8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201" name="直線コネクタ 200">
          <a:extLst>
            <a:ext uri="{FF2B5EF4-FFF2-40B4-BE49-F238E27FC236}">
              <a16:creationId xmlns:a16="http://schemas.microsoft.com/office/drawing/2014/main" id="{EAD6D1CD-134A-432B-82FA-0C87AAF95756}"/>
            </a:ext>
          </a:extLst>
        </xdr:cNvPr>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202" name="【橋りょう・トンネル】&#10;一人当たり有形固定資産（償却資産）額最小値テキスト">
          <a:extLst>
            <a:ext uri="{FF2B5EF4-FFF2-40B4-BE49-F238E27FC236}">
              <a16:creationId xmlns:a16="http://schemas.microsoft.com/office/drawing/2014/main" id="{21697B00-112C-44CD-8B8A-A2FA9C95594D}"/>
            </a:ext>
          </a:extLst>
        </xdr:cNvPr>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203" name="直線コネクタ 202">
          <a:extLst>
            <a:ext uri="{FF2B5EF4-FFF2-40B4-BE49-F238E27FC236}">
              <a16:creationId xmlns:a16="http://schemas.microsoft.com/office/drawing/2014/main" id="{5BFE6F3B-93D2-4287-8329-4ADD3C182B6E}"/>
            </a:ext>
          </a:extLst>
        </xdr:cNvPr>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C06D2228-65D1-420A-A367-F51DDBB05B9B}"/>
            </a:ext>
          </a:extLst>
        </xdr:cNvPr>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205" name="直線コネクタ 204">
          <a:extLst>
            <a:ext uri="{FF2B5EF4-FFF2-40B4-BE49-F238E27FC236}">
              <a16:creationId xmlns:a16="http://schemas.microsoft.com/office/drawing/2014/main" id="{575FD64C-5237-45D7-BCF2-AB24C7DE7BE0}"/>
            </a:ext>
          </a:extLst>
        </xdr:cNvPr>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4610A312-2BF1-448D-8B83-2FA5A7EE4E04}"/>
            </a:ext>
          </a:extLst>
        </xdr:cNvPr>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207" name="フローチャート: 判断 206">
          <a:extLst>
            <a:ext uri="{FF2B5EF4-FFF2-40B4-BE49-F238E27FC236}">
              <a16:creationId xmlns:a16="http://schemas.microsoft.com/office/drawing/2014/main" id="{65A1E9CE-5D2B-4B31-912C-FF7358497B63}"/>
            </a:ext>
          </a:extLst>
        </xdr:cNvPr>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208" name="フローチャート: 判断 207">
          <a:extLst>
            <a:ext uri="{FF2B5EF4-FFF2-40B4-BE49-F238E27FC236}">
              <a16:creationId xmlns:a16="http://schemas.microsoft.com/office/drawing/2014/main" id="{1F3296DA-825E-46D2-B8BF-BB8559E14099}"/>
            </a:ext>
          </a:extLst>
        </xdr:cNvPr>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9" name="フローチャート: 判断 208">
          <a:extLst>
            <a:ext uri="{FF2B5EF4-FFF2-40B4-BE49-F238E27FC236}">
              <a16:creationId xmlns:a16="http://schemas.microsoft.com/office/drawing/2014/main" id="{EC4428FF-FA8D-4570-9F33-AA03B56FCD71}"/>
            </a:ext>
          </a:extLst>
        </xdr:cNvPr>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F3E6D019-A8BE-4540-B8DC-5F1F60BA54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BBF64A30-8061-48BB-A1E8-46B4E48C6CC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1E3FB4F7-07C0-4840-83FA-23068CAE502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1918D29F-8313-4C25-93A1-FE16817FE59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15BF67F9-18F4-4240-80B2-B7797E08D8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104360</xdr:rowOff>
    </xdr:from>
    <xdr:to>
      <xdr:col>55</xdr:col>
      <xdr:colOff>50800</xdr:colOff>
      <xdr:row>56</xdr:row>
      <xdr:rowOff>34510</xdr:rowOff>
    </xdr:to>
    <xdr:sp macro="" textlink="">
      <xdr:nvSpPr>
        <xdr:cNvPr id="215" name="楕円 214">
          <a:extLst>
            <a:ext uri="{FF2B5EF4-FFF2-40B4-BE49-F238E27FC236}">
              <a16:creationId xmlns:a16="http://schemas.microsoft.com/office/drawing/2014/main" id="{76243D7A-0CF8-464C-A68E-6C9EF1469889}"/>
            </a:ext>
          </a:extLst>
        </xdr:cNvPr>
        <xdr:cNvSpPr/>
      </xdr:nvSpPr>
      <xdr:spPr>
        <a:xfrm>
          <a:off x="10426700" y="95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57387</xdr:rowOff>
    </xdr:from>
    <xdr:ext cx="690189" cy="259045"/>
    <xdr:sp macro="" textlink="">
      <xdr:nvSpPr>
        <xdr:cNvPr id="216" name="【橋りょう・トンネル】&#10;一人当たり有形固定資産（償却資産）額該当値テキスト">
          <a:extLst>
            <a:ext uri="{FF2B5EF4-FFF2-40B4-BE49-F238E27FC236}">
              <a16:creationId xmlns:a16="http://schemas.microsoft.com/office/drawing/2014/main" id="{CCB9FCB6-C677-4795-84B2-B2CBA5A5FB23}"/>
            </a:ext>
          </a:extLst>
        </xdr:cNvPr>
        <xdr:cNvSpPr txBox="1"/>
      </xdr:nvSpPr>
      <xdr:spPr>
        <a:xfrm>
          <a:off x="10515600" y="9487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142784</xdr:rowOff>
    </xdr:from>
    <xdr:to>
      <xdr:col>50</xdr:col>
      <xdr:colOff>165100</xdr:colOff>
      <xdr:row>56</xdr:row>
      <xdr:rowOff>72934</xdr:rowOff>
    </xdr:to>
    <xdr:sp macro="" textlink="">
      <xdr:nvSpPr>
        <xdr:cNvPr id="217" name="楕円 216">
          <a:extLst>
            <a:ext uri="{FF2B5EF4-FFF2-40B4-BE49-F238E27FC236}">
              <a16:creationId xmlns:a16="http://schemas.microsoft.com/office/drawing/2014/main" id="{6D12642A-1DED-43D4-A633-13E39EC9CC79}"/>
            </a:ext>
          </a:extLst>
        </xdr:cNvPr>
        <xdr:cNvSpPr/>
      </xdr:nvSpPr>
      <xdr:spPr>
        <a:xfrm>
          <a:off x="9588500" y="95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155160</xdr:rowOff>
    </xdr:from>
    <xdr:to>
      <xdr:col>55</xdr:col>
      <xdr:colOff>0</xdr:colOff>
      <xdr:row>56</xdr:row>
      <xdr:rowOff>22134</xdr:rowOff>
    </xdr:to>
    <xdr:cxnSp macro="">
      <xdr:nvCxnSpPr>
        <xdr:cNvPr id="218" name="直線コネクタ 217">
          <a:extLst>
            <a:ext uri="{FF2B5EF4-FFF2-40B4-BE49-F238E27FC236}">
              <a16:creationId xmlns:a16="http://schemas.microsoft.com/office/drawing/2014/main" id="{984793F7-1EB8-4BC0-ABD3-ED4A4A1F412A}"/>
            </a:ext>
          </a:extLst>
        </xdr:cNvPr>
        <xdr:cNvCxnSpPr/>
      </xdr:nvCxnSpPr>
      <xdr:spPr>
        <a:xfrm flipV="1">
          <a:off x="9639300" y="9584910"/>
          <a:ext cx="8382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1881</xdr:rowOff>
    </xdr:from>
    <xdr:to>
      <xdr:col>46</xdr:col>
      <xdr:colOff>38100</xdr:colOff>
      <xdr:row>56</xdr:row>
      <xdr:rowOff>103481</xdr:rowOff>
    </xdr:to>
    <xdr:sp macro="" textlink="">
      <xdr:nvSpPr>
        <xdr:cNvPr id="219" name="楕円 218">
          <a:extLst>
            <a:ext uri="{FF2B5EF4-FFF2-40B4-BE49-F238E27FC236}">
              <a16:creationId xmlns:a16="http://schemas.microsoft.com/office/drawing/2014/main" id="{96440B3A-EFC5-406D-9CDB-EF4A3AFCEA32}"/>
            </a:ext>
          </a:extLst>
        </xdr:cNvPr>
        <xdr:cNvSpPr/>
      </xdr:nvSpPr>
      <xdr:spPr>
        <a:xfrm>
          <a:off x="8699500" y="96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22134</xdr:rowOff>
    </xdr:from>
    <xdr:to>
      <xdr:col>50</xdr:col>
      <xdr:colOff>114300</xdr:colOff>
      <xdr:row>56</xdr:row>
      <xdr:rowOff>52681</xdr:rowOff>
    </xdr:to>
    <xdr:cxnSp macro="">
      <xdr:nvCxnSpPr>
        <xdr:cNvPr id="220" name="直線コネクタ 219">
          <a:extLst>
            <a:ext uri="{FF2B5EF4-FFF2-40B4-BE49-F238E27FC236}">
              <a16:creationId xmlns:a16="http://schemas.microsoft.com/office/drawing/2014/main" id="{AF6EEA5D-706B-4717-8694-11EC1ECE374C}"/>
            </a:ext>
          </a:extLst>
        </xdr:cNvPr>
        <xdr:cNvCxnSpPr/>
      </xdr:nvCxnSpPr>
      <xdr:spPr>
        <a:xfrm flipV="1">
          <a:off x="8750300" y="9623334"/>
          <a:ext cx="889000" cy="3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46397</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6013BA69-FFAA-470E-B9D8-486F79F14084}"/>
            </a:ext>
          </a:extLst>
        </xdr:cNvPr>
        <xdr:cNvSpPr txBox="1"/>
      </xdr:nvSpPr>
      <xdr:spPr>
        <a:xfrm>
          <a:off x="93270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33945</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DED043DA-55BD-468D-BCA0-FCFB90275AB4}"/>
            </a:ext>
          </a:extLst>
        </xdr:cNvPr>
        <xdr:cNvSpPr txBox="1"/>
      </xdr:nvSpPr>
      <xdr:spPr>
        <a:xfrm>
          <a:off x="8450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89461</xdr:rowOff>
    </xdr:from>
    <xdr:ext cx="690189" cy="259045"/>
    <xdr:sp macro="" textlink="">
      <xdr:nvSpPr>
        <xdr:cNvPr id="223" name="n_1mainValue【橋りょう・トンネル】&#10;一人当たり有形固定資産（償却資産）額">
          <a:extLst>
            <a:ext uri="{FF2B5EF4-FFF2-40B4-BE49-F238E27FC236}">
              <a16:creationId xmlns:a16="http://schemas.microsoft.com/office/drawing/2014/main" id="{FDE3051D-FDAE-4A0F-9BBC-5D02D92D95B5}"/>
            </a:ext>
          </a:extLst>
        </xdr:cNvPr>
        <xdr:cNvSpPr txBox="1"/>
      </xdr:nvSpPr>
      <xdr:spPr>
        <a:xfrm>
          <a:off x="9281505" y="93477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120008</xdr:rowOff>
    </xdr:from>
    <xdr:ext cx="690189" cy="259045"/>
    <xdr:sp macro="" textlink="">
      <xdr:nvSpPr>
        <xdr:cNvPr id="224" name="n_2mainValue【橋りょう・トンネル】&#10;一人当たり有形固定資産（償却資産）額">
          <a:extLst>
            <a:ext uri="{FF2B5EF4-FFF2-40B4-BE49-F238E27FC236}">
              <a16:creationId xmlns:a16="http://schemas.microsoft.com/office/drawing/2014/main" id="{DFCF8E45-D0EE-4311-BDDA-27FF2F425DC9}"/>
            </a:ext>
          </a:extLst>
        </xdr:cNvPr>
        <xdr:cNvSpPr txBox="1"/>
      </xdr:nvSpPr>
      <xdr:spPr>
        <a:xfrm>
          <a:off x="8405205" y="93783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id="{E4BD138A-E04C-40CE-9158-DF103BBB1DF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id="{9C5A401B-2877-46E2-B86A-11883370C14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id="{A9FCC760-32DF-4EEC-A645-BB173C8D75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id="{B781A386-2DE7-418F-8D21-483A18D9605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id="{D6974792-CD44-440B-82A5-0E44E77D7D8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id="{DCBDE2C7-96EE-4C1E-98C0-91AFF4E7EAB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id="{A42ACF0C-FE1C-466A-B952-BFC4C922DB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F30D6792-CD8E-46B8-B017-92047535021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9FA1D79E-9572-4F59-95ED-4BE18CC958C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id="{1B87CAE1-0F24-4806-9E7C-3EA908D943D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a:extLst>
            <a:ext uri="{FF2B5EF4-FFF2-40B4-BE49-F238E27FC236}">
              <a16:creationId xmlns:a16="http://schemas.microsoft.com/office/drawing/2014/main" id="{335AB432-ED08-46CA-998D-924D685F723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a:extLst>
            <a:ext uri="{FF2B5EF4-FFF2-40B4-BE49-F238E27FC236}">
              <a16:creationId xmlns:a16="http://schemas.microsoft.com/office/drawing/2014/main" id="{D075C301-269F-4FDA-9CDA-3D9112883F3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a:extLst>
            <a:ext uri="{FF2B5EF4-FFF2-40B4-BE49-F238E27FC236}">
              <a16:creationId xmlns:a16="http://schemas.microsoft.com/office/drawing/2014/main" id="{BFD02EDC-5C4D-4642-8050-FC29AAB93FF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a:extLst>
            <a:ext uri="{FF2B5EF4-FFF2-40B4-BE49-F238E27FC236}">
              <a16:creationId xmlns:a16="http://schemas.microsoft.com/office/drawing/2014/main" id="{D39E3D24-4C04-41BA-B359-C1538FCB220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a:extLst>
            <a:ext uri="{FF2B5EF4-FFF2-40B4-BE49-F238E27FC236}">
              <a16:creationId xmlns:a16="http://schemas.microsoft.com/office/drawing/2014/main" id="{0EC2FA95-9D9C-4610-B965-1486BE90EB4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a:extLst>
            <a:ext uri="{FF2B5EF4-FFF2-40B4-BE49-F238E27FC236}">
              <a16:creationId xmlns:a16="http://schemas.microsoft.com/office/drawing/2014/main" id="{F41C2446-E082-4A54-9A0C-C16827FD068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a:extLst>
            <a:ext uri="{FF2B5EF4-FFF2-40B4-BE49-F238E27FC236}">
              <a16:creationId xmlns:a16="http://schemas.microsoft.com/office/drawing/2014/main" id="{5D7F88FB-8066-4F0D-8B98-5D3242CD85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a:extLst>
            <a:ext uri="{FF2B5EF4-FFF2-40B4-BE49-F238E27FC236}">
              <a16:creationId xmlns:a16="http://schemas.microsoft.com/office/drawing/2014/main" id="{35EC3E6C-0D15-4E51-A3C1-DC2E2D759F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a:extLst>
            <a:ext uri="{FF2B5EF4-FFF2-40B4-BE49-F238E27FC236}">
              <a16:creationId xmlns:a16="http://schemas.microsoft.com/office/drawing/2014/main" id="{45FFAC59-91F0-40D9-AA4E-18BF2E182C1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a:extLst>
            <a:ext uri="{FF2B5EF4-FFF2-40B4-BE49-F238E27FC236}">
              <a16:creationId xmlns:a16="http://schemas.microsoft.com/office/drawing/2014/main" id="{E6FF9114-C629-417B-8C72-E4A1DD328F6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5" name="テキスト ボックス 244">
          <a:extLst>
            <a:ext uri="{FF2B5EF4-FFF2-40B4-BE49-F238E27FC236}">
              <a16:creationId xmlns:a16="http://schemas.microsoft.com/office/drawing/2014/main" id="{E94781F7-1DB7-4F07-84B5-22DEDD6171F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a16="http://schemas.microsoft.com/office/drawing/2014/main" id="{7831DB3B-BE2E-4641-AD80-C7DB4809756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8C81CDF8-AD60-4EFE-8928-DCE3B587994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a:extLst>
            <a:ext uri="{FF2B5EF4-FFF2-40B4-BE49-F238E27FC236}">
              <a16:creationId xmlns:a16="http://schemas.microsoft.com/office/drawing/2014/main" id="{EA2599BA-0920-4B5F-96B6-AFDE72DF371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49" name="直線コネクタ 248">
          <a:extLst>
            <a:ext uri="{FF2B5EF4-FFF2-40B4-BE49-F238E27FC236}">
              <a16:creationId xmlns:a16="http://schemas.microsoft.com/office/drawing/2014/main" id="{57E8C5D8-5CE1-4CD0-8EFA-AF24AF26B97F}"/>
            </a:ext>
          </a:extLst>
        </xdr:cNvPr>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50" name="【公営住宅】&#10;有形固定資産減価償却率最小値テキスト">
          <a:extLst>
            <a:ext uri="{FF2B5EF4-FFF2-40B4-BE49-F238E27FC236}">
              <a16:creationId xmlns:a16="http://schemas.microsoft.com/office/drawing/2014/main" id="{DFE0B749-52B2-4409-B64D-AF2F715FD2D2}"/>
            </a:ext>
          </a:extLst>
        </xdr:cNvPr>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51" name="直線コネクタ 250">
          <a:extLst>
            <a:ext uri="{FF2B5EF4-FFF2-40B4-BE49-F238E27FC236}">
              <a16:creationId xmlns:a16="http://schemas.microsoft.com/office/drawing/2014/main" id="{AEE2B182-7208-4865-976D-0BEA44C5C2A6}"/>
            </a:ext>
          </a:extLst>
        </xdr:cNvPr>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52" name="【公営住宅】&#10;有形固定資産減価償却率最大値テキスト">
          <a:extLst>
            <a:ext uri="{FF2B5EF4-FFF2-40B4-BE49-F238E27FC236}">
              <a16:creationId xmlns:a16="http://schemas.microsoft.com/office/drawing/2014/main" id="{2B82AA47-1B27-4B1B-A82B-536DD3CA6442}"/>
            </a:ext>
          </a:extLst>
        </xdr:cNvPr>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53" name="直線コネクタ 252">
          <a:extLst>
            <a:ext uri="{FF2B5EF4-FFF2-40B4-BE49-F238E27FC236}">
              <a16:creationId xmlns:a16="http://schemas.microsoft.com/office/drawing/2014/main" id="{3B91A5FC-88AF-4E6A-BFE9-49657EC2455F}"/>
            </a:ext>
          </a:extLst>
        </xdr:cNvPr>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93997</xdr:rowOff>
    </xdr:from>
    <xdr:ext cx="405111" cy="259045"/>
    <xdr:sp macro="" textlink="">
      <xdr:nvSpPr>
        <xdr:cNvPr id="254" name="【公営住宅】&#10;有形固定資産減価償却率平均値テキスト">
          <a:extLst>
            <a:ext uri="{FF2B5EF4-FFF2-40B4-BE49-F238E27FC236}">
              <a16:creationId xmlns:a16="http://schemas.microsoft.com/office/drawing/2014/main" id="{50D237D0-B197-4955-AF82-A871A456FEFE}"/>
            </a:ext>
          </a:extLst>
        </xdr:cNvPr>
        <xdr:cNvSpPr txBox="1"/>
      </xdr:nvSpPr>
      <xdr:spPr>
        <a:xfrm>
          <a:off x="4673600" y="1363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55" name="フローチャート: 判断 254">
          <a:extLst>
            <a:ext uri="{FF2B5EF4-FFF2-40B4-BE49-F238E27FC236}">
              <a16:creationId xmlns:a16="http://schemas.microsoft.com/office/drawing/2014/main" id="{834ABCA6-6266-46E5-97C3-AE1B6090BECE}"/>
            </a:ext>
          </a:extLst>
        </xdr:cNvPr>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56" name="フローチャート: 判断 255">
          <a:extLst>
            <a:ext uri="{FF2B5EF4-FFF2-40B4-BE49-F238E27FC236}">
              <a16:creationId xmlns:a16="http://schemas.microsoft.com/office/drawing/2014/main" id="{2DC15EC2-41EE-41D9-93FE-BF436A4AD501}"/>
            </a:ext>
          </a:extLst>
        </xdr:cNvPr>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57" name="フローチャート: 判断 256">
          <a:extLst>
            <a:ext uri="{FF2B5EF4-FFF2-40B4-BE49-F238E27FC236}">
              <a16:creationId xmlns:a16="http://schemas.microsoft.com/office/drawing/2014/main" id="{B7878ED7-0E3A-4815-A2EA-0128A1CD7AE6}"/>
            </a:ext>
          </a:extLst>
        </xdr:cNvPr>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D5D49285-A9B4-4696-9A6E-237DB27DD51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5D2CA7A-CB0D-4492-A7E8-5752F36DA46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56C3CF8A-F32D-4B90-A161-E13AB8E8FD5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3833FFD1-A3C0-4FD2-A60F-6E64B1913D5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D5058B05-114F-499B-A5EE-BDA57CD53A2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82550</xdr:rowOff>
    </xdr:from>
    <xdr:to>
      <xdr:col>24</xdr:col>
      <xdr:colOff>114300</xdr:colOff>
      <xdr:row>81</xdr:row>
      <xdr:rowOff>12700</xdr:rowOff>
    </xdr:to>
    <xdr:sp macro="" textlink="">
      <xdr:nvSpPr>
        <xdr:cNvPr id="263" name="楕円 262">
          <a:extLst>
            <a:ext uri="{FF2B5EF4-FFF2-40B4-BE49-F238E27FC236}">
              <a16:creationId xmlns:a16="http://schemas.microsoft.com/office/drawing/2014/main" id="{54791856-0D48-4719-A7D2-CF2954686DE7}"/>
            </a:ext>
          </a:extLst>
        </xdr:cNvPr>
        <xdr:cNvSpPr/>
      </xdr:nvSpPr>
      <xdr:spPr>
        <a:xfrm>
          <a:off x="4584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60977</xdr:rowOff>
    </xdr:from>
    <xdr:ext cx="405111" cy="259045"/>
    <xdr:sp macro="" textlink="">
      <xdr:nvSpPr>
        <xdr:cNvPr id="264" name="【公営住宅】&#10;有形固定資産減価償却率該当値テキスト">
          <a:extLst>
            <a:ext uri="{FF2B5EF4-FFF2-40B4-BE49-F238E27FC236}">
              <a16:creationId xmlns:a16="http://schemas.microsoft.com/office/drawing/2014/main" id="{566199AB-1329-4750-BED2-E0A257151DBA}"/>
            </a:ext>
          </a:extLst>
        </xdr:cNvPr>
        <xdr:cNvSpPr txBox="1"/>
      </xdr:nvSpPr>
      <xdr:spPr>
        <a:xfrm>
          <a:off x="4673600"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128270</xdr:rowOff>
    </xdr:from>
    <xdr:to>
      <xdr:col>20</xdr:col>
      <xdr:colOff>38100</xdr:colOff>
      <xdr:row>81</xdr:row>
      <xdr:rowOff>58420</xdr:rowOff>
    </xdr:to>
    <xdr:sp macro="" textlink="">
      <xdr:nvSpPr>
        <xdr:cNvPr id="265" name="楕円 264">
          <a:extLst>
            <a:ext uri="{FF2B5EF4-FFF2-40B4-BE49-F238E27FC236}">
              <a16:creationId xmlns:a16="http://schemas.microsoft.com/office/drawing/2014/main" id="{B90B3841-CA04-47E9-8C09-C4AAB8A360F9}"/>
            </a:ext>
          </a:extLst>
        </xdr:cNvPr>
        <xdr:cNvSpPr/>
      </xdr:nvSpPr>
      <xdr:spPr>
        <a:xfrm>
          <a:off x="3746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133350</xdr:rowOff>
    </xdr:from>
    <xdr:to>
      <xdr:col>24</xdr:col>
      <xdr:colOff>63500</xdr:colOff>
      <xdr:row>81</xdr:row>
      <xdr:rowOff>7620</xdr:rowOff>
    </xdr:to>
    <xdr:cxnSp macro="">
      <xdr:nvCxnSpPr>
        <xdr:cNvPr id="266" name="直線コネクタ 265">
          <a:extLst>
            <a:ext uri="{FF2B5EF4-FFF2-40B4-BE49-F238E27FC236}">
              <a16:creationId xmlns:a16="http://schemas.microsoft.com/office/drawing/2014/main" id="{D05CDD15-4352-423F-998C-540E455AB770}"/>
            </a:ext>
          </a:extLst>
        </xdr:cNvPr>
        <xdr:cNvCxnSpPr/>
      </xdr:nvCxnSpPr>
      <xdr:spPr>
        <a:xfrm flipV="1">
          <a:off x="3797300" y="138493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636</xdr:rowOff>
    </xdr:from>
    <xdr:to>
      <xdr:col>15</xdr:col>
      <xdr:colOff>101600</xdr:colOff>
      <xdr:row>81</xdr:row>
      <xdr:rowOff>102236</xdr:rowOff>
    </xdr:to>
    <xdr:sp macro="" textlink="">
      <xdr:nvSpPr>
        <xdr:cNvPr id="267" name="楕円 266">
          <a:extLst>
            <a:ext uri="{FF2B5EF4-FFF2-40B4-BE49-F238E27FC236}">
              <a16:creationId xmlns:a16="http://schemas.microsoft.com/office/drawing/2014/main" id="{D18934A2-EE23-43BD-A5E4-C85689C7B7CE}"/>
            </a:ext>
          </a:extLst>
        </xdr:cNvPr>
        <xdr:cNvSpPr/>
      </xdr:nvSpPr>
      <xdr:spPr>
        <a:xfrm>
          <a:off x="2857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7620</xdr:rowOff>
    </xdr:from>
    <xdr:to>
      <xdr:col>19</xdr:col>
      <xdr:colOff>177800</xdr:colOff>
      <xdr:row>81</xdr:row>
      <xdr:rowOff>51436</xdr:rowOff>
    </xdr:to>
    <xdr:cxnSp macro="">
      <xdr:nvCxnSpPr>
        <xdr:cNvPr id="268" name="直線コネクタ 267">
          <a:extLst>
            <a:ext uri="{FF2B5EF4-FFF2-40B4-BE49-F238E27FC236}">
              <a16:creationId xmlns:a16="http://schemas.microsoft.com/office/drawing/2014/main" id="{0CCF5D1A-7DCB-41A1-880A-70753407C886}"/>
            </a:ext>
          </a:extLst>
        </xdr:cNvPr>
        <xdr:cNvCxnSpPr/>
      </xdr:nvCxnSpPr>
      <xdr:spPr>
        <a:xfrm flipV="1">
          <a:off x="2908300" y="138950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112413</xdr:rowOff>
    </xdr:from>
    <xdr:ext cx="405111" cy="259045"/>
    <xdr:sp macro="" textlink="">
      <xdr:nvSpPr>
        <xdr:cNvPr id="269" name="n_1aveValue【公営住宅】&#10;有形固定資産減価償却率">
          <a:extLst>
            <a:ext uri="{FF2B5EF4-FFF2-40B4-BE49-F238E27FC236}">
              <a16:creationId xmlns:a16="http://schemas.microsoft.com/office/drawing/2014/main" id="{F9E9F4D6-FEDB-4DA3-B761-272479F700A9}"/>
            </a:ext>
          </a:extLst>
        </xdr:cNvPr>
        <xdr:cNvSpPr txBox="1"/>
      </xdr:nvSpPr>
      <xdr:spPr>
        <a:xfrm>
          <a:off x="35820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70" name="n_2aveValue【公営住宅】&#10;有形固定資産減価償却率">
          <a:extLst>
            <a:ext uri="{FF2B5EF4-FFF2-40B4-BE49-F238E27FC236}">
              <a16:creationId xmlns:a16="http://schemas.microsoft.com/office/drawing/2014/main" id="{2AAC8567-840D-4F7F-9D26-347071056F0B}"/>
            </a:ext>
          </a:extLst>
        </xdr:cNvPr>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74947</xdr:rowOff>
    </xdr:from>
    <xdr:ext cx="405111" cy="259045"/>
    <xdr:sp macro="" textlink="">
      <xdr:nvSpPr>
        <xdr:cNvPr id="271" name="n_1mainValue【公営住宅】&#10;有形固定資産減価償却率">
          <a:extLst>
            <a:ext uri="{FF2B5EF4-FFF2-40B4-BE49-F238E27FC236}">
              <a16:creationId xmlns:a16="http://schemas.microsoft.com/office/drawing/2014/main" id="{3AC8448A-1FCA-4471-BFC2-EEF461D85C56}"/>
            </a:ext>
          </a:extLst>
        </xdr:cNvPr>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93363</xdr:rowOff>
    </xdr:from>
    <xdr:ext cx="405111" cy="259045"/>
    <xdr:sp macro="" textlink="">
      <xdr:nvSpPr>
        <xdr:cNvPr id="272" name="n_2mainValue【公営住宅】&#10;有形固定資産減価償却率">
          <a:extLst>
            <a:ext uri="{FF2B5EF4-FFF2-40B4-BE49-F238E27FC236}">
              <a16:creationId xmlns:a16="http://schemas.microsoft.com/office/drawing/2014/main" id="{0D153D9F-9821-4F8A-923B-F3BF3A75672A}"/>
            </a:ext>
          </a:extLst>
        </xdr:cNvPr>
        <xdr:cNvSpPr txBox="1"/>
      </xdr:nvSpPr>
      <xdr:spPr>
        <a:xfrm>
          <a:off x="2705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187271C6-2C49-436E-9CE9-17964D1F239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DE3A4FF-FD6E-455B-99D7-0105FC7BB63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C66686C6-AC0F-4FD4-B187-2F7B5254A53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19EE41E-B74E-4A5F-A066-53FF7EADCA8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CAF783C7-8568-4281-A695-6088F030A8C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477BFEC7-D7DB-4942-99A7-FF3F965B2F9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A2A07C1F-3E16-419E-9288-79045FCD4E7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F22BF503-D9E4-4AAF-8332-AF78C3DC7DC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7A3161DB-9BFC-470A-9217-D92985DA3A2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B1E0A011-803A-4EBE-AB88-49005B7ACAE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5EFB7681-2688-495F-B05A-BD98EE7F756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4BD266DD-F0BD-4C5C-B8F0-9DAA8A5869E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8BEF1743-A0D3-4F04-89E8-56544939E6F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7640B940-22E4-4DB1-87AE-A470F69BF48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085A3A72-85AF-4226-87DC-3F0BA2A48F6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B28A3E3D-A342-421E-A617-25F90923705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0E8C6ECB-F739-4983-A417-22A9CFBD677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B3D77273-AC34-46EA-BF18-5A6387CE156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1CCA8FDF-BDDB-4656-88FF-CEBB8D1BB66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CBFD433C-A4F0-4B22-AC90-5E953F060BF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2948E962-10E1-4532-AE70-4E52F42091F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4" name="テキスト ボックス 293">
          <a:extLst>
            <a:ext uri="{FF2B5EF4-FFF2-40B4-BE49-F238E27FC236}">
              <a16:creationId xmlns:a16="http://schemas.microsoft.com/office/drawing/2014/main" id="{6C90F81C-D8AC-4D09-9CF9-C42879115F7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a:extLst>
            <a:ext uri="{FF2B5EF4-FFF2-40B4-BE49-F238E27FC236}">
              <a16:creationId xmlns:a16="http://schemas.microsoft.com/office/drawing/2014/main" id="{260AE32C-F528-43A4-9842-0ED6CF7FE98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96" name="直線コネクタ 295">
          <a:extLst>
            <a:ext uri="{FF2B5EF4-FFF2-40B4-BE49-F238E27FC236}">
              <a16:creationId xmlns:a16="http://schemas.microsoft.com/office/drawing/2014/main" id="{397FF60E-80E0-4D5F-9BE6-7E5A515B956B}"/>
            </a:ext>
          </a:extLst>
        </xdr:cNvPr>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7" name="【公営住宅】&#10;一人当たり面積最小値テキスト">
          <a:extLst>
            <a:ext uri="{FF2B5EF4-FFF2-40B4-BE49-F238E27FC236}">
              <a16:creationId xmlns:a16="http://schemas.microsoft.com/office/drawing/2014/main" id="{7E44CFAB-551C-47D6-8EC7-8E0D53486418}"/>
            </a:ext>
          </a:extLst>
        </xdr:cNvPr>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8" name="直線コネクタ 297">
          <a:extLst>
            <a:ext uri="{FF2B5EF4-FFF2-40B4-BE49-F238E27FC236}">
              <a16:creationId xmlns:a16="http://schemas.microsoft.com/office/drawing/2014/main" id="{FF72CE5F-5DDA-4315-A315-8AA16E35AAB4}"/>
            </a:ext>
          </a:extLst>
        </xdr:cNvPr>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99" name="【公営住宅】&#10;一人当たり面積最大値テキスト">
          <a:extLst>
            <a:ext uri="{FF2B5EF4-FFF2-40B4-BE49-F238E27FC236}">
              <a16:creationId xmlns:a16="http://schemas.microsoft.com/office/drawing/2014/main" id="{3D651F9D-682A-4E59-82AC-4931ADAFB8BD}"/>
            </a:ext>
          </a:extLst>
        </xdr:cNvPr>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300" name="直線コネクタ 299">
          <a:extLst>
            <a:ext uri="{FF2B5EF4-FFF2-40B4-BE49-F238E27FC236}">
              <a16:creationId xmlns:a16="http://schemas.microsoft.com/office/drawing/2014/main" id="{90A5B6DC-FEC7-48CF-9025-360C725BCE11}"/>
            </a:ext>
          </a:extLst>
        </xdr:cNvPr>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301" name="【公営住宅】&#10;一人当たり面積平均値テキスト">
          <a:extLst>
            <a:ext uri="{FF2B5EF4-FFF2-40B4-BE49-F238E27FC236}">
              <a16:creationId xmlns:a16="http://schemas.microsoft.com/office/drawing/2014/main" id="{DB681874-953C-4E24-B4FE-C65D11C1BF2D}"/>
            </a:ext>
          </a:extLst>
        </xdr:cNvPr>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02" name="フローチャート: 判断 301">
          <a:extLst>
            <a:ext uri="{FF2B5EF4-FFF2-40B4-BE49-F238E27FC236}">
              <a16:creationId xmlns:a16="http://schemas.microsoft.com/office/drawing/2014/main" id="{A45EBF06-EACA-418C-8D3A-597890149452}"/>
            </a:ext>
          </a:extLst>
        </xdr:cNvPr>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303" name="フローチャート: 判断 302">
          <a:extLst>
            <a:ext uri="{FF2B5EF4-FFF2-40B4-BE49-F238E27FC236}">
              <a16:creationId xmlns:a16="http://schemas.microsoft.com/office/drawing/2014/main" id="{AF1596E3-1C6D-4D2E-B9B4-44A3BE11F204}"/>
            </a:ext>
          </a:extLst>
        </xdr:cNvPr>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304" name="フローチャート: 判断 303">
          <a:extLst>
            <a:ext uri="{FF2B5EF4-FFF2-40B4-BE49-F238E27FC236}">
              <a16:creationId xmlns:a16="http://schemas.microsoft.com/office/drawing/2014/main" id="{4FCE3F4C-836C-4270-AF58-448931960279}"/>
            </a:ext>
          </a:extLst>
        </xdr:cNvPr>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3D32B7C-66B5-4636-A87C-0CD8102E473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1E6BED73-1D6F-46EB-894A-26D536CF4AC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8F19FE0-B002-4A4B-80B6-771BBBE954B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EA86AD5A-49A7-4071-A1F8-BEF3962AF3A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82B46463-8A50-431B-9CD2-5C4878303DA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82169</xdr:rowOff>
    </xdr:from>
    <xdr:to>
      <xdr:col>55</xdr:col>
      <xdr:colOff>50800</xdr:colOff>
      <xdr:row>85</xdr:row>
      <xdr:rowOff>12319</xdr:rowOff>
    </xdr:to>
    <xdr:sp macro="" textlink="">
      <xdr:nvSpPr>
        <xdr:cNvPr id="310" name="楕円 309">
          <a:extLst>
            <a:ext uri="{FF2B5EF4-FFF2-40B4-BE49-F238E27FC236}">
              <a16:creationId xmlns:a16="http://schemas.microsoft.com/office/drawing/2014/main" id="{359B9DC0-D312-4EBD-A29C-4DE1ABC590AD}"/>
            </a:ext>
          </a:extLst>
        </xdr:cNvPr>
        <xdr:cNvSpPr/>
      </xdr:nvSpPr>
      <xdr:spPr>
        <a:xfrm>
          <a:off x="10426700" y="144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105046</xdr:rowOff>
    </xdr:from>
    <xdr:ext cx="469744" cy="259045"/>
    <xdr:sp macro="" textlink="">
      <xdr:nvSpPr>
        <xdr:cNvPr id="311" name="【公営住宅】&#10;一人当たり面積該当値テキスト">
          <a:extLst>
            <a:ext uri="{FF2B5EF4-FFF2-40B4-BE49-F238E27FC236}">
              <a16:creationId xmlns:a16="http://schemas.microsoft.com/office/drawing/2014/main" id="{8891CC8A-5D2E-4C83-B0CA-3602B0EA74B0}"/>
            </a:ext>
          </a:extLst>
        </xdr:cNvPr>
        <xdr:cNvSpPr txBox="1"/>
      </xdr:nvSpPr>
      <xdr:spPr>
        <a:xfrm>
          <a:off x="10515600" y="1433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88646</xdr:rowOff>
    </xdr:from>
    <xdr:to>
      <xdr:col>50</xdr:col>
      <xdr:colOff>165100</xdr:colOff>
      <xdr:row>85</xdr:row>
      <xdr:rowOff>18796</xdr:rowOff>
    </xdr:to>
    <xdr:sp macro="" textlink="">
      <xdr:nvSpPr>
        <xdr:cNvPr id="312" name="楕円 311">
          <a:extLst>
            <a:ext uri="{FF2B5EF4-FFF2-40B4-BE49-F238E27FC236}">
              <a16:creationId xmlns:a16="http://schemas.microsoft.com/office/drawing/2014/main" id="{640A023A-4649-4782-A922-B11F28ADB8BB}"/>
            </a:ext>
          </a:extLst>
        </xdr:cNvPr>
        <xdr:cNvSpPr/>
      </xdr:nvSpPr>
      <xdr:spPr>
        <a:xfrm>
          <a:off x="9588500" y="1449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132969</xdr:rowOff>
    </xdr:from>
    <xdr:to>
      <xdr:col>55</xdr:col>
      <xdr:colOff>0</xdr:colOff>
      <xdr:row>84</xdr:row>
      <xdr:rowOff>139446</xdr:rowOff>
    </xdr:to>
    <xdr:cxnSp macro="">
      <xdr:nvCxnSpPr>
        <xdr:cNvPr id="313" name="直線コネクタ 312">
          <a:extLst>
            <a:ext uri="{FF2B5EF4-FFF2-40B4-BE49-F238E27FC236}">
              <a16:creationId xmlns:a16="http://schemas.microsoft.com/office/drawing/2014/main" id="{EA89717E-ABFD-466B-B4C3-E9D6B6BA6583}"/>
            </a:ext>
          </a:extLst>
        </xdr:cNvPr>
        <xdr:cNvCxnSpPr/>
      </xdr:nvCxnSpPr>
      <xdr:spPr>
        <a:xfrm flipV="1">
          <a:off x="9639300" y="14534769"/>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94932</xdr:rowOff>
    </xdr:from>
    <xdr:to>
      <xdr:col>46</xdr:col>
      <xdr:colOff>38100</xdr:colOff>
      <xdr:row>85</xdr:row>
      <xdr:rowOff>25082</xdr:rowOff>
    </xdr:to>
    <xdr:sp macro="" textlink="">
      <xdr:nvSpPr>
        <xdr:cNvPr id="314" name="楕円 313">
          <a:extLst>
            <a:ext uri="{FF2B5EF4-FFF2-40B4-BE49-F238E27FC236}">
              <a16:creationId xmlns:a16="http://schemas.microsoft.com/office/drawing/2014/main" id="{781BFD22-FA13-43C1-A44E-73BDD51CFC56}"/>
            </a:ext>
          </a:extLst>
        </xdr:cNvPr>
        <xdr:cNvSpPr/>
      </xdr:nvSpPr>
      <xdr:spPr>
        <a:xfrm>
          <a:off x="8699500" y="1449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139446</xdr:rowOff>
    </xdr:from>
    <xdr:to>
      <xdr:col>50</xdr:col>
      <xdr:colOff>114300</xdr:colOff>
      <xdr:row>84</xdr:row>
      <xdr:rowOff>145732</xdr:rowOff>
    </xdr:to>
    <xdr:cxnSp macro="">
      <xdr:nvCxnSpPr>
        <xdr:cNvPr id="315" name="直線コネクタ 314">
          <a:extLst>
            <a:ext uri="{FF2B5EF4-FFF2-40B4-BE49-F238E27FC236}">
              <a16:creationId xmlns:a16="http://schemas.microsoft.com/office/drawing/2014/main" id="{F18D7EA8-996A-497D-A7F6-C90BC8A00949}"/>
            </a:ext>
          </a:extLst>
        </xdr:cNvPr>
        <xdr:cNvCxnSpPr/>
      </xdr:nvCxnSpPr>
      <xdr:spPr>
        <a:xfrm flipV="1">
          <a:off x="8750300" y="14541246"/>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72217</xdr:rowOff>
    </xdr:from>
    <xdr:ext cx="469744" cy="259045"/>
    <xdr:sp macro="" textlink="">
      <xdr:nvSpPr>
        <xdr:cNvPr id="316" name="n_1aveValue【公営住宅】&#10;一人当たり面積">
          <a:extLst>
            <a:ext uri="{FF2B5EF4-FFF2-40B4-BE49-F238E27FC236}">
              <a16:creationId xmlns:a16="http://schemas.microsoft.com/office/drawing/2014/main" id="{07757E14-AC9D-4CFC-86B9-5B4B2C9E93BF}"/>
            </a:ext>
          </a:extLst>
        </xdr:cNvPr>
        <xdr:cNvSpPr txBox="1"/>
      </xdr:nvSpPr>
      <xdr:spPr>
        <a:xfrm>
          <a:off x="93917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17" name="n_2aveValue【公営住宅】&#10;一人当たり面積">
          <a:extLst>
            <a:ext uri="{FF2B5EF4-FFF2-40B4-BE49-F238E27FC236}">
              <a16:creationId xmlns:a16="http://schemas.microsoft.com/office/drawing/2014/main" id="{C895DE57-90A1-4F70-89A3-3FCB25D3CCCF}"/>
            </a:ext>
          </a:extLst>
        </xdr:cNvPr>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35323</xdr:rowOff>
    </xdr:from>
    <xdr:ext cx="469744" cy="259045"/>
    <xdr:sp macro="" textlink="">
      <xdr:nvSpPr>
        <xdr:cNvPr id="318" name="n_1mainValue【公営住宅】&#10;一人当たり面積">
          <a:extLst>
            <a:ext uri="{FF2B5EF4-FFF2-40B4-BE49-F238E27FC236}">
              <a16:creationId xmlns:a16="http://schemas.microsoft.com/office/drawing/2014/main" id="{180203AD-E21A-472F-822A-44014C603D75}"/>
            </a:ext>
          </a:extLst>
        </xdr:cNvPr>
        <xdr:cNvSpPr txBox="1"/>
      </xdr:nvSpPr>
      <xdr:spPr>
        <a:xfrm>
          <a:off x="9391727" y="1426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16209</xdr:rowOff>
    </xdr:from>
    <xdr:ext cx="469744" cy="259045"/>
    <xdr:sp macro="" textlink="">
      <xdr:nvSpPr>
        <xdr:cNvPr id="319" name="n_2mainValue【公営住宅】&#10;一人当たり面積">
          <a:extLst>
            <a:ext uri="{FF2B5EF4-FFF2-40B4-BE49-F238E27FC236}">
              <a16:creationId xmlns:a16="http://schemas.microsoft.com/office/drawing/2014/main" id="{CDD1E2F1-1A63-462A-9518-544C304DC2BF}"/>
            </a:ext>
          </a:extLst>
        </xdr:cNvPr>
        <xdr:cNvSpPr txBox="1"/>
      </xdr:nvSpPr>
      <xdr:spPr>
        <a:xfrm>
          <a:off x="8515427" y="1458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a:extLst>
            <a:ext uri="{FF2B5EF4-FFF2-40B4-BE49-F238E27FC236}">
              <a16:creationId xmlns:a16="http://schemas.microsoft.com/office/drawing/2014/main" id="{B1183D55-0595-4509-A338-7A7E2678E1D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a:extLst>
            <a:ext uri="{FF2B5EF4-FFF2-40B4-BE49-F238E27FC236}">
              <a16:creationId xmlns:a16="http://schemas.microsoft.com/office/drawing/2014/main" id="{DDF5964F-8C45-46D5-8EB1-B015E7255C6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a:extLst>
            <a:ext uri="{FF2B5EF4-FFF2-40B4-BE49-F238E27FC236}">
              <a16:creationId xmlns:a16="http://schemas.microsoft.com/office/drawing/2014/main" id="{79AEC423-5F96-4F96-8AF9-FD6794ACCA8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a:extLst>
            <a:ext uri="{FF2B5EF4-FFF2-40B4-BE49-F238E27FC236}">
              <a16:creationId xmlns:a16="http://schemas.microsoft.com/office/drawing/2014/main" id="{0C207548-6BC5-4B17-8DCE-DA8BA2EC46F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a:extLst>
            <a:ext uri="{FF2B5EF4-FFF2-40B4-BE49-F238E27FC236}">
              <a16:creationId xmlns:a16="http://schemas.microsoft.com/office/drawing/2014/main" id="{EF683722-4F17-4338-AA94-B005CF5EB54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a:extLst>
            <a:ext uri="{FF2B5EF4-FFF2-40B4-BE49-F238E27FC236}">
              <a16:creationId xmlns:a16="http://schemas.microsoft.com/office/drawing/2014/main" id="{A39C5677-AF83-4692-8416-01390301077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a:extLst>
            <a:ext uri="{FF2B5EF4-FFF2-40B4-BE49-F238E27FC236}">
              <a16:creationId xmlns:a16="http://schemas.microsoft.com/office/drawing/2014/main" id="{F012F402-9047-46D2-90FE-4DD6769A5ED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a:extLst>
            <a:ext uri="{FF2B5EF4-FFF2-40B4-BE49-F238E27FC236}">
              <a16:creationId xmlns:a16="http://schemas.microsoft.com/office/drawing/2014/main" id="{E670E77D-100C-4016-AE0C-C002E0FC552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a:extLst>
            <a:ext uri="{FF2B5EF4-FFF2-40B4-BE49-F238E27FC236}">
              <a16:creationId xmlns:a16="http://schemas.microsoft.com/office/drawing/2014/main" id="{8A8A2A16-D21E-46FF-A031-79AC859F4FD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a:extLst>
            <a:ext uri="{FF2B5EF4-FFF2-40B4-BE49-F238E27FC236}">
              <a16:creationId xmlns:a16="http://schemas.microsoft.com/office/drawing/2014/main" id="{1A301C0A-9D4D-4FC5-8A0E-3BCEB164F15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a:extLst>
            <a:ext uri="{FF2B5EF4-FFF2-40B4-BE49-F238E27FC236}">
              <a16:creationId xmlns:a16="http://schemas.microsoft.com/office/drawing/2014/main" id="{661F5F97-CA3F-4FF0-BCFF-0CB9F62D31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a:extLst>
            <a:ext uri="{FF2B5EF4-FFF2-40B4-BE49-F238E27FC236}">
              <a16:creationId xmlns:a16="http://schemas.microsoft.com/office/drawing/2014/main" id="{3D2E876B-F391-45C5-A0DC-8CEF5FE22F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a:extLst>
            <a:ext uri="{FF2B5EF4-FFF2-40B4-BE49-F238E27FC236}">
              <a16:creationId xmlns:a16="http://schemas.microsoft.com/office/drawing/2014/main" id="{1CE0A349-5B45-4B1D-9BA1-0FC972616F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a:extLst>
            <a:ext uri="{FF2B5EF4-FFF2-40B4-BE49-F238E27FC236}">
              <a16:creationId xmlns:a16="http://schemas.microsoft.com/office/drawing/2014/main" id="{98837785-EF04-4F2A-B953-93F2C29CA3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a:extLst>
            <a:ext uri="{FF2B5EF4-FFF2-40B4-BE49-F238E27FC236}">
              <a16:creationId xmlns:a16="http://schemas.microsoft.com/office/drawing/2014/main" id="{D7D86087-F544-4F3D-B1C6-DC3B3F05554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a:extLst>
            <a:ext uri="{FF2B5EF4-FFF2-40B4-BE49-F238E27FC236}">
              <a16:creationId xmlns:a16="http://schemas.microsoft.com/office/drawing/2014/main" id="{00C9E366-5391-453D-9489-5F3A41C0CCB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6" name="正方形/長方形 335">
          <a:extLst>
            <a:ext uri="{FF2B5EF4-FFF2-40B4-BE49-F238E27FC236}">
              <a16:creationId xmlns:a16="http://schemas.microsoft.com/office/drawing/2014/main" id="{9F3E7A27-EE66-498C-B4F6-F7DEF2CC9C1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7" name="正方形/長方形 336">
          <a:extLst>
            <a:ext uri="{FF2B5EF4-FFF2-40B4-BE49-F238E27FC236}">
              <a16:creationId xmlns:a16="http://schemas.microsoft.com/office/drawing/2014/main" id="{415211EC-CB7E-4C3C-AEAB-241179DBF3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8" name="正方形/長方形 337">
          <a:extLst>
            <a:ext uri="{FF2B5EF4-FFF2-40B4-BE49-F238E27FC236}">
              <a16:creationId xmlns:a16="http://schemas.microsoft.com/office/drawing/2014/main" id="{A169A52B-8450-4B22-9CCE-DBE074FDCE8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9" name="正方形/長方形 338">
          <a:extLst>
            <a:ext uri="{FF2B5EF4-FFF2-40B4-BE49-F238E27FC236}">
              <a16:creationId xmlns:a16="http://schemas.microsoft.com/office/drawing/2014/main" id="{020A5993-9C9B-4664-AEB8-4B4FA776BB1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0" name="正方形/長方形 339">
          <a:extLst>
            <a:ext uri="{FF2B5EF4-FFF2-40B4-BE49-F238E27FC236}">
              <a16:creationId xmlns:a16="http://schemas.microsoft.com/office/drawing/2014/main" id="{3A20E102-540A-4843-B43D-E272F39BD4D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1" name="正方形/長方形 340">
          <a:extLst>
            <a:ext uri="{FF2B5EF4-FFF2-40B4-BE49-F238E27FC236}">
              <a16:creationId xmlns:a16="http://schemas.microsoft.com/office/drawing/2014/main" id="{819F9BBA-4F45-4DC1-834C-607033B48DA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2" name="正方形/長方形 341">
          <a:extLst>
            <a:ext uri="{FF2B5EF4-FFF2-40B4-BE49-F238E27FC236}">
              <a16:creationId xmlns:a16="http://schemas.microsoft.com/office/drawing/2014/main" id="{ACF961AB-F81E-4F3F-8DAA-0B6085AD898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正方形/長方形 342">
          <a:extLst>
            <a:ext uri="{FF2B5EF4-FFF2-40B4-BE49-F238E27FC236}">
              <a16:creationId xmlns:a16="http://schemas.microsoft.com/office/drawing/2014/main" id="{3CEB0ABC-F282-4E1A-92F3-D7442FC0ED1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4" name="テキスト ボックス 343">
          <a:extLst>
            <a:ext uri="{FF2B5EF4-FFF2-40B4-BE49-F238E27FC236}">
              <a16:creationId xmlns:a16="http://schemas.microsoft.com/office/drawing/2014/main" id="{150F9A7D-E805-4838-AEBF-40FACF27727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5" name="直線コネクタ 344">
          <a:extLst>
            <a:ext uri="{FF2B5EF4-FFF2-40B4-BE49-F238E27FC236}">
              <a16:creationId xmlns:a16="http://schemas.microsoft.com/office/drawing/2014/main" id="{9E015BED-A1CA-4C5C-8F29-71B9E7D3791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6" name="テキスト ボックス 345">
          <a:extLst>
            <a:ext uri="{FF2B5EF4-FFF2-40B4-BE49-F238E27FC236}">
              <a16:creationId xmlns:a16="http://schemas.microsoft.com/office/drawing/2014/main" id="{E21E8EFA-B913-4573-A6E4-2D43840CA382}"/>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7" name="直線コネクタ 346">
          <a:extLst>
            <a:ext uri="{FF2B5EF4-FFF2-40B4-BE49-F238E27FC236}">
              <a16:creationId xmlns:a16="http://schemas.microsoft.com/office/drawing/2014/main" id="{175E55F2-CC6A-41DB-87CE-3495947D09C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8" name="テキスト ボックス 347">
          <a:extLst>
            <a:ext uri="{FF2B5EF4-FFF2-40B4-BE49-F238E27FC236}">
              <a16:creationId xmlns:a16="http://schemas.microsoft.com/office/drawing/2014/main" id="{9D79210A-4D8F-4A11-B269-2D1FCF062BC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9" name="直線コネクタ 348">
          <a:extLst>
            <a:ext uri="{FF2B5EF4-FFF2-40B4-BE49-F238E27FC236}">
              <a16:creationId xmlns:a16="http://schemas.microsoft.com/office/drawing/2014/main" id="{BD224D1D-1711-4C89-9F62-5C915417E6F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0" name="テキスト ボックス 349">
          <a:extLst>
            <a:ext uri="{FF2B5EF4-FFF2-40B4-BE49-F238E27FC236}">
              <a16:creationId xmlns:a16="http://schemas.microsoft.com/office/drawing/2014/main" id="{314527CA-89BE-4958-90A7-447AD63641F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1" name="直線コネクタ 350">
          <a:extLst>
            <a:ext uri="{FF2B5EF4-FFF2-40B4-BE49-F238E27FC236}">
              <a16:creationId xmlns:a16="http://schemas.microsoft.com/office/drawing/2014/main" id="{9927525C-B9BE-44D4-B9D4-39D3BB2AC84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2" name="テキスト ボックス 351">
          <a:extLst>
            <a:ext uri="{FF2B5EF4-FFF2-40B4-BE49-F238E27FC236}">
              <a16:creationId xmlns:a16="http://schemas.microsoft.com/office/drawing/2014/main" id="{ADFE85ED-A125-4B50-B2ED-A6FDD41F566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3" name="直線コネクタ 352">
          <a:extLst>
            <a:ext uri="{FF2B5EF4-FFF2-40B4-BE49-F238E27FC236}">
              <a16:creationId xmlns:a16="http://schemas.microsoft.com/office/drawing/2014/main" id="{447E4D04-3EDB-46A1-957F-E4736C0B3DF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4" name="テキスト ボックス 353">
          <a:extLst>
            <a:ext uri="{FF2B5EF4-FFF2-40B4-BE49-F238E27FC236}">
              <a16:creationId xmlns:a16="http://schemas.microsoft.com/office/drawing/2014/main" id="{629F615D-D4F4-4DD1-A692-9F57D22531F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5" name="直線コネクタ 354">
          <a:extLst>
            <a:ext uri="{FF2B5EF4-FFF2-40B4-BE49-F238E27FC236}">
              <a16:creationId xmlns:a16="http://schemas.microsoft.com/office/drawing/2014/main" id="{DA0CAB57-D426-4A79-9F1C-11DD52D5CF1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6" name="テキスト ボックス 355">
          <a:extLst>
            <a:ext uri="{FF2B5EF4-FFF2-40B4-BE49-F238E27FC236}">
              <a16:creationId xmlns:a16="http://schemas.microsoft.com/office/drawing/2014/main" id="{1929FAB7-1A67-4FFC-8777-28469445D6E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1CCF5B11-4203-4424-AF37-686DF55790A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A9543ECE-D5C1-4D40-B369-A0373755D6C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C6F945B0-3CDF-4810-9055-40AEAC9B490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60" name="直線コネクタ 359">
          <a:extLst>
            <a:ext uri="{FF2B5EF4-FFF2-40B4-BE49-F238E27FC236}">
              <a16:creationId xmlns:a16="http://schemas.microsoft.com/office/drawing/2014/main" id="{E562EDE3-6F18-4165-82D4-0F370207B932}"/>
            </a:ext>
          </a:extLst>
        </xdr:cNvPr>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1F740911-4206-4D4E-B1A2-DF5AE5F90F7C}"/>
            </a:ext>
          </a:extLst>
        </xdr:cNvPr>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62" name="直線コネクタ 361">
          <a:extLst>
            <a:ext uri="{FF2B5EF4-FFF2-40B4-BE49-F238E27FC236}">
              <a16:creationId xmlns:a16="http://schemas.microsoft.com/office/drawing/2014/main" id="{B850D776-66A9-4DF6-8C9D-EFC07DF623F8}"/>
            </a:ext>
          </a:extLst>
        </xdr:cNvPr>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88B80425-E348-48DD-9454-BC72FE801D85}"/>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4" name="直線コネクタ 363">
          <a:extLst>
            <a:ext uri="{FF2B5EF4-FFF2-40B4-BE49-F238E27FC236}">
              <a16:creationId xmlns:a16="http://schemas.microsoft.com/office/drawing/2014/main" id="{3F34B2F2-DBEB-4172-A096-D59223672CEF}"/>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4ECF7933-6980-49AB-8B5E-1345F53F2CE5}"/>
            </a:ext>
          </a:extLst>
        </xdr:cNvPr>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66" name="フローチャート: 判断 365">
          <a:extLst>
            <a:ext uri="{FF2B5EF4-FFF2-40B4-BE49-F238E27FC236}">
              <a16:creationId xmlns:a16="http://schemas.microsoft.com/office/drawing/2014/main" id="{D92FB120-99AD-44C5-966F-0C03169736AD}"/>
            </a:ext>
          </a:extLst>
        </xdr:cNvPr>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67" name="フローチャート: 判断 366">
          <a:extLst>
            <a:ext uri="{FF2B5EF4-FFF2-40B4-BE49-F238E27FC236}">
              <a16:creationId xmlns:a16="http://schemas.microsoft.com/office/drawing/2014/main" id="{D2B678B2-54A9-4E09-B726-0C5E53939D95}"/>
            </a:ext>
          </a:extLst>
        </xdr:cNvPr>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68" name="フローチャート: 判断 367">
          <a:extLst>
            <a:ext uri="{FF2B5EF4-FFF2-40B4-BE49-F238E27FC236}">
              <a16:creationId xmlns:a16="http://schemas.microsoft.com/office/drawing/2014/main" id="{84DA8D2E-1251-41E1-8B43-BFDEF96D4E4B}"/>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97E1A5F9-5B59-4AC8-90E8-6B703CF629C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E99B8EA8-A5D6-444B-9F12-D96C6AD42D5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A9EA1923-2385-4B8C-A846-1A52FAA1E3B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B2D05662-489E-47AC-AF6C-BFB3C2119EA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A5422CF5-E486-4BA8-A41D-FED015ED51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74" name="楕円 373">
          <a:extLst>
            <a:ext uri="{FF2B5EF4-FFF2-40B4-BE49-F238E27FC236}">
              <a16:creationId xmlns:a16="http://schemas.microsoft.com/office/drawing/2014/main" id="{CE96230D-3093-4C9A-B2C6-D2E6B81E9184}"/>
            </a:ext>
          </a:extLst>
        </xdr:cNvPr>
        <xdr:cNvSpPr/>
      </xdr:nvSpPr>
      <xdr:spPr>
        <a:xfrm>
          <a:off x="16268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57802</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C90F6B44-07FD-4183-8746-7E519738ACF9}"/>
            </a:ext>
          </a:extLst>
        </xdr:cNvPr>
        <xdr:cNvSpPr txBox="1"/>
      </xdr:nvSpPr>
      <xdr:spPr>
        <a:xfrm>
          <a:off x="163576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74930</xdr:rowOff>
    </xdr:from>
    <xdr:to>
      <xdr:col>81</xdr:col>
      <xdr:colOff>101600</xdr:colOff>
      <xdr:row>38</xdr:row>
      <xdr:rowOff>5080</xdr:rowOff>
    </xdr:to>
    <xdr:sp macro="" textlink="">
      <xdr:nvSpPr>
        <xdr:cNvPr id="376" name="楕円 375">
          <a:extLst>
            <a:ext uri="{FF2B5EF4-FFF2-40B4-BE49-F238E27FC236}">
              <a16:creationId xmlns:a16="http://schemas.microsoft.com/office/drawing/2014/main" id="{4673DE1E-7B15-4651-B876-B26DF390CE21}"/>
            </a:ext>
          </a:extLst>
        </xdr:cNvPr>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85725</xdr:rowOff>
    </xdr:from>
    <xdr:to>
      <xdr:col>85</xdr:col>
      <xdr:colOff>127000</xdr:colOff>
      <xdr:row>37</xdr:row>
      <xdr:rowOff>125730</xdr:rowOff>
    </xdr:to>
    <xdr:cxnSp macro="">
      <xdr:nvCxnSpPr>
        <xdr:cNvPr id="377" name="直線コネクタ 376">
          <a:extLst>
            <a:ext uri="{FF2B5EF4-FFF2-40B4-BE49-F238E27FC236}">
              <a16:creationId xmlns:a16="http://schemas.microsoft.com/office/drawing/2014/main" id="{CCE1850F-4FC6-4A1A-AAB0-5D2EA7AB12C6}"/>
            </a:ext>
          </a:extLst>
        </xdr:cNvPr>
        <xdr:cNvCxnSpPr/>
      </xdr:nvCxnSpPr>
      <xdr:spPr>
        <a:xfrm flipV="1">
          <a:off x="15481300" y="64293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158750</xdr:rowOff>
    </xdr:from>
    <xdr:to>
      <xdr:col>76</xdr:col>
      <xdr:colOff>165100</xdr:colOff>
      <xdr:row>37</xdr:row>
      <xdr:rowOff>88900</xdr:rowOff>
    </xdr:to>
    <xdr:sp macro="" textlink="">
      <xdr:nvSpPr>
        <xdr:cNvPr id="378" name="楕円 377">
          <a:extLst>
            <a:ext uri="{FF2B5EF4-FFF2-40B4-BE49-F238E27FC236}">
              <a16:creationId xmlns:a16="http://schemas.microsoft.com/office/drawing/2014/main" id="{8DE88350-6946-4D29-A262-34AE7C53AA70}"/>
            </a:ext>
          </a:extLst>
        </xdr:cNvPr>
        <xdr:cNvSpPr/>
      </xdr:nvSpPr>
      <xdr:spPr>
        <a:xfrm>
          <a:off x="14541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38100</xdr:rowOff>
    </xdr:from>
    <xdr:to>
      <xdr:col>81</xdr:col>
      <xdr:colOff>50800</xdr:colOff>
      <xdr:row>37</xdr:row>
      <xdr:rowOff>125730</xdr:rowOff>
    </xdr:to>
    <xdr:cxnSp macro="">
      <xdr:nvCxnSpPr>
        <xdr:cNvPr id="379" name="直線コネクタ 378">
          <a:extLst>
            <a:ext uri="{FF2B5EF4-FFF2-40B4-BE49-F238E27FC236}">
              <a16:creationId xmlns:a16="http://schemas.microsoft.com/office/drawing/2014/main" id="{5D158B8E-E657-4BC1-8B35-32FAE72F1608}"/>
            </a:ext>
          </a:extLst>
        </xdr:cNvPr>
        <xdr:cNvCxnSpPr/>
      </xdr:nvCxnSpPr>
      <xdr:spPr>
        <a:xfrm>
          <a:off x="14592300" y="63817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4DCECA3D-DF34-447A-B4F8-BF69C828161D}"/>
            </a:ext>
          </a:extLst>
        </xdr:cNvPr>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3C60564F-ADF4-4BB8-A75B-7718EB891C61}"/>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21607</xdr:rowOff>
    </xdr:from>
    <xdr:ext cx="405111" cy="259045"/>
    <xdr:sp macro="" textlink="">
      <xdr:nvSpPr>
        <xdr:cNvPr id="382" name="n_1mainValue【認定こども園・幼稚園・保育所】&#10;有形固定資産減価償却率">
          <a:extLst>
            <a:ext uri="{FF2B5EF4-FFF2-40B4-BE49-F238E27FC236}">
              <a16:creationId xmlns:a16="http://schemas.microsoft.com/office/drawing/2014/main" id="{87F052E2-4F05-4A34-82AB-00FB147A8620}"/>
            </a:ext>
          </a:extLst>
        </xdr:cNvPr>
        <xdr:cNvSpPr txBox="1"/>
      </xdr:nvSpPr>
      <xdr:spPr>
        <a:xfrm>
          <a:off x="15266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383" name="n_2mainValue【認定こども園・幼稚園・保育所】&#10;有形固定資産減価償却率">
          <a:extLst>
            <a:ext uri="{FF2B5EF4-FFF2-40B4-BE49-F238E27FC236}">
              <a16:creationId xmlns:a16="http://schemas.microsoft.com/office/drawing/2014/main" id="{AA8BBF4A-5204-4D2B-AE9D-FBF6C4902CC2}"/>
            </a:ext>
          </a:extLst>
        </xdr:cNvPr>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05691582-5B84-4B63-861A-75CAA96E95C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6179AE53-C7FC-4DBC-8474-CA96BF425FB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7C06AA9B-0A6C-43B3-B092-AE21148BCED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E8610FCC-F7FD-477C-B3B1-556655A657A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E93A8B2B-E8D3-4425-B774-4497F3D540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7BC2B95C-6BB8-4B73-8CFF-DC7C4967646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93AF1A61-9106-4A3B-A844-B88A3EA76AD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8030B3A6-2E62-4D23-97F6-D9C5EF53DD3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E56AA7B0-9913-4D2C-95B0-0CA3F6F76B6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247E341A-A983-4261-A3B2-0B9BBA54DD3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4" name="直線コネクタ 393">
          <a:extLst>
            <a:ext uri="{FF2B5EF4-FFF2-40B4-BE49-F238E27FC236}">
              <a16:creationId xmlns:a16="http://schemas.microsoft.com/office/drawing/2014/main" id="{1D6ACE5E-CC5B-4108-9FFF-22AA19E6AE2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5" name="テキスト ボックス 394">
          <a:extLst>
            <a:ext uri="{FF2B5EF4-FFF2-40B4-BE49-F238E27FC236}">
              <a16:creationId xmlns:a16="http://schemas.microsoft.com/office/drawing/2014/main" id="{BA0A2118-35D5-4A41-AEBD-B7F8D451FC9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6" name="直線コネクタ 395">
          <a:extLst>
            <a:ext uri="{FF2B5EF4-FFF2-40B4-BE49-F238E27FC236}">
              <a16:creationId xmlns:a16="http://schemas.microsoft.com/office/drawing/2014/main" id="{44ACED89-D2F2-4889-B3B4-BF6DB26D683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7" name="テキスト ボックス 396">
          <a:extLst>
            <a:ext uri="{FF2B5EF4-FFF2-40B4-BE49-F238E27FC236}">
              <a16:creationId xmlns:a16="http://schemas.microsoft.com/office/drawing/2014/main" id="{ACC48924-CF8D-4A72-9F4F-FEE1085D482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8" name="直線コネクタ 397">
          <a:extLst>
            <a:ext uri="{FF2B5EF4-FFF2-40B4-BE49-F238E27FC236}">
              <a16:creationId xmlns:a16="http://schemas.microsoft.com/office/drawing/2014/main" id="{4ABCCF35-F9C9-40AA-8DAA-703526F265F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9" name="テキスト ボックス 398">
          <a:extLst>
            <a:ext uri="{FF2B5EF4-FFF2-40B4-BE49-F238E27FC236}">
              <a16:creationId xmlns:a16="http://schemas.microsoft.com/office/drawing/2014/main" id="{78B3BA07-91AD-4121-8458-BD6B8419349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0" name="直線コネクタ 399">
          <a:extLst>
            <a:ext uri="{FF2B5EF4-FFF2-40B4-BE49-F238E27FC236}">
              <a16:creationId xmlns:a16="http://schemas.microsoft.com/office/drawing/2014/main" id="{526B124C-AA11-4EEC-8FFE-6993342A887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1" name="テキスト ボックス 400">
          <a:extLst>
            <a:ext uri="{FF2B5EF4-FFF2-40B4-BE49-F238E27FC236}">
              <a16:creationId xmlns:a16="http://schemas.microsoft.com/office/drawing/2014/main" id="{34EA040F-B26A-44D9-861A-C0B17A96BD9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2" name="直線コネクタ 401">
          <a:extLst>
            <a:ext uri="{FF2B5EF4-FFF2-40B4-BE49-F238E27FC236}">
              <a16:creationId xmlns:a16="http://schemas.microsoft.com/office/drawing/2014/main" id="{71CAC096-AD1F-4E0E-8AA8-A848C3C01DB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3" name="テキスト ボックス 402">
          <a:extLst>
            <a:ext uri="{FF2B5EF4-FFF2-40B4-BE49-F238E27FC236}">
              <a16:creationId xmlns:a16="http://schemas.microsoft.com/office/drawing/2014/main" id="{33CD9583-51A5-42AC-8E66-D14EC8F408D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4" name="直線コネクタ 403">
          <a:extLst>
            <a:ext uri="{FF2B5EF4-FFF2-40B4-BE49-F238E27FC236}">
              <a16:creationId xmlns:a16="http://schemas.microsoft.com/office/drawing/2014/main" id="{92B32460-6A00-4DFF-8474-F9EF3B7C42E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5" name="テキスト ボックス 404">
          <a:extLst>
            <a:ext uri="{FF2B5EF4-FFF2-40B4-BE49-F238E27FC236}">
              <a16:creationId xmlns:a16="http://schemas.microsoft.com/office/drawing/2014/main" id="{98F16B5F-B70A-4B12-AA07-C592A175149E}"/>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a:extLst>
            <a:ext uri="{FF2B5EF4-FFF2-40B4-BE49-F238E27FC236}">
              <a16:creationId xmlns:a16="http://schemas.microsoft.com/office/drawing/2014/main" id="{C6CDC35C-DD33-4BAA-A634-A9E451E95F9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962B4E96-CF1E-404E-B77E-C25068FEC4B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a:extLst>
            <a:ext uri="{FF2B5EF4-FFF2-40B4-BE49-F238E27FC236}">
              <a16:creationId xmlns:a16="http://schemas.microsoft.com/office/drawing/2014/main" id="{50CA80E3-1723-44C3-8DAA-1C30278D2D6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09" name="直線コネクタ 408">
          <a:extLst>
            <a:ext uri="{FF2B5EF4-FFF2-40B4-BE49-F238E27FC236}">
              <a16:creationId xmlns:a16="http://schemas.microsoft.com/office/drawing/2014/main" id="{BA648385-D11A-4BBF-BAC9-3B13584AB6D3}"/>
            </a:ext>
          </a:extLst>
        </xdr:cNvPr>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10" name="【認定こども園・幼稚園・保育所】&#10;一人当たり面積最小値テキスト">
          <a:extLst>
            <a:ext uri="{FF2B5EF4-FFF2-40B4-BE49-F238E27FC236}">
              <a16:creationId xmlns:a16="http://schemas.microsoft.com/office/drawing/2014/main" id="{5CF68B2B-47D7-447B-A5D9-F943724A3C57}"/>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11" name="直線コネクタ 410">
          <a:extLst>
            <a:ext uri="{FF2B5EF4-FFF2-40B4-BE49-F238E27FC236}">
              <a16:creationId xmlns:a16="http://schemas.microsoft.com/office/drawing/2014/main" id="{8F6AAF78-D36D-4854-8D38-CA95102FFEFC}"/>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12" name="【認定こども園・幼稚園・保育所】&#10;一人当たり面積最大値テキスト">
          <a:extLst>
            <a:ext uri="{FF2B5EF4-FFF2-40B4-BE49-F238E27FC236}">
              <a16:creationId xmlns:a16="http://schemas.microsoft.com/office/drawing/2014/main" id="{A02519D1-83AD-4F87-9D8A-6E73F2D4FE4E}"/>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13" name="直線コネクタ 412">
          <a:extLst>
            <a:ext uri="{FF2B5EF4-FFF2-40B4-BE49-F238E27FC236}">
              <a16:creationId xmlns:a16="http://schemas.microsoft.com/office/drawing/2014/main" id="{ACADDC52-8747-4BD8-AFB1-4588E0C2856A}"/>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414" name="【認定こども園・幼稚園・保育所】&#10;一人当たり面積平均値テキスト">
          <a:extLst>
            <a:ext uri="{FF2B5EF4-FFF2-40B4-BE49-F238E27FC236}">
              <a16:creationId xmlns:a16="http://schemas.microsoft.com/office/drawing/2014/main" id="{248F3D0D-F5C6-4750-BB19-06EA29C7F419}"/>
            </a:ext>
          </a:extLst>
        </xdr:cNvPr>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15" name="フローチャート: 判断 414">
          <a:extLst>
            <a:ext uri="{FF2B5EF4-FFF2-40B4-BE49-F238E27FC236}">
              <a16:creationId xmlns:a16="http://schemas.microsoft.com/office/drawing/2014/main" id="{85EBA475-BA7F-4259-B62E-54B2E9379B40}"/>
            </a:ext>
          </a:extLst>
        </xdr:cNvPr>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16" name="フローチャート: 判断 415">
          <a:extLst>
            <a:ext uri="{FF2B5EF4-FFF2-40B4-BE49-F238E27FC236}">
              <a16:creationId xmlns:a16="http://schemas.microsoft.com/office/drawing/2014/main" id="{94F004FD-B118-4013-ABEF-FA41038A2899}"/>
            </a:ext>
          </a:extLst>
        </xdr:cNvPr>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17" name="フローチャート: 判断 416">
          <a:extLst>
            <a:ext uri="{FF2B5EF4-FFF2-40B4-BE49-F238E27FC236}">
              <a16:creationId xmlns:a16="http://schemas.microsoft.com/office/drawing/2014/main" id="{82DAB64A-CBC1-4DE9-A504-45E865CD16FF}"/>
            </a:ext>
          </a:extLst>
        </xdr:cNvPr>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7A75FB57-3A8D-4D71-98F7-F60F021AB84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DEC3C944-B3B4-480D-A010-BB989CE0D6B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6FBF58ED-5ACF-4B49-9554-69E00716D5A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ECCD179A-3B05-481E-8B98-B07726E14B8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CB583DCB-7B33-4AAF-9A82-DFA68D12DEF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165826</xdr:rowOff>
    </xdr:from>
    <xdr:to>
      <xdr:col>116</xdr:col>
      <xdr:colOff>114300</xdr:colOff>
      <xdr:row>37</xdr:row>
      <xdr:rowOff>95976</xdr:rowOff>
    </xdr:to>
    <xdr:sp macro="" textlink="">
      <xdr:nvSpPr>
        <xdr:cNvPr id="423" name="楕円 422">
          <a:extLst>
            <a:ext uri="{FF2B5EF4-FFF2-40B4-BE49-F238E27FC236}">
              <a16:creationId xmlns:a16="http://schemas.microsoft.com/office/drawing/2014/main" id="{C2AD2A12-2B31-440D-AD3B-BC73838BA026}"/>
            </a:ext>
          </a:extLst>
        </xdr:cNvPr>
        <xdr:cNvSpPr/>
      </xdr:nvSpPr>
      <xdr:spPr>
        <a:xfrm>
          <a:off x="221107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17253</xdr:rowOff>
    </xdr:from>
    <xdr:ext cx="469744" cy="259045"/>
    <xdr:sp macro="" textlink="">
      <xdr:nvSpPr>
        <xdr:cNvPr id="424" name="【認定こども園・幼稚園・保育所】&#10;一人当たり面積該当値テキスト">
          <a:extLst>
            <a:ext uri="{FF2B5EF4-FFF2-40B4-BE49-F238E27FC236}">
              <a16:creationId xmlns:a16="http://schemas.microsoft.com/office/drawing/2014/main" id="{22EA1C7D-4D00-40F6-A817-26A1D48DE99C}"/>
            </a:ext>
          </a:extLst>
        </xdr:cNvPr>
        <xdr:cNvSpPr txBox="1"/>
      </xdr:nvSpPr>
      <xdr:spPr>
        <a:xfrm>
          <a:off x="22199600" y="618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10704</xdr:rowOff>
    </xdr:from>
    <xdr:to>
      <xdr:col>112</xdr:col>
      <xdr:colOff>38100</xdr:colOff>
      <xdr:row>37</xdr:row>
      <xdr:rowOff>112304</xdr:rowOff>
    </xdr:to>
    <xdr:sp macro="" textlink="">
      <xdr:nvSpPr>
        <xdr:cNvPr id="425" name="楕円 424">
          <a:extLst>
            <a:ext uri="{FF2B5EF4-FFF2-40B4-BE49-F238E27FC236}">
              <a16:creationId xmlns:a16="http://schemas.microsoft.com/office/drawing/2014/main" id="{F508017B-E7D3-4E05-B9B1-E8110E91FE0F}"/>
            </a:ext>
          </a:extLst>
        </xdr:cNvPr>
        <xdr:cNvSpPr/>
      </xdr:nvSpPr>
      <xdr:spPr>
        <a:xfrm>
          <a:off x="21272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45176</xdr:rowOff>
    </xdr:from>
    <xdr:to>
      <xdr:col>116</xdr:col>
      <xdr:colOff>63500</xdr:colOff>
      <xdr:row>37</xdr:row>
      <xdr:rowOff>61504</xdr:rowOff>
    </xdr:to>
    <xdr:cxnSp macro="">
      <xdr:nvCxnSpPr>
        <xdr:cNvPr id="426" name="直線コネクタ 425">
          <a:extLst>
            <a:ext uri="{FF2B5EF4-FFF2-40B4-BE49-F238E27FC236}">
              <a16:creationId xmlns:a16="http://schemas.microsoft.com/office/drawing/2014/main" id="{BBD49681-1692-4564-B968-B2E3DCDC55E8}"/>
            </a:ext>
          </a:extLst>
        </xdr:cNvPr>
        <xdr:cNvCxnSpPr/>
      </xdr:nvCxnSpPr>
      <xdr:spPr>
        <a:xfrm flipV="1">
          <a:off x="21323300" y="638882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4173</xdr:rowOff>
    </xdr:from>
    <xdr:to>
      <xdr:col>107</xdr:col>
      <xdr:colOff>101600</xdr:colOff>
      <xdr:row>35</xdr:row>
      <xdr:rowOff>105773</xdr:rowOff>
    </xdr:to>
    <xdr:sp macro="" textlink="">
      <xdr:nvSpPr>
        <xdr:cNvPr id="427" name="楕円 426">
          <a:extLst>
            <a:ext uri="{FF2B5EF4-FFF2-40B4-BE49-F238E27FC236}">
              <a16:creationId xmlns:a16="http://schemas.microsoft.com/office/drawing/2014/main" id="{629D24C9-8EB6-4BC9-9D00-19B1144E55AB}"/>
            </a:ext>
          </a:extLst>
        </xdr:cNvPr>
        <xdr:cNvSpPr/>
      </xdr:nvSpPr>
      <xdr:spPr>
        <a:xfrm>
          <a:off x="20383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54973</xdr:rowOff>
    </xdr:from>
    <xdr:to>
      <xdr:col>111</xdr:col>
      <xdr:colOff>177800</xdr:colOff>
      <xdr:row>37</xdr:row>
      <xdr:rowOff>61504</xdr:rowOff>
    </xdr:to>
    <xdr:cxnSp macro="">
      <xdr:nvCxnSpPr>
        <xdr:cNvPr id="428" name="直線コネクタ 427">
          <a:extLst>
            <a:ext uri="{FF2B5EF4-FFF2-40B4-BE49-F238E27FC236}">
              <a16:creationId xmlns:a16="http://schemas.microsoft.com/office/drawing/2014/main" id="{00EB46ED-12A8-4D8B-A9AC-63F15D00B11F}"/>
            </a:ext>
          </a:extLst>
        </xdr:cNvPr>
        <xdr:cNvCxnSpPr/>
      </xdr:nvCxnSpPr>
      <xdr:spPr>
        <a:xfrm>
          <a:off x="20434300" y="6055723"/>
          <a:ext cx="8890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429" name="n_1aveValue【認定こども園・幼稚園・保育所】&#10;一人当たり面積">
          <a:extLst>
            <a:ext uri="{FF2B5EF4-FFF2-40B4-BE49-F238E27FC236}">
              <a16:creationId xmlns:a16="http://schemas.microsoft.com/office/drawing/2014/main" id="{329BF182-6ABA-4610-852E-E49A28E84185}"/>
            </a:ext>
          </a:extLst>
        </xdr:cNvPr>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30" name="n_2aveValue【認定こども園・幼稚園・保育所】&#10;一人当たり面積">
          <a:extLst>
            <a:ext uri="{FF2B5EF4-FFF2-40B4-BE49-F238E27FC236}">
              <a16:creationId xmlns:a16="http://schemas.microsoft.com/office/drawing/2014/main" id="{D2369641-9F8D-4316-98DF-F8C56CE74811}"/>
            </a:ext>
          </a:extLst>
        </xdr:cNvPr>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128831</xdr:rowOff>
    </xdr:from>
    <xdr:ext cx="469744" cy="259045"/>
    <xdr:sp macro="" textlink="">
      <xdr:nvSpPr>
        <xdr:cNvPr id="431" name="n_1mainValue【認定こども園・幼稚園・保育所】&#10;一人当たり面積">
          <a:extLst>
            <a:ext uri="{FF2B5EF4-FFF2-40B4-BE49-F238E27FC236}">
              <a16:creationId xmlns:a16="http://schemas.microsoft.com/office/drawing/2014/main" id="{6003DCFD-98BA-4F36-8A33-0A8C77966341}"/>
            </a:ext>
          </a:extLst>
        </xdr:cNvPr>
        <xdr:cNvSpPr txBox="1"/>
      </xdr:nvSpPr>
      <xdr:spPr>
        <a:xfrm>
          <a:off x="21075727" y="61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122300</xdr:rowOff>
    </xdr:from>
    <xdr:ext cx="469744" cy="259045"/>
    <xdr:sp macro="" textlink="">
      <xdr:nvSpPr>
        <xdr:cNvPr id="432" name="n_2mainValue【認定こども園・幼稚園・保育所】&#10;一人当たり面積">
          <a:extLst>
            <a:ext uri="{FF2B5EF4-FFF2-40B4-BE49-F238E27FC236}">
              <a16:creationId xmlns:a16="http://schemas.microsoft.com/office/drawing/2014/main" id="{4B4645D5-517F-416B-B61D-1ADCCAEAEA0C}"/>
            </a:ext>
          </a:extLst>
        </xdr:cNvPr>
        <xdr:cNvSpPr txBox="1"/>
      </xdr:nvSpPr>
      <xdr:spPr>
        <a:xfrm>
          <a:off x="20199427" y="57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a:extLst>
            <a:ext uri="{FF2B5EF4-FFF2-40B4-BE49-F238E27FC236}">
              <a16:creationId xmlns:a16="http://schemas.microsoft.com/office/drawing/2014/main" id="{8C0F013A-4682-4DD9-8ACE-1338148B5B5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a:extLst>
            <a:ext uri="{FF2B5EF4-FFF2-40B4-BE49-F238E27FC236}">
              <a16:creationId xmlns:a16="http://schemas.microsoft.com/office/drawing/2014/main" id="{DFCB53AD-0D4C-4CFE-AB63-7E837941749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a:extLst>
            <a:ext uri="{FF2B5EF4-FFF2-40B4-BE49-F238E27FC236}">
              <a16:creationId xmlns:a16="http://schemas.microsoft.com/office/drawing/2014/main" id="{8007E486-4A91-42BD-AD7C-D115B0DEAF4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a:extLst>
            <a:ext uri="{FF2B5EF4-FFF2-40B4-BE49-F238E27FC236}">
              <a16:creationId xmlns:a16="http://schemas.microsoft.com/office/drawing/2014/main" id="{641D53F6-A9C2-4A31-9120-E2B4D10C639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a:extLst>
            <a:ext uri="{FF2B5EF4-FFF2-40B4-BE49-F238E27FC236}">
              <a16:creationId xmlns:a16="http://schemas.microsoft.com/office/drawing/2014/main" id="{9D905B43-737F-4CEF-82CE-14BE2FCF09D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a:extLst>
            <a:ext uri="{FF2B5EF4-FFF2-40B4-BE49-F238E27FC236}">
              <a16:creationId xmlns:a16="http://schemas.microsoft.com/office/drawing/2014/main" id="{9AC7DE7B-6526-4CEA-A5D1-1D1EB9209C5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a:extLst>
            <a:ext uri="{FF2B5EF4-FFF2-40B4-BE49-F238E27FC236}">
              <a16:creationId xmlns:a16="http://schemas.microsoft.com/office/drawing/2014/main" id="{6F448389-AB7C-4F4B-8CB7-4A57594E9EE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a:extLst>
            <a:ext uri="{FF2B5EF4-FFF2-40B4-BE49-F238E27FC236}">
              <a16:creationId xmlns:a16="http://schemas.microsoft.com/office/drawing/2014/main" id="{3613701E-0CF0-4EBF-9D02-43CFC0A4C87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a:extLst>
            <a:ext uri="{FF2B5EF4-FFF2-40B4-BE49-F238E27FC236}">
              <a16:creationId xmlns:a16="http://schemas.microsoft.com/office/drawing/2014/main" id="{47E65E1A-46A0-4788-A1EF-802ECEFA05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a:extLst>
            <a:ext uri="{FF2B5EF4-FFF2-40B4-BE49-F238E27FC236}">
              <a16:creationId xmlns:a16="http://schemas.microsoft.com/office/drawing/2014/main" id="{6EF4D751-207A-49D8-B9B8-4D3CE914860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3" name="テキスト ボックス 442">
          <a:extLst>
            <a:ext uri="{FF2B5EF4-FFF2-40B4-BE49-F238E27FC236}">
              <a16:creationId xmlns:a16="http://schemas.microsoft.com/office/drawing/2014/main" id="{C43C3361-3912-465D-A7DC-E83C8FCABAA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4" name="直線コネクタ 443">
          <a:extLst>
            <a:ext uri="{FF2B5EF4-FFF2-40B4-BE49-F238E27FC236}">
              <a16:creationId xmlns:a16="http://schemas.microsoft.com/office/drawing/2014/main" id="{0AFA2D22-211A-4A14-9C7F-187526DB450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5" name="テキスト ボックス 444">
          <a:extLst>
            <a:ext uri="{FF2B5EF4-FFF2-40B4-BE49-F238E27FC236}">
              <a16:creationId xmlns:a16="http://schemas.microsoft.com/office/drawing/2014/main" id="{E8B086FF-95F5-4645-AED3-5166C5B91D4D}"/>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6" name="直線コネクタ 445">
          <a:extLst>
            <a:ext uri="{FF2B5EF4-FFF2-40B4-BE49-F238E27FC236}">
              <a16:creationId xmlns:a16="http://schemas.microsoft.com/office/drawing/2014/main" id="{333330E6-92E1-493B-8E6D-79B12974045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7" name="テキスト ボックス 446">
          <a:extLst>
            <a:ext uri="{FF2B5EF4-FFF2-40B4-BE49-F238E27FC236}">
              <a16:creationId xmlns:a16="http://schemas.microsoft.com/office/drawing/2014/main" id="{B5528A48-7FA3-4EDC-AD42-8F959B39248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8" name="直線コネクタ 447">
          <a:extLst>
            <a:ext uri="{FF2B5EF4-FFF2-40B4-BE49-F238E27FC236}">
              <a16:creationId xmlns:a16="http://schemas.microsoft.com/office/drawing/2014/main" id="{60EF787C-D310-4082-9534-84D14664C72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9" name="テキスト ボックス 448">
          <a:extLst>
            <a:ext uri="{FF2B5EF4-FFF2-40B4-BE49-F238E27FC236}">
              <a16:creationId xmlns:a16="http://schemas.microsoft.com/office/drawing/2014/main" id="{425946C8-61BB-4236-A7CF-6762EDA30D8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0" name="直線コネクタ 449">
          <a:extLst>
            <a:ext uri="{FF2B5EF4-FFF2-40B4-BE49-F238E27FC236}">
              <a16:creationId xmlns:a16="http://schemas.microsoft.com/office/drawing/2014/main" id="{A857DA82-F5FC-46C0-A685-B36FC976D8A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1" name="テキスト ボックス 450">
          <a:extLst>
            <a:ext uri="{FF2B5EF4-FFF2-40B4-BE49-F238E27FC236}">
              <a16:creationId xmlns:a16="http://schemas.microsoft.com/office/drawing/2014/main" id="{C059CCF8-E518-4152-8615-D40D345BEEE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2" name="直線コネクタ 451">
          <a:extLst>
            <a:ext uri="{FF2B5EF4-FFF2-40B4-BE49-F238E27FC236}">
              <a16:creationId xmlns:a16="http://schemas.microsoft.com/office/drawing/2014/main" id="{F641D680-0047-45A3-96C0-13D19FDE487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3" name="テキスト ボックス 452">
          <a:extLst>
            <a:ext uri="{FF2B5EF4-FFF2-40B4-BE49-F238E27FC236}">
              <a16:creationId xmlns:a16="http://schemas.microsoft.com/office/drawing/2014/main" id="{2697E76F-E549-43BA-8B93-7124E1A3EDE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4" name="直線コネクタ 453">
          <a:extLst>
            <a:ext uri="{FF2B5EF4-FFF2-40B4-BE49-F238E27FC236}">
              <a16:creationId xmlns:a16="http://schemas.microsoft.com/office/drawing/2014/main" id="{8BD40B0E-EB14-42AE-A970-2690F9679C5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5" name="テキスト ボックス 454">
          <a:extLst>
            <a:ext uri="{FF2B5EF4-FFF2-40B4-BE49-F238E27FC236}">
              <a16:creationId xmlns:a16="http://schemas.microsoft.com/office/drawing/2014/main" id="{BAB6CCBC-74C2-41A4-A9D7-F3E9EF2821F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a:extLst>
            <a:ext uri="{FF2B5EF4-FFF2-40B4-BE49-F238E27FC236}">
              <a16:creationId xmlns:a16="http://schemas.microsoft.com/office/drawing/2014/main" id="{81DC82F7-3C5B-4727-9CA0-577B22EEC09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7" name="テキスト ボックス 456">
          <a:extLst>
            <a:ext uri="{FF2B5EF4-FFF2-40B4-BE49-F238E27FC236}">
              <a16:creationId xmlns:a16="http://schemas.microsoft.com/office/drawing/2014/main" id="{B92FD621-822C-4BCF-B00A-8CF447D4787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a:extLst>
            <a:ext uri="{FF2B5EF4-FFF2-40B4-BE49-F238E27FC236}">
              <a16:creationId xmlns:a16="http://schemas.microsoft.com/office/drawing/2014/main" id="{B788D002-5186-49B7-88E2-9D5D94C954E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59" name="直線コネクタ 458">
          <a:extLst>
            <a:ext uri="{FF2B5EF4-FFF2-40B4-BE49-F238E27FC236}">
              <a16:creationId xmlns:a16="http://schemas.microsoft.com/office/drawing/2014/main" id="{E00C5D60-1975-41D1-9369-04BFA026AC33}"/>
            </a:ext>
          </a:extLst>
        </xdr:cNvPr>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60" name="【学校施設】&#10;有形固定資産減価償却率最小値テキスト">
          <a:extLst>
            <a:ext uri="{FF2B5EF4-FFF2-40B4-BE49-F238E27FC236}">
              <a16:creationId xmlns:a16="http://schemas.microsoft.com/office/drawing/2014/main" id="{1E459298-75D0-4954-ABCA-0BBBA2ADF492}"/>
            </a:ext>
          </a:extLst>
        </xdr:cNvPr>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61" name="直線コネクタ 460">
          <a:extLst>
            <a:ext uri="{FF2B5EF4-FFF2-40B4-BE49-F238E27FC236}">
              <a16:creationId xmlns:a16="http://schemas.microsoft.com/office/drawing/2014/main" id="{60584C12-BE66-4BE5-A460-CC80849AA5B1}"/>
            </a:ext>
          </a:extLst>
        </xdr:cNvPr>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62" name="【学校施設】&#10;有形固定資産減価償却率最大値テキスト">
          <a:extLst>
            <a:ext uri="{FF2B5EF4-FFF2-40B4-BE49-F238E27FC236}">
              <a16:creationId xmlns:a16="http://schemas.microsoft.com/office/drawing/2014/main" id="{02C57922-D292-42CC-B43A-0DB16448B6A5}"/>
            </a:ext>
          </a:extLst>
        </xdr:cNvPr>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63" name="直線コネクタ 462">
          <a:extLst>
            <a:ext uri="{FF2B5EF4-FFF2-40B4-BE49-F238E27FC236}">
              <a16:creationId xmlns:a16="http://schemas.microsoft.com/office/drawing/2014/main" id="{205E7E25-CC9E-4865-A5C5-513942DD81FA}"/>
            </a:ext>
          </a:extLst>
        </xdr:cNvPr>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64" name="【学校施設】&#10;有形固定資産減価償却率平均値テキスト">
          <a:extLst>
            <a:ext uri="{FF2B5EF4-FFF2-40B4-BE49-F238E27FC236}">
              <a16:creationId xmlns:a16="http://schemas.microsoft.com/office/drawing/2014/main" id="{276A85FD-8F49-467A-BCEC-77BDD66E1C1F}"/>
            </a:ext>
          </a:extLst>
        </xdr:cNvPr>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65" name="フローチャート: 判断 464">
          <a:extLst>
            <a:ext uri="{FF2B5EF4-FFF2-40B4-BE49-F238E27FC236}">
              <a16:creationId xmlns:a16="http://schemas.microsoft.com/office/drawing/2014/main" id="{825B0114-1731-4A3B-85BA-743C49211474}"/>
            </a:ext>
          </a:extLst>
        </xdr:cNvPr>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66" name="フローチャート: 判断 465">
          <a:extLst>
            <a:ext uri="{FF2B5EF4-FFF2-40B4-BE49-F238E27FC236}">
              <a16:creationId xmlns:a16="http://schemas.microsoft.com/office/drawing/2014/main" id="{C692FB55-8666-4303-A2AE-1529C765E16B}"/>
            </a:ext>
          </a:extLst>
        </xdr:cNvPr>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67" name="フローチャート: 判断 466">
          <a:extLst>
            <a:ext uri="{FF2B5EF4-FFF2-40B4-BE49-F238E27FC236}">
              <a16:creationId xmlns:a16="http://schemas.microsoft.com/office/drawing/2014/main" id="{C37853D9-C401-4A8A-B129-340EC6C31E42}"/>
            </a:ext>
          </a:extLst>
        </xdr:cNvPr>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BD2E48F0-7DD4-4F4B-AEFF-7A2829E13F2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D47F8DA3-D68E-46D9-B821-9BBE1085A0C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F48A6394-615C-42B2-959A-52E668F30DD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E25B1CEB-05E7-435D-8035-9B3C8D505AD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B5ED0120-A8C3-4C2C-A316-04FDE55D275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9616</xdr:rowOff>
    </xdr:from>
    <xdr:to>
      <xdr:col>85</xdr:col>
      <xdr:colOff>177800</xdr:colOff>
      <xdr:row>59</xdr:row>
      <xdr:rowOff>111216</xdr:rowOff>
    </xdr:to>
    <xdr:sp macro="" textlink="">
      <xdr:nvSpPr>
        <xdr:cNvPr id="473" name="楕円 472">
          <a:extLst>
            <a:ext uri="{FF2B5EF4-FFF2-40B4-BE49-F238E27FC236}">
              <a16:creationId xmlns:a16="http://schemas.microsoft.com/office/drawing/2014/main" id="{A255FD6A-ED45-4345-B722-6E319C291C97}"/>
            </a:ext>
          </a:extLst>
        </xdr:cNvPr>
        <xdr:cNvSpPr/>
      </xdr:nvSpPr>
      <xdr:spPr>
        <a:xfrm>
          <a:off x="16268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32493</xdr:rowOff>
    </xdr:from>
    <xdr:ext cx="405111" cy="259045"/>
    <xdr:sp macro="" textlink="">
      <xdr:nvSpPr>
        <xdr:cNvPr id="474" name="【学校施設】&#10;有形固定資産減価償却率該当値テキスト">
          <a:extLst>
            <a:ext uri="{FF2B5EF4-FFF2-40B4-BE49-F238E27FC236}">
              <a16:creationId xmlns:a16="http://schemas.microsoft.com/office/drawing/2014/main" id="{08790EC5-4195-4023-91D0-1AD3B24E5B2F}"/>
            </a:ext>
          </a:extLst>
        </xdr:cNvPr>
        <xdr:cNvSpPr txBox="1"/>
      </xdr:nvSpPr>
      <xdr:spPr>
        <a:xfrm>
          <a:off x="16357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475" name="楕円 474">
          <a:extLst>
            <a:ext uri="{FF2B5EF4-FFF2-40B4-BE49-F238E27FC236}">
              <a16:creationId xmlns:a16="http://schemas.microsoft.com/office/drawing/2014/main" id="{61646737-C238-4F25-A64B-38F59C0289DA}"/>
            </a:ext>
          </a:extLst>
        </xdr:cNvPr>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60416</xdr:rowOff>
    </xdr:from>
    <xdr:to>
      <xdr:col>85</xdr:col>
      <xdr:colOff>127000</xdr:colOff>
      <xdr:row>59</xdr:row>
      <xdr:rowOff>102870</xdr:rowOff>
    </xdr:to>
    <xdr:cxnSp macro="">
      <xdr:nvCxnSpPr>
        <xdr:cNvPr id="476" name="直線コネクタ 475">
          <a:extLst>
            <a:ext uri="{FF2B5EF4-FFF2-40B4-BE49-F238E27FC236}">
              <a16:creationId xmlns:a16="http://schemas.microsoft.com/office/drawing/2014/main" id="{90056E4D-5721-4584-93BB-5DC907F0CB6A}"/>
            </a:ext>
          </a:extLst>
        </xdr:cNvPr>
        <xdr:cNvCxnSpPr/>
      </xdr:nvCxnSpPr>
      <xdr:spPr>
        <a:xfrm flipV="1">
          <a:off x="15481300" y="1017596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477" name="楕円 476">
          <a:extLst>
            <a:ext uri="{FF2B5EF4-FFF2-40B4-BE49-F238E27FC236}">
              <a16:creationId xmlns:a16="http://schemas.microsoft.com/office/drawing/2014/main" id="{518A9224-BD7F-42DA-9CC1-30C6F2FD33FE}"/>
            </a:ext>
          </a:extLst>
        </xdr:cNvPr>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148590</xdr:rowOff>
    </xdr:to>
    <xdr:cxnSp macro="">
      <xdr:nvCxnSpPr>
        <xdr:cNvPr id="478" name="直線コネクタ 477">
          <a:extLst>
            <a:ext uri="{FF2B5EF4-FFF2-40B4-BE49-F238E27FC236}">
              <a16:creationId xmlns:a16="http://schemas.microsoft.com/office/drawing/2014/main" id="{C4924D53-47F9-4E43-8F0E-1C9A54442C87}"/>
            </a:ext>
          </a:extLst>
        </xdr:cNvPr>
        <xdr:cNvCxnSpPr/>
      </xdr:nvCxnSpPr>
      <xdr:spPr>
        <a:xfrm flipV="1">
          <a:off x="14592300" y="10218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479" name="n_1aveValue【学校施設】&#10;有形固定資産減価償却率">
          <a:extLst>
            <a:ext uri="{FF2B5EF4-FFF2-40B4-BE49-F238E27FC236}">
              <a16:creationId xmlns:a16="http://schemas.microsoft.com/office/drawing/2014/main" id="{A450134F-F7B0-4B55-B438-7C55AB2DC4AD}"/>
            </a:ext>
          </a:extLst>
        </xdr:cNvPr>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80" name="n_2aveValue【学校施設】&#10;有形固定資産減価償却率">
          <a:extLst>
            <a:ext uri="{FF2B5EF4-FFF2-40B4-BE49-F238E27FC236}">
              <a16:creationId xmlns:a16="http://schemas.microsoft.com/office/drawing/2014/main" id="{4D31EFA8-4082-4AA1-842A-E865286338AC}"/>
            </a:ext>
          </a:extLst>
        </xdr:cNvPr>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144797</xdr:rowOff>
    </xdr:from>
    <xdr:ext cx="405111" cy="259045"/>
    <xdr:sp macro="" textlink="">
      <xdr:nvSpPr>
        <xdr:cNvPr id="481" name="n_1mainValue【学校施設】&#10;有形固定資産減価償却率">
          <a:extLst>
            <a:ext uri="{FF2B5EF4-FFF2-40B4-BE49-F238E27FC236}">
              <a16:creationId xmlns:a16="http://schemas.microsoft.com/office/drawing/2014/main" id="{21920DEA-A1F0-4B25-9747-D3CF22A46C40}"/>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482" name="n_2mainValue【学校施設】&#10;有形固定資産減価償却率">
          <a:extLst>
            <a:ext uri="{FF2B5EF4-FFF2-40B4-BE49-F238E27FC236}">
              <a16:creationId xmlns:a16="http://schemas.microsoft.com/office/drawing/2014/main" id="{D400EE45-40DB-4C4C-9FF7-76894B86E5C4}"/>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a:extLst>
            <a:ext uri="{FF2B5EF4-FFF2-40B4-BE49-F238E27FC236}">
              <a16:creationId xmlns:a16="http://schemas.microsoft.com/office/drawing/2014/main" id="{DBF167D0-26F5-4D17-98AB-E601791E94A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a:extLst>
            <a:ext uri="{FF2B5EF4-FFF2-40B4-BE49-F238E27FC236}">
              <a16:creationId xmlns:a16="http://schemas.microsoft.com/office/drawing/2014/main" id="{9E8F1C31-940E-4BF4-8E48-947DA1DE71E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a:extLst>
            <a:ext uri="{FF2B5EF4-FFF2-40B4-BE49-F238E27FC236}">
              <a16:creationId xmlns:a16="http://schemas.microsoft.com/office/drawing/2014/main" id="{87A547BD-5096-4179-95B8-14F9D0DF31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a:extLst>
            <a:ext uri="{FF2B5EF4-FFF2-40B4-BE49-F238E27FC236}">
              <a16:creationId xmlns:a16="http://schemas.microsoft.com/office/drawing/2014/main" id="{D46BCF0B-4152-4137-8E5C-B2B2B98A83A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a:extLst>
            <a:ext uri="{FF2B5EF4-FFF2-40B4-BE49-F238E27FC236}">
              <a16:creationId xmlns:a16="http://schemas.microsoft.com/office/drawing/2014/main" id="{9DFCD5BC-70F8-42BF-88E4-A02575411A6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a:extLst>
            <a:ext uri="{FF2B5EF4-FFF2-40B4-BE49-F238E27FC236}">
              <a16:creationId xmlns:a16="http://schemas.microsoft.com/office/drawing/2014/main" id="{B6939269-3470-4281-A319-8AF88644C19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a:extLst>
            <a:ext uri="{FF2B5EF4-FFF2-40B4-BE49-F238E27FC236}">
              <a16:creationId xmlns:a16="http://schemas.microsoft.com/office/drawing/2014/main" id="{3A8523B5-8917-4F12-AC25-2DB10D3F679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a:extLst>
            <a:ext uri="{FF2B5EF4-FFF2-40B4-BE49-F238E27FC236}">
              <a16:creationId xmlns:a16="http://schemas.microsoft.com/office/drawing/2014/main" id="{69582504-1DCD-465F-8E16-2C2F1EFBCFE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a:extLst>
            <a:ext uri="{FF2B5EF4-FFF2-40B4-BE49-F238E27FC236}">
              <a16:creationId xmlns:a16="http://schemas.microsoft.com/office/drawing/2014/main" id="{0709CF67-259C-4C38-B7CC-7C881AD4FAC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a:extLst>
            <a:ext uri="{FF2B5EF4-FFF2-40B4-BE49-F238E27FC236}">
              <a16:creationId xmlns:a16="http://schemas.microsoft.com/office/drawing/2014/main" id="{52ACF606-FFF4-4EED-98D0-F489FF06877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C0DF964E-B1DE-4A57-8033-8C44D781ABD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4" name="直線コネクタ 493">
          <a:extLst>
            <a:ext uri="{FF2B5EF4-FFF2-40B4-BE49-F238E27FC236}">
              <a16:creationId xmlns:a16="http://schemas.microsoft.com/office/drawing/2014/main" id="{6162A314-BF13-4E35-8108-97541F7F2EC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5" name="テキスト ボックス 494">
          <a:extLst>
            <a:ext uri="{FF2B5EF4-FFF2-40B4-BE49-F238E27FC236}">
              <a16:creationId xmlns:a16="http://schemas.microsoft.com/office/drawing/2014/main" id="{532836C6-79ED-4FDC-803D-9AE66C195D3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6" name="直線コネクタ 495">
          <a:extLst>
            <a:ext uri="{FF2B5EF4-FFF2-40B4-BE49-F238E27FC236}">
              <a16:creationId xmlns:a16="http://schemas.microsoft.com/office/drawing/2014/main" id="{C3328E01-07F8-44E3-8ACA-64F8B0F685E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7" name="テキスト ボックス 496">
          <a:extLst>
            <a:ext uri="{FF2B5EF4-FFF2-40B4-BE49-F238E27FC236}">
              <a16:creationId xmlns:a16="http://schemas.microsoft.com/office/drawing/2014/main" id="{8FB6DFC2-9F48-4196-90FA-48C6340110F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8" name="直線コネクタ 497">
          <a:extLst>
            <a:ext uri="{FF2B5EF4-FFF2-40B4-BE49-F238E27FC236}">
              <a16:creationId xmlns:a16="http://schemas.microsoft.com/office/drawing/2014/main" id="{ED94D4EF-E615-44E0-B51B-F44B9A0E387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9" name="テキスト ボックス 498">
          <a:extLst>
            <a:ext uri="{FF2B5EF4-FFF2-40B4-BE49-F238E27FC236}">
              <a16:creationId xmlns:a16="http://schemas.microsoft.com/office/drawing/2014/main" id="{AC190D14-95B2-4F1D-8813-8F011507B2F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0" name="直線コネクタ 499">
          <a:extLst>
            <a:ext uri="{FF2B5EF4-FFF2-40B4-BE49-F238E27FC236}">
              <a16:creationId xmlns:a16="http://schemas.microsoft.com/office/drawing/2014/main" id="{6F8F3943-4734-48BB-BBCF-DEEBBFA4160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1" name="テキスト ボックス 500">
          <a:extLst>
            <a:ext uri="{FF2B5EF4-FFF2-40B4-BE49-F238E27FC236}">
              <a16:creationId xmlns:a16="http://schemas.microsoft.com/office/drawing/2014/main" id="{E994F853-05F0-4B4E-9335-D1DCCF7F496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a:extLst>
            <a:ext uri="{FF2B5EF4-FFF2-40B4-BE49-F238E27FC236}">
              <a16:creationId xmlns:a16="http://schemas.microsoft.com/office/drawing/2014/main" id="{BF63A352-4AC9-4BC3-BB8A-4486FAF5006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a:extLst>
            <a:ext uri="{FF2B5EF4-FFF2-40B4-BE49-F238E27FC236}">
              <a16:creationId xmlns:a16="http://schemas.microsoft.com/office/drawing/2014/main" id="{53DF5ACB-3759-40A9-AC4D-3D1AC94CF8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a:extLst>
            <a:ext uri="{FF2B5EF4-FFF2-40B4-BE49-F238E27FC236}">
              <a16:creationId xmlns:a16="http://schemas.microsoft.com/office/drawing/2014/main" id="{AFCCD246-B6E0-4C24-BD5A-80438061B60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05" name="直線コネクタ 504">
          <a:extLst>
            <a:ext uri="{FF2B5EF4-FFF2-40B4-BE49-F238E27FC236}">
              <a16:creationId xmlns:a16="http://schemas.microsoft.com/office/drawing/2014/main" id="{0636C0D9-ABE4-4A29-AC65-6703DCDEA66B}"/>
            </a:ext>
          </a:extLst>
        </xdr:cNvPr>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06" name="【学校施設】&#10;一人当たり面積最小値テキスト">
          <a:extLst>
            <a:ext uri="{FF2B5EF4-FFF2-40B4-BE49-F238E27FC236}">
              <a16:creationId xmlns:a16="http://schemas.microsoft.com/office/drawing/2014/main" id="{DB1E6D33-2644-4E72-A594-64E503045E38}"/>
            </a:ext>
          </a:extLst>
        </xdr:cNvPr>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07" name="直線コネクタ 506">
          <a:extLst>
            <a:ext uri="{FF2B5EF4-FFF2-40B4-BE49-F238E27FC236}">
              <a16:creationId xmlns:a16="http://schemas.microsoft.com/office/drawing/2014/main" id="{9B6CB0FA-6DBA-4833-86FC-A91952CC1E59}"/>
            </a:ext>
          </a:extLst>
        </xdr:cNvPr>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08" name="【学校施設】&#10;一人当たり面積最大値テキスト">
          <a:extLst>
            <a:ext uri="{FF2B5EF4-FFF2-40B4-BE49-F238E27FC236}">
              <a16:creationId xmlns:a16="http://schemas.microsoft.com/office/drawing/2014/main" id="{34184F48-BEEB-4F16-A96C-DFDCA0F34887}"/>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09" name="直線コネクタ 508">
          <a:extLst>
            <a:ext uri="{FF2B5EF4-FFF2-40B4-BE49-F238E27FC236}">
              <a16:creationId xmlns:a16="http://schemas.microsoft.com/office/drawing/2014/main" id="{659E9869-278E-4E3A-96F9-6A9308B5E0EE}"/>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510" name="【学校施設】&#10;一人当たり面積平均値テキスト">
          <a:extLst>
            <a:ext uri="{FF2B5EF4-FFF2-40B4-BE49-F238E27FC236}">
              <a16:creationId xmlns:a16="http://schemas.microsoft.com/office/drawing/2014/main" id="{A3E60DA4-818D-406C-B56D-6DBB2EDE287F}"/>
            </a:ext>
          </a:extLst>
        </xdr:cNvPr>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11" name="フローチャート: 判断 510">
          <a:extLst>
            <a:ext uri="{FF2B5EF4-FFF2-40B4-BE49-F238E27FC236}">
              <a16:creationId xmlns:a16="http://schemas.microsoft.com/office/drawing/2014/main" id="{223D6E6E-AB61-494F-ADFD-2503C6B80AD7}"/>
            </a:ext>
          </a:extLst>
        </xdr:cNvPr>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12" name="フローチャート: 判断 511">
          <a:extLst>
            <a:ext uri="{FF2B5EF4-FFF2-40B4-BE49-F238E27FC236}">
              <a16:creationId xmlns:a16="http://schemas.microsoft.com/office/drawing/2014/main" id="{103721B2-C812-460C-9616-0B38847F6833}"/>
            </a:ext>
          </a:extLst>
        </xdr:cNvPr>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513" name="フローチャート: 判断 512">
          <a:extLst>
            <a:ext uri="{FF2B5EF4-FFF2-40B4-BE49-F238E27FC236}">
              <a16:creationId xmlns:a16="http://schemas.microsoft.com/office/drawing/2014/main" id="{93F39AE7-6B7E-417F-B70D-681430EF7D6C}"/>
            </a:ext>
          </a:extLst>
        </xdr:cNvPr>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E80F438-CD50-4F65-9436-839107C2EAB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E875239D-6D25-443F-85FB-ABB1F2CEBBC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4F2496CB-1201-45C3-8E97-C741FEF78AA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FBD78A69-BC56-482C-B5C5-7CAE935A184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730340E8-FB3D-4EB0-BA67-5E162396E56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136195</xdr:rowOff>
    </xdr:from>
    <xdr:to>
      <xdr:col>116</xdr:col>
      <xdr:colOff>114300</xdr:colOff>
      <xdr:row>60</xdr:row>
      <xdr:rowOff>66345</xdr:rowOff>
    </xdr:to>
    <xdr:sp macro="" textlink="">
      <xdr:nvSpPr>
        <xdr:cNvPr id="519" name="楕円 518">
          <a:extLst>
            <a:ext uri="{FF2B5EF4-FFF2-40B4-BE49-F238E27FC236}">
              <a16:creationId xmlns:a16="http://schemas.microsoft.com/office/drawing/2014/main" id="{141040C5-BC44-4F08-A0E9-43E239EA9A49}"/>
            </a:ext>
          </a:extLst>
        </xdr:cNvPr>
        <xdr:cNvSpPr/>
      </xdr:nvSpPr>
      <xdr:spPr>
        <a:xfrm>
          <a:off x="22110700" y="102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159072</xdr:rowOff>
    </xdr:from>
    <xdr:ext cx="469744" cy="259045"/>
    <xdr:sp macro="" textlink="">
      <xdr:nvSpPr>
        <xdr:cNvPr id="520" name="【学校施設】&#10;一人当たり面積該当値テキスト">
          <a:extLst>
            <a:ext uri="{FF2B5EF4-FFF2-40B4-BE49-F238E27FC236}">
              <a16:creationId xmlns:a16="http://schemas.microsoft.com/office/drawing/2014/main" id="{520E5C9F-9E99-4DD7-BD48-689622EF09FA}"/>
            </a:ext>
          </a:extLst>
        </xdr:cNvPr>
        <xdr:cNvSpPr txBox="1"/>
      </xdr:nvSpPr>
      <xdr:spPr>
        <a:xfrm>
          <a:off x="22199600" y="1010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158141</xdr:rowOff>
    </xdr:from>
    <xdr:to>
      <xdr:col>112</xdr:col>
      <xdr:colOff>38100</xdr:colOff>
      <xdr:row>60</xdr:row>
      <xdr:rowOff>88291</xdr:rowOff>
    </xdr:to>
    <xdr:sp macro="" textlink="">
      <xdr:nvSpPr>
        <xdr:cNvPr id="521" name="楕円 520">
          <a:extLst>
            <a:ext uri="{FF2B5EF4-FFF2-40B4-BE49-F238E27FC236}">
              <a16:creationId xmlns:a16="http://schemas.microsoft.com/office/drawing/2014/main" id="{2E953D54-0072-4E1D-B76D-80250A6AE7E1}"/>
            </a:ext>
          </a:extLst>
        </xdr:cNvPr>
        <xdr:cNvSpPr/>
      </xdr:nvSpPr>
      <xdr:spPr>
        <a:xfrm>
          <a:off x="21272500" y="102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15545</xdr:rowOff>
    </xdr:from>
    <xdr:to>
      <xdr:col>116</xdr:col>
      <xdr:colOff>63500</xdr:colOff>
      <xdr:row>60</xdr:row>
      <xdr:rowOff>37491</xdr:rowOff>
    </xdr:to>
    <xdr:cxnSp macro="">
      <xdr:nvCxnSpPr>
        <xdr:cNvPr id="522" name="直線コネクタ 521">
          <a:extLst>
            <a:ext uri="{FF2B5EF4-FFF2-40B4-BE49-F238E27FC236}">
              <a16:creationId xmlns:a16="http://schemas.microsoft.com/office/drawing/2014/main" id="{21197881-6032-49E8-9636-490AA507230A}"/>
            </a:ext>
          </a:extLst>
        </xdr:cNvPr>
        <xdr:cNvCxnSpPr/>
      </xdr:nvCxnSpPr>
      <xdr:spPr>
        <a:xfrm flipV="1">
          <a:off x="21323300" y="10302545"/>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13208</xdr:rowOff>
    </xdr:from>
    <xdr:to>
      <xdr:col>107</xdr:col>
      <xdr:colOff>101600</xdr:colOff>
      <xdr:row>60</xdr:row>
      <xdr:rowOff>114808</xdr:rowOff>
    </xdr:to>
    <xdr:sp macro="" textlink="">
      <xdr:nvSpPr>
        <xdr:cNvPr id="523" name="楕円 522">
          <a:extLst>
            <a:ext uri="{FF2B5EF4-FFF2-40B4-BE49-F238E27FC236}">
              <a16:creationId xmlns:a16="http://schemas.microsoft.com/office/drawing/2014/main" id="{B650A19E-C3EA-4D03-9C48-B997FD3FE4BF}"/>
            </a:ext>
          </a:extLst>
        </xdr:cNvPr>
        <xdr:cNvSpPr/>
      </xdr:nvSpPr>
      <xdr:spPr>
        <a:xfrm>
          <a:off x="20383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37491</xdr:rowOff>
    </xdr:from>
    <xdr:to>
      <xdr:col>111</xdr:col>
      <xdr:colOff>177800</xdr:colOff>
      <xdr:row>60</xdr:row>
      <xdr:rowOff>64008</xdr:rowOff>
    </xdr:to>
    <xdr:cxnSp macro="">
      <xdr:nvCxnSpPr>
        <xdr:cNvPr id="524" name="直線コネクタ 523">
          <a:extLst>
            <a:ext uri="{FF2B5EF4-FFF2-40B4-BE49-F238E27FC236}">
              <a16:creationId xmlns:a16="http://schemas.microsoft.com/office/drawing/2014/main" id="{A1BC08EB-88C6-43D8-8B4F-36737557411E}"/>
            </a:ext>
          </a:extLst>
        </xdr:cNvPr>
        <xdr:cNvCxnSpPr/>
      </xdr:nvCxnSpPr>
      <xdr:spPr>
        <a:xfrm flipV="1">
          <a:off x="20434300" y="1032449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142968</xdr:rowOff>
    </xdr:from>
    <xdr:ext cx="469744" cy="259045"/>
    <xdr:sp macro="" textlink="">
      <xdr:nvSpPr>
        <xdr:cNvPr id="525" name="n_1aveValue【学校施設】&#10;一人当たり面積">
          <a:extLst>
            <a:ext uri="{FF2B5EF4-FFF2-40B4-BE49-F238E27FC236}">
              <a16:creationId xmlns:a16="http://schemas.microsoft.com/office/drawing/2014/main" id="{87E4CDAC-77C2-4A52-9428-18ED20F30185}"/>
            </a:ext>
          </a:extLst>
        </xdr:cNvPr>
        <xdr:cNvSpPr txBox="1"/>
      </xdr:nvSpPr>
      <xdr:spPr>
        <a:xfrm>
          <a:off x="210757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33697</xdr:rowOff>
    </xdr:from>
    <xdr:ext cx="469744" cy="259045"/>
    <xdr:sp macro="" textlink="">
      <xdr:nvSpPr>
        <xdr:cNvPr id="526" name="n_2aveValue【学校施設】&#10;一人当たり面積">
          <a:extLst>
            <a:ext uri="{FF2B5EF4-FFF2-40B4-BE49-F238E27FC236}">
              <a16:creationId xmlns:a16="http://schemas.microsoft.com/office/drawing/2014/main" id="{EDC2E3F2-83F9-4BBF-BDF9-1753398A4554}"/>
            </a:ext>
          </a:extLst>
        </xdr:cNvPr>
        <xdr:cNvSpPr txBox="1"/>
      </xdr:nvSpPr>
      <xdr:spPr>
        <a:xfrm>
          <a:off x="20199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104818</xdr:rowOff>
    </xdr:from>
    <xdr:ext cx="469744" cy="259045"/>
    <xdr:sp macro="" textlink="">
      <xdr:nvSpPr>
        <xdr:cNvPr id="527" name="n_1mainValue【学校施設】&#10;一人当たり面積">
          <a:extLst>
            <a:ext uri="{FF2B5EF4-FFF2-40B4-BE49-F238E27FC236}">
              <a16:creationId xmlns:a16="http://schemas.microsoft.com/office/drawing/2014/main" id="{5D045C9F-C14A-4F09-978A-1C4E6DB74149}"/>
            </a:ext>
          </a:extLst>
        </xdr:cNvPr>
        <xdr:cNvSpPr txBox="1"/>
      </xdr:nvSpPr>
      <xdr:spPr>
        <a:xfrm>
          <a:off x="21075727" y="100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131335</xdr:rowOff>
    </xdr:from>
    <xdr:ext cx="469744" cy="259045"/>
    <xdr:sp macro="" textlink="">
      <xdr:nvSpPr>
        <xdr:cNvPr id="528" name="n_2mainValue【学校施設】&#10;一人当たり面積">
          <a:extLst>
            <a:ext uri="{FF2B5EF4-FFF2-40B4-BE49-F238E27FC236}">
              <a16:creationId xmlns:a16="http://schemas.microsoft.com/office/drawing/2014/main" id="{3475A755-783C-44EB-B1E2-C68DE5FCC6B1}"/>
            </a:ext>
          </a:extLst>
        </xdr:cNvPr>
        <xdr:cNvSpPr txBox="1"/>
      </xdr:nvSpPr>
      <xdr:spPr>
        <a:xfrm>
          <a:off x="201994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0A652DCB-37E8-43D0-A4E4-159E4B7C1D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3F17233C-5464-4757-BDD9-E2A17C317E7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9C7FD1D5-3025-485D-9BD6-A7329C6072D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586CCD76-58E7-4D6C-A132-E44D35E21F5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F5C6944F-9F6F-4D4B-84CF-BA511D0C75A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097B9AC1-9003-471B-AC86-A20DBDFF7FF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7080E8DD-306F-40DF-9DE3-06A30D5E131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EFEACDB9-42E8-47AA-8F31-4E1AF7E8163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865D9B2E-474C-4C23-AE28-5E1AFCDB562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3950F989-B8DA-4395-BD52-3E7E22057E9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a:extLst>
            <a:ext uri="{FF2B5EF4-FFF2-40B4-BE49-F238E27FC236}">
              <a16:creationId xmlns:a16="http://schemas.microsoft.com/office/drawing/2014/main" id="{FEBD1411-4AB5-4D20-B239-AF1CF14321F3}"/>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a:extLst>
            <a:ext uri="{FF2B5EF4-FFF2-40B4-BE49-F238E27FC236}">
              <a16:creationId xmlns:a16="http://schemas.microsoft.com/office/drawing/2014/main" id="{7B5817DB-31E9-4D65-A644-01F28D44C3E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a:extLst>
            <a:ext uri="{FF2B5EF4-FFF2-40B4-BE49-F238E27FC236}">
              <a16:creationId xmlns:a16="http://schemas.microsoft.com/office/drawing/2014/main" id="{3F788A14-867C-4DB6-AA55-12F3D77D3CE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a:extLst>
            <a:ext uri="{FF2B5EF4-FFF2-40B4-BE49-F238E27FC236}">
              <a16:creationId xmlns:a16="http://schemas.microsoft.com/office/drawing/2014/main" id="{AB1F5548-27CC-4078-AD70-8BAD9EE481D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a:extLst>
            <a:ext uri="{FF2B5EF4-FFF2-40B4-BE49-F238E27FC236}">
              <a16:creationId xmlns:a16="http://schemas.microsoft.com/office/drawing/2014/main" id="{9791BA37-D2FC-41D4-90AF-B047BA90EC9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a:extLst>
            <a:ext uri="{FF2B5EF4-FFF2-40B4-BE49-F238E27FC236}">
              <a16:creationId xmlns:a16="http://schemas.microsoft.com/office/drawing/2014/main" id="{F4ABC39C-8E92-40FE-8375-C65A7FEFB87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a:extLst>
            <a:ext uri="{FF2B5EF4-FFF2-40B4-BE49-F238E27FC236}">
              <a16:creationId xmlns:a16="http://schemas.microsoft.com/office/drawing/2014/main" id="{8CBBF197-8F6F-4B42-A7AE-540B0C47576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a:extLst>
            <a:ext uri="{FF2B5EF4-FFF2-40B4-BE49-F238E27FC236}">
              <a16:creationId xmlns:a16="http://schemas.microsoft.com/office/drawing/2014/main" id="{98F8AB34-5F1C-4499-8DEE-7E794153EAD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a:extLst>
            <a:ext uri="{FF2B5EF4-FFF2-40B4-BE49-F238E27FC236}">
              <a16:creationId xmlns:a16="http://schemas.microsoft.com/office/drawing/2014/main" id="{2DB3FE2C-8997-40E0-B4F7-2F4D85D06C0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a:extLst>
            <a:ext uri="{FF2B5EF4-FFF2-40B4-BE49-F238E27FC236}">
              <a16:creationId xmlns:a16="http://schemas.microsoft.com/office/drawing/2014/main" id="{9FAB44BF-ED68-4E12-8E5F-624955F04BD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a:extLst>
            <a:ext uri="{FF2B5EF4-FFF2-40B4-BE49-F238E27FC236}">
              <a16:creationId xmlns:a16="http://schemas.microsoft.com/office/drawing/2014/main" id="{04D26E87-1D7B-42D7-9E3D-E93EE35445C8}"/>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3C8A2F7E-71CA-4540-9A0F-C75433B6BA1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a:extLst>
            <a:ext uri="{FF2B5EF4-FFF2-40B4-BE49-F238E27FC236}">
              <a16:creationId xmlns:a16="http://schemas.microsoft.com/office/drawing/2014/main" id="{A0736069-ECD4-4120-B1A8-2DEBE4D128D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a:extLst>
            <a:ext uri="{FF2B5EF4-FFF2-40B4-BE49-F238E27FC236}">
              <a16:creationId xmlns:a16="http://schemas.microsoft.com/office/drawing/2014/main" id="{FEDB6DF8-925C-4BB5-9428-821F5BE9F3E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53" name="直線コネクタ 552">
          <a:extLst>
            <a:ext uri="{FF2B5EF4-FFF2-40B4-BE49-F238E27FC236}">
              <a16:creationId xmlns:a16="http://schemas.microsoft.com/office/drawing/2014/main" id="{FED5DF74-C61F-41D1-BE12-1C71D083E454}"/>
            </a:ext>
          </a:extLst>
        </xdr:cNvPr>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54" name="【児童館】&#10;有形固定資産減価償却率最小値テキスト">
          <a:extLst>
            <a:ext uri="{FF2B5EF4-FFF2-40B4-BE49-F238E27FC236}">
              <a16:creationId xmlns:a16="http://schemas.microsoft.com/office/drawing/2014/main" id="{96EBFD3C-E526-489E-A8EC-7C96106D3897}"/>
            </a:ext>
          </a:extLst>
        </xdr:cNvPr>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55" name="直線コネクタ 554">
          <a:extLst>
            <a:ext uri="{FF2B5EF4-FFF2-40B4-BE49-F238E27FC236}">
              <a16:creationId xmlns:a16="http://schemas.microsoft.com/office/drawing/2014/main" id="{780893C3-51C2-4099-ABE6-275F73424D5F}"/>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6" name="【児童館】&#10;有形固定資産減価償却率最大値テキスト">
          <a:extLst>
            <a:ext uri="{FF2B5EF4-FFF2-40B4-BE49-F238E27FC236}">
              <a16:creationId xmlns:a16="http://schemas.microsoft.com/office/drawing/2014/main" id="{8194AA7D-A030-4FFE-80C6-3B205609FDD4}"/>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7" name="直線コネクタ 556">
          <a:extLst>
            <a:ext uri="{FF2B5EF4-FFF2-40B4-BE49-F238E27FC236}">
              <a16:creationId xmlns:a16="http://schemas.microsoft.com/office/drawing/2014/main" id="{CDC52193-78B5-439C-9C7F-E6DEBDA50AA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558" name="【児童館】&#10;有形固定資産減価償却率平均値テキスト">
          <a:extLst>
            <a:ext uri="{FF2B5EF4-FFF2-40B4-BE49-F238E27FC236}">
              <a16:creationId xmlns:a16="http://schemas.microsoft.com/office/drawing/2014/main" id="{54FB69AA-666D-4402-B184-AA3D7AC0C03A}"/>
            </a:ext>
          </a:extLst>
        </xdr:cNvPr>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59" name="フローチャート: 判断 558">
          <a:extLst>
            <a:ext uri="{FF2B5EF4-FFF2-40B4-BE49-F238E27FC236}">
              <a16:creationId xmlns:a16="http://schemas.microsoft.com/office/drawing/2014/main" id="{C2DA7FE6-9A6C-41D1-B250-8086DC5161E9}"/>
            </a:ext>
          </a:extLst>
        </xdr:cNvPr>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60" name="フローチャート: 判断 559">
          <a:extLst>
            <a:ext uri="{FF2B5EF4-FFF2-40B4-BE49-F238E27FC236}">
              <a16:creationId xmlns:a16="http://schemas.microsoft.com/office/drawing/2014/main" id="{51BB9828-BF76-493D-9A11-1ED5EE8981CF}"/>
            </a:ext>
          </a:extLst>
        </xdr:cNvPr>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61" name="フローチャート: 判断 560">
          <a:extLst>
            <a:ext uri="{FF2B5EF4-FFF2-40B4-BE49-F238E27FC236}">
              <a16:creationId xmlns:a16="http://schemas.microsoft.com/office/drawing/2014/main" id="{BB121FB7-795B-4702-9811-49900D268159}"/>
            </a:ext>
          </a:extLst>
        </xdr:cNvPr>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65B5EA40-26A4-4E82-92EB-F2933E29C3A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C66EA766-92CA-4C7D-B42E-7075902C80F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CA3CB2C6-8F1B-4151-A874-4DF8E46E8C9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9EFF589D-63B6-4356-A2DA-42948631084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5F88199C-0AE8-41CB-93E4-A9530D4C3E7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567" name="楕円 566">
          <a:extLst>
            <a:ext uri="{FF2B5EF4-FFF2-40B4-BE49-F238E27FC236}">
              <a16:creationId xmlns:a16="http://schemas.microsoft.com/office/drawing/2014/main" id="{7E68A1A0-4941-4CAE-B8FD-F53A994A484E}"/>
            </a:ext>
          </a:extLst>
        </xdr:cNvPr>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568" name="【児童館】&#10;有形固定資産減価償却率該当値テキスト">
          <a:extLst>
            <a:ext uri="{FF2B5EF4-FFF2-40B4-BE49-F238E27FC236}">
              <a16:creationId xmlns:a16="http://schemas.microsoft.com/office/drawing/2014/main" id="{3CBF447F-4989-4873-8747-C733448E65E4}"/>
            </a:ext>
          </a:extLst>
        </xdr:cNvPr>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42545</xdr:rowOff>
    </xdr:from>
    <xdr:to>
      <xdr:col>81</xdr:col>
      <xdr:colOff>101600</xdr:colOff>
      <xdr:row>80</xdr:row>
      <xdr:rowOff>144145</xdr:rowOff>
    </xdr:to>
    <xdr:sp macro="" textlink="">
      <xdr:nvSpPr>
        <xdr:cNvPr id="569" name="楕円 568">
          <a:extLst>
            <a:ext uri="{FF2B5EF4-FFF2-40B4-BE49-F238E27FC236}">
              <a16:creationId xmlns:a16="http://schemas.microsoft.com/office/drawing/2014/main" id="{31B401CD-102A-4862-8CC1-21D9FE295D8F}"/>
            </a:ext>
          </a:extLst>
        </xdr:cNvPr>
        <xdr:cNvSpPr/>
      </xdr:nvSpPr>
      <xdr:spPr>
        <a:xfrm>
          <a:off x="15430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93345</xdr:rowOff>
    </xdr:to>
    <xdr:cxnSp macro="">
      <xdr:nvCxnSpPr>
        <xdr:cNvPr id="570" name="直線コネクタ 569">
          <a:extLst>
            <a:ext uri="{FF2B5EF4-FFF2-40B4-BE49-F238E27FC236}">
              <a16:creationId xmlns:a16="http://schemas.microsoft.com/office/drawing/2014/main" id="{5DB04D75-7A04-45DB-B48C-BD90BD4CF75D}"/>
            </a:ext>
          </a:extLst>
        </xdr:cNvPr>
        <xdr:cNvCxnSpPr/>
      </xdr:nvCxnSpPr>
      <xdr:spPr>
        <a:xfrm flipV="1">
          <a:off x="15481300" y="1375410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101600</xdr:rowOff>
    </xdr:from>
    <xdr:to>
      <xdr:col>76</xdr:col>
      <xdr:colOff>165100</xdr:colOff>
      <xdr:row>81</xdr:row>
      <xdr:rowOff>31750</xdr:rowOff>
    </xdr:to>
    <xdr:sp macro="" textlink="">
      <xdr:nvSpPr>
        <xdr:cNvPr id="571" name="楕円 570">
          <a:extLst>
            <a:ext uri="{FF2B5EF4-FFF2-40B4-BE49-F238E27FC236}">
              <a16:creationId xmlns:a16="http://schemas.microsoft.com/office/drawing/2014/main" id="{EA2F8E34-AF97-4198-A9A3-8702884E4439}"/>
            </a:ext>
          </a:extLst>
        </xdr:cNvPr>
        <xdr:cNvSpPr/>
      </xdr:nvSpPr>
      <xdr:spPr>
        <a:xfrm>
          <a:off x="1454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93345</xdr:rowOff>
    </xdr:from>
    <xdr:to>
      <xdr:col>81</xdr:col>
      <xdr:colOff>50800</xdr:colOff>
      <xdr:row>80</xdr:row>
      <xdr:rowOff>152400</xdr:rowOff>
    </xdr:to>
    <xdr:cxnSp macro="">
      <xdr:nvCxnSpPr>
        <xdr:cNvPr id="572" name="直線コネクタ 571">
          <a:extLst>
            <a:ext uri="{FF2B5EF4-FFF2-40B4-BE49-F238E27FC236}">
              <a16:creationId xmlns:a16="http://schemas.microsoft.com/office/drawing/2014/main" id="{3CE17516-3CD3-4774-A56A-ED173E48526D}"/>
            </a:ext>
          </a:extLst>
        </xdr:cNvPr>
        <xdr:cNvCxnSpPr/>
      </xdr:nvCxnSpPr>
      <xdr:spPr>
        <a:xfrm flipV="1">
          <a:off x="14592300" y="138093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123841</xdr:rowOff>
    </xdr:from>
    <xdr:ext cx="405111" cy="259045"/>
    <xdr:sp macro="" textlink="">
      <xdr:nvSpPr>
        <xdr:cNvPr id="573" name="n_1aveValue【児童館】&#10;有形固定資産減価償却率">
          <a:extLst>
            <a:ext uri="{FF2B5EF4-FFF2-40B4-BE49-F238E27FC236}">
              <a16:creationId xmlns:a16="http://schemas.microsoft.com/office/drawing/2014/main" id="{F6D16D9A-FB74-4BAB-951D-130B410F9344}"/>
            </a:ext>
          </a:extLst>
        </xdr:cNvPr>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574" name="n_2aveValue【児童館】&#10;有形固定資産減価償却率">
          <a:extLst>
            <a:ext uri="{FF2B5EF4-FFF2-40B4-BE49-F238E27FC236}">
              <a16:creationId xmlns:a16="http://schemas.microsoft.com/office/drawing/2014/main" id="{6B5D9443-5A1B-4D5F-B1DC-06E636FA90FD}"/>
            </a:ext>
          </a:extLst>
        </xdr:cNvPr>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160672</xdr:rowOff>
    </xdr:from>
    <xdr:ext cx="405111" cy="259045"/>
    <xdr:sp macro="" textlink="">
      <xdr:nvSpPr>
        <xdr:cNvPr id="575" name="n_1mainValue【児童館】&#10;有形固定資産減価償却率">
          <a:extLst>
            <a:ext uri="{FF2B5EF4-FFF2-40B4-BE49-F238E27FC236}">
              <a16:creationId xmlns:a16="http://schemas.microsoft.com/office/drawing/2014/main" id="{B698B174-7770-4D2B-8386-7EC1DC989ACB}"/>
            </a:ext>
          </a:extLst>
        </xdr:cNvPr>
        <xdr:cNvSpPr txBox="1"/>
      </xdr:nvSpPr>
      <xdr:spPr>
        <a:xfrm>
          <a:off x="15266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48277</xdr:rowOff>
    </xdr:from>
    <xdr:ext cx="405111" cy="259045"/>
    <xdr:sp macro="" textlink="">
      <xdr:nvSpPr>
        <xdr:cNvPr id="576" name="n_2mainValue【児童館】&#10;有形固定資産減価償却率">
          <a:extLst>
            <a:ext uri="{FF2B5EF4-FFF2-40B4-BE49-F238E27FC236}">
              <a16:creationId xmlns:a16="http://schemas.microsoft.com/office/drawing/2014/main" id="{0AFDD6D3-AAB1-4EDD-A345-B4A7C1BA6155}"/>
            </a:ext>
          </a:extLst>
        </xdr:cNvPr>
        <xdr:cNvSpPr txBox="1"/>
      </xdr:nvSpPr>
      <xdr:spPr>
        <a:xfrm>
          <a:off x="14389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5A45EF1B-F32F-44D8-B939-E202D88ECAB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31BBDFD8-F2B7-4930-8A41-DF537253840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518F0EC2-E06A-4D6E-BE41-88770363589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AAC34166-8865-4645-94C5-6B58922A37E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C1BE4EC9-0A20-4D56-954F-EA8142B96F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9118D08A-6F1B-4ACF-85D7-B2E1B3EBE13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D52D0192-51CD-45CC-BFD3-1CE101FED9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FC8B438A-F740-41C5-B13A-B798E47EC0A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F201E66E-A21F-44CF-B26B-710FB2959CD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A8886AD6-78B6-46AB-9F45-335C2ED9B67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a:extLst>
            <a:ext uri="{FF2B5EF4-FFF2-40B4-BE49-F238E27FC236}">
              <a16:creationId xmlns:a16="http://schemas.microsoft.com/office/drawing/2014/main" id="{2E2B66B8-B95F-4523-86FB-98720BC4450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a:extLst>
            <a:ext uri="{FF2B5EF4-FFF2-40B4-BE49-F238E27FC236}">
              <a16:creationId xmlns:a16="http://schemas.microsoft.com/office/drawing/2014/main" id="{19BD31E5-AA40-4C33-8400-DBB31E13A91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a:extLst>
            <a:ext uri="{FF2B5EF4-FFF2-40B4-BE49-F238E27FC236}">
              <a16:creationId xmlns:a16="http://schemas.microsoft.com/office/drawing/2014/main" id="{73FA0245-78F8-4EF6-9526-FBD51261478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a:extLst>
            <a:ext uri="{FF2B5EF4-FFF2-40B4-BE49-F238E27FC236}">
              <a16:creationId xmlns:a16="http://schemas.microsoft.com/office/drawing/2014/main" id="{3E2D5AAD-BEA9-43E6-B5D7-913607D2C3F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a:extLst>
            <a:ext uri="{FF2B5EF4-FFF2-40B4-BE49-F238E27FC236}">
              <a16:creationId xmlns:a16="http://schemas.microsoft.com/office/drawing/2014/main" id="{60549D3F-9683-4085-92A7-FF3084EA6AE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a:extLst>
            <a:ext uri="{FF2B5EF4-FFF2-40B4-BE49-F238E27FC236}">
              <a16:creationId xmlns:a16="http://schemas.microsoft.com/office/drawing/2014/main" id="{EBE71273-7677-4718-A5EE-9BC32F62345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a:extLst>
            <a:ext uri="{FF2B5EF4-FFF2-40B4-BE49-F238E27FC236}">
              <a16:creationId xmlns:a16="http://schemas.microsoft.com/office/drawing/2014/main" id="{0D958A9B-94AF-4C99-937C-19767343917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a:extLst>
            <a:ext uri="{FF2B5EF4-FFF2-40B4-BE49-F238E27FC236}">
              <a16:creationId xmlns:a16="http://schemas.microsoft.com/office/drawing/2014/main" id="{2D832153-729F-4C4A-AB64-05990D89E00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a:extLst>
            <a:ext uri="{FF2B5EF4-FFF2-40B4-BE49-F238E27FC236}">
              <a16:creationId xmlns:a16="http://schemas.microsoft.com/office/drawing/2014/main" id="{B05E4B54-2E52-4F30-B5C1-FA13EC1F282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id="{BCC6DEB0-1078-4BDF-B9A5-86DD472C490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a:extLst>
            <a:ext uri="{FF2B5EF4-FFF2-40B4-BE49-F238E27FC236}">
              <a16:creationId xmlns:a16="http://schemas.microsoft.com/office/drawing/2014/main" id="{DC00FF4B-39DB-4F45-A8E5-64D6ED360EA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E849B669-EE27-45CC-BC61-136635E5E67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児童館】&#10;一人当たり面積グラフ枠">
          <a:extLst>
            <a:ext uri="{FF2B5EF4-FFF2-40B4-BE49-F238E27FC236}">
              <a16:creationId xmlns:a16="http://schemas.microsoft.com/office/drawing/2014/main" id="{43549837-67FD-454A-A191-47C34061E1A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600" name="直線コネクタ 599">
          <a:extLst>
            <a:ext uri="{FF2B5EF4-FFF2-40B4-BE49-F238E27FC236}">
              <a16:creationId xmlns:a16="http://schemas.microsoft.com/office/drawing/2014/main" id="{13BA7C8B-6A77-4FBB-B522-E87B6717255D}"/>
            </a:ext>
          </a:extLst>
        </xdr:cNvPr>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601" name="【児童館】&#10;一人当たり面積最小値テキスト">
          <a:extLst>
            <a:ext uri="{FF2B5EF4-FFF2-40B4-BE49-F238E27FC236}">
              <a16:creationId xmlns:a16="http://schemas.microsoft.com/office/drawing/2014/main" id="{DB87DC59-944A-4068-8E22-0706D7D15FB5}"/>
            </a:ext>
          </a:extLst>
        </xdr:cNvPr>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602" name="直線コネクタ 601">
          <a:extLst>
            <a:ext uri="{FF2B5EF4-FFF2-40B4-BE49-F238E27FC236}">
              <a16:creationId xmlns:a16="http://schemas.microsoft.com/office/drawing/2014/main" id="{C6CF1CB1-22A0-43A6-9F17-4D62E22A36B8}"/>
            </a:ext>
          </a:extLst>
        </xdr:cNvPr>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3" name="【児童館】&#10;一人当たり面積最大値テキスト">
          <a:extLst>
            <a:ext uri="{FF2B5EF4-FFF2-40B4-BE49-F238E27FC236}">
              <a16:creationId xmlns:a16="http://schemas.microsoft.com/office/drawing/2014/main" id="{C806B9AB-CBC7-4334-8AB9-40D21C4F6E0D}"/>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4" name="直線コネクタ 603">
          <a:extLst>
            <a:ext uri="{FF2B5EF4-FFF2-40B4-BE49-F238E27FC236}">
              <a16:creationId xmlns:a16="http://schemas.microsoft.com/office/drawing/2014/main" id="{FC9CB983-1567-4B33-86D9-33F7DB38BFD2}"/>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605" name="【児童館】&#10;一人当たり面積平均値テキスト">
          <a:extLst>
            <a:ext uri="{FF2B5EF4-FFF2-40B4-BE49-F238E27FC236}">
              <a16:creationId xmlns:a16="http://schemas.microsoft.com/office/drawing/2014/main" id="{673C2C18-3A4B-452F-BD8B-6B94C7BA5776}"/>
            </a:ext>
          </a:extLst>
        </xdr:cNvPr>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06" name="フローチャート: 判断 605">
          <a:extLst>
            <a:ext uri="{FF2B5EF4-FFF2-40B4-BE49-F238E27FC236}">
              <a16:creationId xmlns:a16="http://schemas.microsoft.com/office/drawing/2014/main" id="{2A614D78-C921-4E60-A967-6EE244CB9435}"/>
            </a:ext>
          </a:extLst>
        </xdr:cNvPr>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07" name="フローチャート: 判断 606">
          <a:extLst>
            <a:ext uri="{FF2B5EF4-FFF2-40B4-BE49-F238E27FC236}">
              <a16:creationId xmlns:a16="http://schemas.microsoft.com/office/drawing/2014/main" id="{9FC2C47D-3EDD-407F-9416-A5481C9D3488}"/>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08" name="フローチャート: 判断 607">
          <a:extLst>
            <a:ext uri="{FF2B5EF4-FFF2-40B4-BE49-F238E27FC236}">
              <a16:creationId xmlns:a16="http://schemas.microsoft.com/office/drawing/2014/main" id="{410E8CE0-C32A-47D3-9B0F-632C38BCEC3E}"/>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D26D3B0B-51F9-459D-BEC8-E1BC4749620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FEE27A35-BBF1-45B5-BF82-6A22254807B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DC84E3DD-EFD9-441A-B7E3-DB7201AF186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F48990C8-DB8C-4C28-AC3E-D006698F606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EC3318AD-4A9C-4CDC-BA3C-0822C3B92A2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14" name="楕円 613">
          <a:extLst>
            <a:ext uri="{FF2B5EF4-FFF2-40B4-BE49-F238E27FC236}">
              <a16:creationId xmlns:a16="http://schemas.microsoft.com/office/drawing/2014/main" id="{81A3A99F-E8CA-4264-A8D2-49DE87E3CE40}"/>
            </a:ext>
          </a:extLst>
        </xdr:cNvPr>
        <xdr:cNvSpPr/>
      </xdr:nvSpPr>
      <xdr:spPr>
        <a:xfrm>
          <a:off x="22110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15" name="【児童館】&#10;一人当たり面積該当値テキスト">
          <a:extLst>
            <a:ext uri="{FF2B5EF4-FFF2-40B4-BE49-F238E27FC236}">
              <a16:creationId xmlns:a16="http://schemas.microsoft.com/office/drawing/2014/main" id="{3F623270-D3C8-4F5F-9E88-833BBC195EB9}"/>
            </a:ext>
          </a:extLst>
        </xdr:cNvPr>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69850</xdr:rowOff>
    </xdr:from>
    <xdr:to>
      <xdr:col>112</xdr:col>
      <xdr:colOff>38100</xdr:colOff>
      <xdr:row>86</xdr:row>
      <xdr:rowOff>0</xdr:rowOff>
    </xdr:to>
    <xdr:sp macro="" textlink="">
      <xdr:nvSpPr>
        <xdr:cNvPr id="616" name="楕円 615">
          <a:extLst>
            <a:ext uri="{FF2B5EF4-FFF2-40B4-BE49-F238E27FC236}">
              <a16:creationId xmlns:a16="http://schemas.microsoft.com/office/drawing/2014/main" id="{B44FA4BB-40E9-48B4-BD7A-0C4B53A40D4A}"/>
            </a:ext>
          </a:extLst>
        </xdr:cNvPr>
        <xdr:cNvSpPr/>
      </xdr:nvSpPr>
      <xdr:spPr>
        <a:xfrm>
          <a:off x="21272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120650</xdr:rowOff>
    </xdr:from>
    <xdr:to>
      <xdr:col>116</xdr:col>
      <xdr:colOff>63500</xdr:colOff>
      <xdr:row>85</xdr:row>
      <xdr:rowOff>120650</xdr:rowOff>
    </xdr:to>
    <xdr:cxnSp macro="">
      <xdr:nvCxnSpPr>
        <xdr:cNvPr id="617" name="直線コネクタ 616">
          <a:extLst>
            <a:ext uri="{FF2B5EF4-FFF2-40B4-BE49-F238E27FC236}">
              <a16:creationId xmlns:a16="http://schemas.microsoft.com/office/drawing/2014/main" id="{40ABA7E6-21E9-4757-BCAD-F1993863FC25}"/>
            </a:ext>
          </a:extLst>
        </xdr:cNvPr>
        <xdr:cNvCxnSpPr/>
      </xdr:nvCxnSpPr>
      <xdr:spPr>
        <a:xfrm>
          <a:off x="21323300" y="1469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69850</xdr:rowOff>
    </xdr:from>
    <xdr:to>
      <xdr:col>107</xdr:col>
      <xdr:colOff>101600</xdr:colOff>
      <xdr:row>86</xdr:row>
      <xdr:rowOff>0</xdr:rowOff>
    </xdr:to>
    <xdr:sp macro="" textlink="">
      <xdr:nvSpPr>
        <xdr:cNvPr id="618" name="楕円 617">
          <a:extLst>
            <a:ext uri="{FF2B5EF4-FFF2-40B4-BE49-F238E27FC236}">
              <a16:creationId xmlns:a16="http://schemas.microsoft.com/office/drawing/2014/main" id="{297BE38C-273C-4840-870C-5113EF65FAEE}"/>
            </a:ext>
          </a:extLst>
        </xdr:cNvPr>
        <xdr:cNvSpPr/>
      </xdr:nvSpPr>
      <xdr:spPr>
        <a:xfrm>
          <a:off x="20383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120650</xdr:rowOff>
    </xdr:from>
    <xdr:to>
      <xdr:col>111</xdr:col>
      <xdr:colOff>177800</xdr:colOff>
      <xdr:row>85</xdr:row>
      <xdr:rowOff>120650</xdr:rowOff>
    </xdr:to>
    <xdr:cxnSp macro="">
      <xdr:nvCxnSpPr>
        <xdr:cNvPr id="619" name="直線コネクタ 618">
          <a:extLst>
            <a:ext uri="{FF2B5EF4-FFF2-40B4-BE49-F238E27FC236}">
              <a16:creationId xmlns:a16="http://schemas.microsoft.com/office/drawing/2014/main" id="{ACAD6255-673D-4407-9724-0D6DD8484976}"/>
            </a:ext>
          </a:extLst>
        </xdr:cNvPr>
        <xdr:cNvCxnSpPr/>
      </xdr:nvCxnSpPr>
      <xdr:spPr>
        <a:xfrm>
          <a:off x="20434300" y="1469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20" name="n_1aveValue【児童館】&#10;一人当たり面積">
          <a:extLst>
            <a:ext uri="{FF2B5EF4-FFF2-40B4-BE49-F238E27FC236}">
              <a16:creationId xmlns:a16="http://schemas.microsoft.com/office/drawing/2014/main" id="{6A3736A3-0472-4183-B200-8B21409BE974}"/>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21" name="n_2aveValue【児童館】&#10;一人当たり面積">
          <a:extLst>
            <a:ext uri="{FF2B5EF4-FFF2-40B4-BE49-F238E27FC236}">
              <a16:creationId xmlns:a16="http://schemas.microsoft.com/office/drawing/2014/main" id="{5F71CC3B-DB37-4E5A-B3DC-8555757A72FC}"/>
            </a:ext>
          </a:extLst>
        </xdr:cNvPr>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162577</xdr:rowOff>
    </xdr:from>
    <xdr:ext cx="469744" cy="259045"/>
    <xdr:sp macro="" textlink="">
      <xdr:nvSpPr>
        <xdr:cNvPr id="622" name="n_1mainValue【児童館】&#10;一人当たり面積">
          <a:extLst>
            <a:ext uri="{FF2B5EF4-FFF2-40B4-BE49-F238E27FC236}">
              <a16:creationId xmlns:a16="http://schemas.microsoft.com/office/drawing/2014/main" id="{3D545E87-E97A-4EA4-A850-C1FE38DBE811}"/>
            </a:ext>
          </a:extLst>
        </xdr:cNvPr>
        <xdr:cNvSpPr txBox="1"/>
      </xdr:nvSpPr>
      <xdr:spPr>
        <a:xfrm>
          <a:off x="210757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162577</xdr:rowOff>
    </xdr:from>
    <xdr:ext cx="469744" cy="259045"/>
    <xdr:sp macro="" textlink="">
      <xdr:nvSpPr>
        <xdr:cNvPr id="623" name="n_2mainValue【児童館】&#10;一人当たり面積">
          <a:extLst>
            <a:ext uri="{FF2B5EF4-FFF2-40B4-BE49-F238E27FC236}">
              <a16:creationId xmlns:a16="http://schemas.microsoft.com/office/drawing/2014/main" id="{72C04454-8342-4F84-88CC-02EE00DC3B1F}"/>
            </a:ext>
          </a:extLst>
        </xdr:cNvPr>
        <xdr:cNvSpPr txBox="1"/>
      </xdr:nvSpPr>
      <xdr:spPr>
        <a:xfrm>
          <a:off x="20199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a:extLst>
            <a:ext uri="{FF2B5EF4-FFF2-40B4-BE49-F238E27FC236}">
              <a16:creationId xmlns:a16="http://schemas.microsoft.com/office/drawing/2014/main" id="{E374E92E-12A4-4503-B3D4-2A73B46D4E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a:extLst>
            <a:ext uri="{FF2B5EF4-FFF2-40B4-BE49-F238E27FC236}">
              <a16:creationId xmlns:a16="http://schemas.microsoft.com/office/drawing/2014/main" id="{D5C0390C-C5A2-4319-8D0E-E668AC248C4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a:extLst>
            <a:ext uri="{FF2B5EF4-FFF2-40B4-BE49-F238E27FC236}">
              <a16:creationId xmlns:a16="http://schemas.microsoft.com/office/drawing/2014/main" id="{6F573E09-A064-4D33-92AD-B684ABD9493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a:extLst>
            <a:ext uri="{FF2B5EF4-FFF2-40B4-BE49-F238E27FC236}">
              <a16:creationId xmlns:a16="http://schemas.microsoft.com/office/drawing/2014/main" id="{11B8C764-1DA1-4A0A-A895-8D288DEB795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a:extLst>
            <a:ext uri="{FF2B5EF4-FFF2-40B4-BE49-F238E27FC236}">
              <a16:creationId xmlns:a16="http://schemas.microsoft.com/office/drawing/2014/main" id="{CDE83578-B67C-492C-B504-5ADB6F394A8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a:extLst>
            <a:ext uri="{FF2B5EF4-FFF2-40B4-BE49-F238E27FC236}">
              <a16:creationId xmlns:a16="http://schemas.microsoft.com/office/drawing/2014/main" id="{ADF68F30-2DFF-498E-9AC1-8A845E3462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a:extLst>
            <a:ext uri="{FF2B5EF4-FFF2-40B4-BE49-F238E27FC236}">
              <a16:creationId xmlns:a16="http://schemas.microsoft.com/office/drawing/2014/main" id="{47B3CB04-6D59-4C3F-92D5-44A44FBC04B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a:extLst>
            <a:ext uri="{FF2B5EF4-FFF2-40B4-BE49-F238E27FC236}">
              <a16:creationId xmlns:a16="http://schemas.microsoft.com/office/drawing/2014/main" id="{33A81B58-EEF8-4A99-8BE7-71AD8A7E77E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a:extLst>
            <a:ext uri="{FF2B5EF4-FFF2-40B4-BE49-F238E27FC236}">
              <a16:creationId xmlns:a16="http://schemas.microsoft.com/office/drawing/2014/main" id="{D643D67E-F947-4097-8EF4-612D289B090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a:extLst>
            <a:ext uri="{FF2B5EF4-FFF2-40B4-BE49-F238E27FC236}">
              <a16:creationId xmlns:a16="http://schemas.microsoft.com/office/drawing/2014/main" id="{FA6370AA-3DA9-43DA-883C-4117FA0E7E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4" name="テキスト ボックス 633">
          <a:extLst>
            <a:ext uri="{FF2B5EF4-FFF2-40B4-BE49-F238E27FC236}">
              <a16:creationId xmlns:a16="http://schemas.microsoft.com/office/drawing/2014/main" id="{2107A038-3B3C-46AE-80E9-72EF56F09D6E}"/>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5" name="直線コネクタ 634">
          <a:extLst>
            <a:ext uri="{FF2B5EF4-FFF2-40B4-BE49-F238E27FC236}">
              <a16:creationId xmlns:a16="http://schemas.microsoft.com/office/drawing/2014/main" id="{945CA865-592D-4103-8BC1-E134C5E1EA9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6" name="テキスト ボックス 635">
          <a:extLst>
            <a:ext uri="{FF2B5EF4-FFF2-40B4-BE49-F238E27FC236}">
              <a16:creationId xmlns:a16="http://schemas.microsoft.com/office/drawing/2014/main" id="{43A210E3-1EE8-4A48-8720-B9DE4F177FCD}"/>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7" name="直線コネクタ 636">
          <a:extLst>
            <a:ext uri="{FF2B5EF4-FFF2-40B4-BE49-F238E27FC236}">
              <a16:creationId xmlns:a16="http://schemas.microsoft.com/office/drawing/2014/main" id="{7A1A7EA2-7C46-4AA9-B5A6-F035A708BA93}"/>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8" name="テキスト ボックス 637">
          <a:extLst>
            <a:ext uri="{FF2B5EF4-FFF2-40B4-BE49-F238E27FC236}">
              <a16:creationId xmlns:a16="http://schemas.microsoft.com/office/drawing/2014/main" id="{984F0DFA-F0F2-4B64-B712-B9D71ACE80A5}"/>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9" name="直線コネクタ 638">
          <a:extLst>
            <a:ext uri="{FF2B5EF4-FFF2-40B4-BE49-F238E27FC236}">
              <a16:creationId xmlns:a16="http://schemas.microsoft.com/office/drawing/2014/main" id="{3F5BA5C2-A2B9-4482-8BA5-206C3EB92B73}"/>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0" name="テキスト ボックス 639">
          <a:extLst>
            <a:ext uri="{FF2B5EF4-FFF2-40B4-BE49-F238E27FC236}">
              <a16:creationId xmlns:a16="http://schemas.microsoft.com/office/drawing/2014/main" id="{A0C8C366-B55B-4B28-B0A4-8AAB59A25AF5}"/>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1" name="直線コネクタ 640">
          <a:extLst>
            <a:ext uri="{FF2B5EF4-FFF2-40B4-BE49-F238E27FC236}">
              <a16:creationId xmlns:a16="http://schemas.microsoft.com/office/drawing/2014/main" id="{2A5C64CC-C8B0-44D9-938D-9B8227B00A4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42" name="テキスト ボックス 641">
          <a:extLst>
            <a:ext uri="{FF2B5EF4-FFF2-40B4-BE49-F238E27FC236}">
              <a16:creationId xmlns:a16="http://schemas.microsoft.com/office/drawing/2014/main" id="{1443D31C-624C-4577-980C-E90B9AB89A44}"/>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a:extLst>
            <a:ext uri="{FF2B5EF4-FFF2-40B4-BE49-F238E27FC236}">
              <a16:creationId xmlns:a16="http://schemas.microsoft.com/office/drawing/2014/main" id="{E655B3C8-B698-43FA-AF6D-72ECFD1204B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a:extLst>
            <a:ext uri="{FF2B5EF4-FFF2-40B4-BE49-F238E27FC236}">
              <a16:creationId xmlns:a16="http://schemas.microsoft.com/office/drawing/2014/main" id="{04887F09-7BAB-409C-9427-0EA929C346C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公民館】&#10;有形固定資産減価償却率グラフ枠">
          <a:extLst>
            <a:ext uri="{FF2B5EF4-FFF2-40B4-BE49-F238E27FC236}">
              <a16:creationId xmlns:a16="http://schemas.microsoft.com/office/drawing/2014/main" id="{6CD313C9-D58E-4C34-93D1-A6ED4331720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46" name="直線コネクタ 645">
          <a:extLst>
            <a:ext uri="{FF2B5EF4-FFF2-40B4-BE49-F238E27FC236}">
              <a16:creationId xmlns:a16="http://schemas.microsoft.com/office/drawing/2014/main" id="{7C63CCE3-F269-4BB1-B5C2-1F666623FBA6}"/>
            </a:ext>
          </a:extLst>
        </xdr:cNvPr>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47" name="【公民館】&#10;有形固定資産減価償却率最小値テキスト">
          <a:extLst>
            <a:ext uri="{FF2B5EF4-FFF2-40B4-BE49-F238E27FC236}">
              <a16:creationId xmlns:a16="http://schemas.microsoft.com/office/drawing/2014/main" id="{603E59A4-8754-4635-A577-C83D2F993A09}"/>
            </a:ext>
          </a:extLst>
        </xdr:cNvPr>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48" name="直線コネクタ 647">
          <a:extLst>
            <a:ext uri="{FF2B5EF4-FFF2-40B4-BE49-F238E27FC236}">
              <a16:creationId xmlns:a16="http://schemas.microsoft.com/office/drawing/2014/main" id="{04E8259C-D080-4E2F-9349-A6128AB9269B}"/>
            </a:ext>
          </a:extLst>
        </xdr:cNvPr>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49" name="【公民館】&#10;有形固定資産減価償却率最大値テキスト">
          <a:extLst>
            <a:ext uri="{FF2B5EF4-FFF2-40B4-BE49-F238E27FC236}">
              <a16:creationId xmlns:a16="http://schemas.microsoft.com/office/drawing/2014/main" id="{C6E65ACC-E818-4290-A140-7E8F128A7546}"/>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50" name="直線コネクタ 649">
          <a:extLst>
            <a:ext uri="{FF2B5EF4-FFF2-40B4-BE49-F238E27FC236}">
              <a16:creationId xmlns:a16="http://schemas.microsoft.com/office/drawing/2014/main" id="{1E1E0F36-8F40-4F8B-9D70-DF3C01560185}"/>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50564</xdr:rowOff>
    </xdr:from>
    <xdr:ext cx="405111" cy="259045"/>
    <xdr:sp macro="" textlink="">
      <xdr:nvSpPr>
        <xdr:cNvPr id="651" name="【公民館】&#10;有形固定資産減価償却率平均値テキスト">
          <a:extLst>
            <a:ext uri="{FF2B5EF4-FFF2-40B4-BE49-F238E27FC236}">
              <a16:creationId xmlns:a16="http://schemas.microsoft.com/office/drawing/2014/main" id="{B337A24F-9151-4BBB-8352-0A9B7842BA5A}"/>
            </a:ext>
          </a:extLst>
        </xdr:cNvPr>
        <xdr:cNvSpPr txBox="1"/>
      </xdr:nvSpPr>
      <xdr:spPr>
        <a:xfrm>
          <a:off x="16357600" y="17709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52" name="フローチャート: 判断 651">
          <a:extLst>
            <a:ext uri="{FF2B5EF4-FFF2-40B4-BE49-F238E27FC236}">
              <a16:creationId xmlns:a16="http://schemas.microsoft.com/office/drawing/2014/main" id="{F5EA902B-38FB-4EFB-85A8-644B31B5CD48}"/>
            </a:ext>
          </a:extLst>
        </xdr:cNvPr>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53" name="フローチャート: 判断 652">
          <a:extLst>
            <a:ext uri="{FF2B5EF4-FFF2-40B4-BE49-F238E27FC236}">
              <a16:creationId xmlns:a16="http://schemas.microsoft.com/office/drawing/2014/main" id="{0BDF6A69-15C5-4081-B9AE-64AF1CAA0B4E}"/>
            </a:ext>
          </a:extLst>
        </xdr:cNvPr>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54" name="フローチャート: 判断 653">
          <a:extLst>
            <a:ext uri="{FF2B5EF4-FFF2-40B4-BE49-F238E27FC236}">
              <a16:creationId xmlns:a16="http://schemas.microsoft.com/office/drawing/2014/main" id="{5B88A2EB-669C-4C03-A880-5D8C288A45D6}"/>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13293EFD-F2B0-466A-86D1-40B64FB6700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26FF0A1D-3B2C-41C2-8F2D-82B17656BB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4DCF86A8-9B2E-49BA-A7A7-1C72CECE7A1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1DFB48E1-3283-40D1-AD58-6FA3A6C5A63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5C9155EA-41DD-44C4-9DAF-A547EB4EAC6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164846</xdr:rowOff>
    </xdr:from>
    <xdr:to>
      <xdr:col>85</xdr:col>
      <xdr:colOff>177800</xdr:colOff>
      <xdr:row>105</xdr:row>
      <xdr:rowOff>94996</xdr:rowOff>
    </xdr:to>
    <xdr:sp macro="" textlink="">
      <xdr:nvSpPr>
        <xdr:cNvPr id="660" name="楕円 659">
          <a:extLst>
            <a:ext uri="{FF2B5EF4-FFF2-40B4-BE49-F238E27FC236}">
              <a16:creationId xmlns:a16="http://schemas.microsoft.com/office/drawing/2014/main" id="{56191FEA-CACA-484C-AE10-72E2082B5AFB}"/>
            </a:ext>
          </a:extLst>
        </xdr:cNvPr>
        <xdr:cNvSpPr/>
      </xdr:nvSpPr>
      <xdr:spPr>
        <a:xfrm>
          <a:off x="162687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143273</xdr:rowOff>
    </xdr:from>
    <xdr:ext cx="405111" cy="259045"/>
    <xdr:sp macro="" textlink="">
      <xdr:nvSpPr>
        <xdr:cNvPr id="661" name="【公民館】&#10;有形固定資産減価償却率該当値テキスト">
          <a:extLst>
            <a:ext uri="{FF2B5EF4-FFF2-40B4-BE49-F238E27FC236}">
              <a16:creationId xmlns:a16="http://schemas.microsoft.com/office/drawing/2014/main" id="{8F3E08DF-B692-4910-AEFF-6168BA427F2C}"/>
            </a:ext>
          </a:extLst>
        </xdr:cNvPr>
        <xdr:cNvSpPr txBox="1"/>
      </xdr:nvSpPr>
      <xdr:spPr>
        <a:xfrm>
          <a:off x="16357600"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41402</xdr:rowOff>
    </xdr:from>
    <xdr:to>
      <xdr:col>81</xdr:col>
      <xdr:colOff>101600</xdr:colOff>
      <xdr:row>105</xdr:row>
      <xdr:rowOff>143002</xdr:rowOff>
    </xdr:to>
    <xdr:sp macro="" textlink="">
      <xdr:nvSpPr>
        <xdr:cNvPr id="662" name="楕円 661">
          <a:extLst>
            <a:ext uri="{FF2B5EF4-FFF2-40B4-BE49-F238E27FC236}">
              <a16:creationId xmlns:a16="http://schemas.microsoft.com/office/drawing/2014/main" id="{0F2C50D0-3291-4648-AA3E-12E40809CAF1}"/>
            </a:ext>
          </a:extLst>
        </xdr:cNvPr>
        <xdr:cNvSpPr/>
      </xdr:nvSpPr>
      <xdr:spPr>
        <a:xfrm>
          <a:off x="15430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44196</xdr:rowOff>
    </xdr:from>
    <xdr:to>
      <xdr:col>85</xdr:col>
      <xdr:colOff>127000</xdr:colOff>
      <xdr:row>105</xdr:row>
      <xdr:rowOff>92202</xdr:rowOff>
    </xdr:to>
    <xdr:cxnSp macro="">
      <xdr:nvCxnSpPr>
        <xdr:cNvPr id="663" name="直線コネクタ 662">
          <a:extLst>
            <a:ext uri="{FF2B5EF4-FFF2-40B4-BE49-F238E27FC236}">
              <a16:creationId xmlns:a16="http://schemas.microsoft.com/office/drawing/2014/main" id="{8FFF99CD-3859-4100-BCF4-DBAD07AFBB8A}"/>
            </a:ext>
          </a:extLst>
        </xdr:cNvPr>
        <xdr:cNvCxnSpPr/>
      </xdr:nvCxnSpPr>
      <xdr:spPr>
        <a:xfrm flipV="1">
          <a:off x="15481300" y="180464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91694</xdr:rowOff>
    </xdr:from>
    <xdr:to>
      <xdr:col>76</xdr:col>
      <xdr:colOff>165100</xdr:colOff>
      <xdr:row>106</xdr:row>
      <xdr:rowOff>21844</xdr:rowOff>
    </xdr:to>
    <xdr:sp macro="" textlink="">
      <xdr:nvSpPr>
        <xdr:cNvPr id="664" name="楕円 663">
          <a:extLst>
            <a:ext uri="{FF2B5EF4-FFF2-40B4-BE49-F238E27FC236}">
              <a16:creationId xmlns:a16="http://schemas.microsoft.com/office/drawing/2014/main" id="{4049251C-8710-4A71-9213-DBFEAC4EF7DD}"/>
            </a:ext>
          </a:extLst>
        </xdr:cNvPr>
        <xdr:cNvSpPr/>
      </xdr:nvSpPr>
      <xdr:spPr>
        <a:xfrm>
          <a:off x="14541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92202</xdr:rowOff>
    </xdr:from>
    <xdr:to>
      <xdr:col>81</xdr:col>
      <xdr:colOff>50800</xdr:colOff>
      <xdr:row>105</xdr:row>
      <xdr:rowOff>142494</xdr:rowOff>
    </xdr:to>
    <xdr:cxnSp macro="">
      <xdr:nvCxnSpPr>
        <xdr:cNvPr id="665" name="直線コネクタ 664">
          <a:extLst>
            <a:ext uri="{FF2B5EF4-FFF2-40B4-BE49-F238E27FC236}">
              <a16:creationId xmlns:a16="http://schemas.microsoft.com/office/drawing/2014/main" id="{3592BB8F-02D2-46D1-AAAD-6BF68A58B95A}"/>
            </a:ext>
          </a:extLst>
        </xdr:cNvPr>
        <xdr:cNvCxnSpPr/>
      </xdr:nvCxnSpPr>
      <xdr:spPr>
        <a:xfrm flipV="1">
          <a:off x="14592300" y="180944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150385</xdr:rowOff>
    </xdr:from>
    <xdr:ext cx="405111" cy="259045"/>
    <xdr:sp macro="" textlink="">
      <xdr:nvSpPr>
        <xdr:cNvPr id="666" name="n_1aveValue【公民館】&#10;有形固定資産減価償却率">
          <a:extLst>
            <a:ext uri="{FF2B5EF4-FFF2-40B4-BE49-F238E27FC236}">
              <a16:creationId xmlns:a16="http://schemas.microsoft.com/office/drawing/2014/main" id="{794AC1C4-4ABC-4BE4-B334-FD87DD4C47AA}"/>
            </a:ext>
          </a:extLst>
        </xdr:cNvPr>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67" name="n_2aveValue【公民館】&#10;有形固定資産減価償却率">
          <a:extLst>
            <a:ext uri="{FF2B5EF4-FFF2-40B4-BE49-F238E27FC236}">
              <a16:creationId xmlns:a16="http://schemas.microsoft.com/office/drawing/2014/main" id="{C46998DA-936F-4F1C-AA3B-AAB665198F8A}"/>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134129</xdr:rowOff>
    </xdr:from>
    <xdr:ext cx="405111" cy="259045"/>
    <xdr:sp macro="" textlink="">
      <xdr:nvSpPr>
        <xdr:cNvPr id="668" name="n_1mainValue【公民館】&#10;有形固定資産減価償却率">
          <a:extLst>
            <a:ext uri="{FF2B5EF4-FFF2-40B4-BE49-F238E27FC236}">
              <a16:creationId xmlns:a16="http://schemas.microsoft.com/office/drawing/2014/main" id="{815A8C06-927B-4B2E-B09A-BB3F4A8E58E8}"/>
            </a:ext>
          </a:extLst>
        </xdr:cNvPr>
        <xdr:cNvSpPr txBox="1"/>
      </xdr:nvSpPr>
      <xdr:spPr>
        <a:xfrm>
          <a:off x="15266044"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12971</xdr:rowOff>
    </xdr:from>
    <xdr:ext cx="405111" cy="259045"/>
    <xdr:sp macro="" textlink="">
      <xdr:nvSpPr>
        <xdr:cNvPr id="669" name="n_2mainValue【公民館】&#10;有形固定資産減価償却率">
          <a:extLst>
            <a:ext uri="{FF2B5EF4-FFF2-40B4-BE49-F238E27FC236}">
              <a16:creationId xmlns:a16="http://schemas.microsoft.com/office/drawing/2014/main" id="{1F91ECDD-9BF2-4265-AFAF-1DFC15ACB830}"/>
            </a:ext>
          </a:extLst>
        </xdr:cNvPr>
        <xdr:cNvSpPr txBox="1"/>
      </xdr:nvSpPr>
      <xdr:spPr>
        <a:xfrm>
          <a:off x="14389744"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C670566C-E176-41D3-9047-389895EF749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0B562CD5-2B40-4DB7-8B00-253C1B7AE32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3D36F10E-C90B-42F8-BB84-E721A1564F9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3D32E5E9-7558-4187-85AA-93CC4646714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D54F1423-ECD9-44A5-8467-F4FAF4D6AE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D7602F1E-FD54-40F1-AF4C-CCBF5D4CF3F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4F5837BE-84F7-4861-91A3-112BE44496D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A743E47A-A65B-4FED-89E8-CC1D8B0314B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A2E80C7A-E723-4A32-AEC0-6D4EA23CF30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5D4E5E54-A7AA-43FC-B8E9-778F123AE6F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id="{C36C91D2-C33D-4EBF-B650-23143F1900E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id="{0549BA23-F610-4A6D-8A13-A37E99C10F4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id="{0CDD2289-E7C3-4DD0-97E6-7C73EFD3383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id="{E4B502BE-A14D-4870-A398-0F9AFA3CF40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id="{74D4E784-1CC2-4FD9-BB9A-E104EA71D87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5" name="テキスト ボックス 684">
          <a:extLst>
            <a:ext uri="{FF2B5EF4-FFF2-40B4-BE49-F238E27FC236}">
              <a16:creationId xmlns:a16="http://schemas.microsoft.com/office/drawing/2014/main" id="{09AB303E-02F4-4A96-AF32-91FB5B687CB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id="{96D5404A-1B0D-48B1-979D-DA89272BAD8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7" name="テキスト ボックス 686">
          <a:extLst>
            <a:ext uri="{FF2B5EF4-FFF2-40B4-BE49-F238E27FC236}">
              <a16:creationId xmlns:a16="http://schemas.microsoft.com/office/drawing/2014/main" id="{2512A385-3A25-4968-98FC-349C5C96BBA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id="{8DF1D9F4-3EA6-40EC-8F14-1A0951215A2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9" name="テキスト ボックス 688">
          <a:extLst>
            <a:ext uri="{FF2B5EF4-FFF2-40B4-BE49-F238E27FC236}">
              <a16:creationId xmlns:a16="http://schemas.microsoft.com/office/drawing/2014/main" id="{D50777C8-758E-45B5-809A-B7E40085A3D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35D70221-E981-4331-85A2-50C4F9C8D77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D70FA289-43CA-4335-8919-77A678DB95D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D24BFDE9-2816-40DA-BE7C-C573F428117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93" name="直線コネクタ 692">
          <a:extLst>
            <a:ext uri="{FF2B5EF4-FFF2-40B4-BE49-F238E27FC236}">
              <a16:creationId xmlns:a16="http://schemas.microsoft.com/office/drawing/2014/main" id="{A96E3BA1-510F-4343-9BD0-21C82E440506}"/>
            </a:ext>
          </a:extLst>
        </xdr:cNvPr>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4" name="【公民館】&#10;一人当たり面積最小値テキスト">
          <a:extLst>
            <a:ext uri="{FF2B5EF4-FFF2-40B4-BE49-F238E27FC236}">
              <a16:creationId xmlns:a16="http://schemas.microsoft.com/office/drawing/2014/main" id="{85DB1CAA-70B6-40A0-8E71-0BA9CFD79F16}"/>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5" name="直線コネクタ 694">
          <a:extLst>
            <a:ext uri="{FF2B5EF4-FFF2-40B4-BE49-F238E27FC236}">
              <a16:creationId xmlns:a16="http://schemas.microsoft.com/office/drawing/2014/main" id="{0C29984A-B1C7-4FAD-92F5-7B686395DA46}"/>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96" name="【公民館】&#10;一人当たり面積最大値テキスト">
          <a:extLst>
            <a:ext uri="{FF2B5EF4-FFF2-40B4-BE49-F238E27FC236}">
              <a16:creationId xmlns:a16="http://schemas.microsoft.com/office/drawing/2014/main" id="{326BBB84-1805-419B-8F33-D0CD8B84FF85}"/>
            </a:ext>
          </a:extLst>
        </xdr:cNvPr>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97" name="直線コネクタ 696">
          <a:extLst>
            <a:ext uri="{FF2B5EF4-FFF2-40B4-BE49-F238E27FC236}">
              <a16:creationId xmlns:a16="http://schemas.microsoft.com/office/drawing/2014/main" id="{5E0274D5-9A69-4D5B-9F93-3CD9B94186D9}"/>
            </a:ext>
          </a:extLst>
        </xdr:cNvPr>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95902</xdr:rowOff>
    </xdr:from>
    <xdr:ext cx="469744" cy="259045"/>
    <xdr:sp macro="" textlink="">
      <xdr:nvSpPr>
        <xdr:cNvPr id="698" name="【公民館】&#10;一人当たり面積平均値テキスト">
          <a:extLst>
            <a:ext uri="{FF2B5EF4-FFF2-40B4-BE49-F238E27FC236}">
              <a16:creationId xmlns:a16="http://schemas.microsoft.com/office/drawing/2014/main" id="{22D5C863-8C8E-4B02-A6FA-5D137C9D50F3}"/>
            </a:ext>
          </a:extLst>
        </xdr:cNvPr>
        <xdr:cNvSpPr txBox="1"/>
      </xdr:nvSpPr>
      <xdr:spPr>
        <a:xfrm>
          <a:off x="22199600" y="1809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99" name="フローチャート: 判断 698">
          <a:extLst>
            <a:ext uri="{FF2B5EF4-FFF2-40B4-BE49-F238E27FC236}">
              <a16:creationId xmlns:a16="http://schemas.microsoft.com/office/drawing/2014/main" id="{4C2A4187-EC30-4F6D-94C4-DA9847A61FE0}"/>
            </a:ext>
          </a:extLst>
        </xdr:cNvPr>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700" name="フローチャート: 判断 699">
          <a:extLst>
            <a:ext uri="{FF2B5EF4-FFF2-40B4-BE49-F238E27FC236}">
              <a16:creationId xmlns:a16="http://schemas.microsoft.com/office/drawing/2014/main" id="{71823DDE-5E06-46EB-8BF0-407FE61AE816}"/>
            </a:ext>
          </a:extLst>
        </xdr:cNvPr>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701" name="フローチャート: 判断 700">
          <a:extLst>
            <a:ext uri="{FF2B5EF4-FFF2-40B4-BE49-F238E27FC236}">
              <a16:creationId xmlns:a16="http://schemas.microsoft.com/office/drawing/2014/main" id="{2265E843-7F23-497D-8048-36A66AE26085}"/>
            </a:ext>
          </a:extLst>
        </xdr:cNvPr>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FA4AEC71-50E2-4DA0-A8E4-83D9F563ACA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FDE7B1C-13A6-4AB5-B148-8CFE1726D30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74AFEED2-C821-4153-84F9-33063D3E866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1C925FF8-3FE2-4A76-9E26-06B6ECF805A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E32D3F20-6F83-4ADE-874A-20FBD1635BE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12064</xdr:rowOff>
    </xdr:from>
    <xdr:to>
      <xdr:col>116</xdr:col>
      <xdr:colOff>114300</xdr:colOff>
      <xdr:row>107</xdr:row>
      <xdr:rowOff>113664</xdr:rowOff>
    </xdr:to>
    <xdr:sp macro="" textlink="">
      <xdr:nvSpPr>
        <xdr:cNvPr id="707" name="楕円 706">
          <a:extLst>
            <a:ext uri="{FF2B5EF4-FFF2-40B4-BE49-F238E27FC236}">
              <a16:creationId xmlns:a16="http://schemas.microsoft.com/office/drawing/2014/main" id="{AADBD378-76EE-4C2D-B5C2-9D819CD18DAF}"/>
            </a:ext>
          </a:extLst>
        </xdr:cNvPr>
        <xdr:cNvSpPr/>
      </xdr:nvSpPr>
      <xdr:spPr>
        <a:xfrm>
          <a:off x="221107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161941</xdr:rowOff>
    </xdr:from>
    <xdr:ext cx="469744" cy="259045"/>
    <xdr:sp macro="" textlink="">
      <xdr:nvSpPr>
        <xdr:cNvPr id="708" name="【公民館】&#10;一人当たり面積該当値テキスト">
          <a:extLst>
            <a:ext uri="{FF2B5EF4-FFF2-40B4-BE49-F238E27FC236}">
              <a16:creationId xmlns:a16="http://schemas.microsoft.com/office/drawing/2014/main" id="{2830284B-6AD7-4E36-9E14-279769595B5B}"/>
            </a:ext>
          </a:extLst>
        </xdr:cNvPr>
        <xdr:cNvSpPr txBox="1"/>
      </xdr:nvSpPr>
      <xdr:spPr>
        <a:xfrm>
          <a:off x="22199600"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17780</xdr:rowOff>
    </xdr:from>
    <xdr:to>
      <xdr:col>112</xdr:col>
      <xdr:colOff>38100</xdr:colOff>
      <xdr:row>107</xdr:row>
      <xdr:rowOff>119380</xdr:rowOff>
    </xdr:to>
    <xdr:sp macro="" textlink="">
      <xdr:nvSpPr>
        <xdr:cNvPr id="709" name="楕円 708">
          <a:extLst>
            <a:ext uri="{FF2B5EF4-FFF2-40B4-BE49-F238E27FC236}">
              <a16:creationId xmlns:a16="http://schemas.microsoft.com/office/drawing/2014/main" id="{B73F438A-338E-4C29-8412-EFF274A8606E}"/>
            </a:ext>
          </a:extLst>
        </xdr:cNvPr>
        <xdr:cNvSpPr/>
      </xdr:nvSpPr>
      <xdr:spPr>
        <a:xfrm>
          <a:off x="21272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62864</xdr:rowOff>
    </xdr:from>
    <xdr:to>
      <xdr:col>116</xdr:col>
      <xdr:colOff>63500</xdr:colOff>
      <xdr:row>107</xdr:row>
      <xdr:rowOff>68580</xdr:rowOff>
    </xdr:to>
    <xdr:cxnSp macro="">
      <xdr:nvCxnSpPr>
        <xdr:cNvPr id="710" name="直線コネクタ 709">
          <a:extLst>
            <a:ext uri="{FF2B5EF4-FFF2-40B4-BE49-F238E27FC236}">
              <a16:creationId xmlns:a16="http://schemas.microsoft.com/office/drawing/2014/main" id="{57D53BFB-10C4-4D12-AB76-CFF85AE62065}"/>
            </a:ext>
          </a:extLst>
        </xdr:cNvPr>
        <xdr:cNvCxnSpPr/>
      </xdr:nvCxnSpPr>
      <xdr:spPr>
        <a:xfrm flipV="1">
          <a:off x="21323300" y="184080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11" name="楕円 710">
          <a:extLst>
            <a:ext uri="{FF2B5EF4-FFF2-40B4-BE49-F238E27FC236}">
              <a16:creationId xmlns:a16="http://schemas.microsoft.com/office/drawing/2014/main" id="{C3AE97A1-F403-48C1-A309-AA77E8C2CD7E}"/>
            </a:ext>
          </a:extLst>
        </xdr:cNvPr>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68580</xdr:rowOff>
    </xdr:from>
    <xdr:to>
      <xdr:col>111</xdr:col>
      <xdr:colOff>177800</xdr:colOff>
      <xdr:row>107</xdr:row>
      <xdr:rowOff>72389</xdr:rowOff>
    </xdr:to>
    <xdr:cxnSp macro="">
      <xdr:nvCxnSpPr>
        <xdr:cNvPr id="712" name="直線コネクタ 711">
          <a:extLst>
            <a:ext uri="{FF2B5EF4-FFF2-40B4-BE49-F238E27FC236}">
              <a16:creationId xmlns:a16="http://schemas.microsoft.com/office/drawing/2014/main" id="{DC36EB97-15EB-4F56-BAB4-7A7A7FC608A9}"/>
            </a:ext>
          </a:extLst>
        </xdr:cNvPr>
        <xdr:cNvCxnSpPr/>
      </xdr:nvCxnSpPr>
      <xdr:spPr>
        <a:xfrm flipV="1">
          <a:off x="20434300" y="1841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713" name="n_1aveValue【公民館】&#10;一人当たり面積">
          <a:extLst>
            <a:ext uri="{FF2B5EF4-FFF2-40B4-BE49-F238E27FC236}">
              <a16:creationId xmlns:a16="http://schemas.microsoft.com/office/drawing/2014/main" id="{B99D67C5-CD41-4CD8-90D2-9878072E89B1}"/>
            </a:ext>
          </a:extLst>
        </xdr:cNvPr>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714" name="n_2aveValue【公民館】&#10;一人当たり面積">
          <a:extLst>
            <a:ext uri="{FF2B5EF4-FFF2-40B4-BE49-F238E27FC236}">
              <a16:creationId xmlns:a16="http://schemas.microsoft.com/office/drawing/2014/main" id="{1B1E5047-276D-42AC-810F-2AD4CE1E827D}"/>
            </a:ext>
          </a:extLst>
        </xdr:cNvPr>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110507</xdr:rowOff>
    </xdr:from>
    <xdr:ext cx="469744" cy="259045"/>
    <xdr:sp macro="" textlink="">
      <xdr:nvSpPr>
        <xdr:cNvPr id="715" name="n_1mainValue【公民館】&#10;一人当たり面積">
          <a:extLst>
            <a:ext uri="{FF2B5EF4-FFF2-40B4-BE49-F238E27FC236}">
              <a16:creationId xmlns:a16="http://schemas.microsoft.com/office/drawing/2014/main" id="{C3008A6D-0329-4003-8089-045A29D00253}"/>
            </a:ext>
          </a:extLst>
        </xdr:cNvPr>
        <xdr:cNvSpPr txBox="1"/>
      </xdr:nvSpPr>
      <xdr:spPr>
        <a:xfrm>
          <a:off x="210757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716" name="n_2mainValue【公民館】&#10;一人当たり面積">
          <a:extLst>
            <a:ext uri="{FF2B5EF4-FFF2-40B4-BE49-F238E27FC236}">
              <a16:creationId xmlns:a16="http://schemas.microsoft.com/office/drawing/2014/main" id="{F6015915-96FD-4979-B3DF-8E105D2A5F6F}"/>
            </a:ext>
          </a:extLst>
        </xdr:cNvPr>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66ED6C0F-37A6-47DE-8C73-F6EE5ECE005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8FD1EF68-927E-4205-952F-3ABF5C69A8F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105D9003-4685-4716-9A36-97CA401594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に関しては、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新規投資を継続している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平均値を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今後は投資抑制が想定されるため、数値の上昇が見込まれ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る。認定こども園、児童館については、類似団体よりも上回っているが、今後公共施設等総合管理計画に基づいた類似施設の統合も検討されており、減価償却率の低下が見込まれる。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一人あたりの面積は、多くの施設類型で類似団体平均値を上回っている。これは行政面積が広大であることや人口減少が進んでいることに起因している。児童館と公民館については、施設数が少ないため</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的な比率については、財政指標は改善するが固定資産関連の数値は悪化していくと考えられる。人口減少が数値に影響を与えることに注視し対応していく。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C46E9B5-0C57-42D6-95FB-66F8C1CE7FE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2D11CED-D715-4E19-9A24-EF64D18A67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F34F315-3DEF-4C4E-816B-070371C994E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216CC0B-9AB7-4AA9-8877-9952B4DCB75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DD01333-59A5-4C7C-AF0E-0E7F971CEB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A0E2450-8A42-499B-8237-3BAE6EF4AB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6EB4450-791B-4A8E-BE7F-E2708231FB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18274E-075C-482D-9B30-F4550CA7C8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E636DA1-A1F4-40CB-9DD0-01739F3A9C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9017B2-820E-4932-84B7-484DE93298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19,447
19,174
781.08
14,562,270
13,632,935
632,572
9,205,239
12,178,505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75AC57-3876-4310-AFC1-19D0B2404A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E12D0FF-15D7-4C4C-BCD5-FA6C29B797A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F2B759A-7EC0-418E-B187-F25DA49E356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5D37CE-BBB0-41CB-A890-38F8DA0D25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9FC2E7-0841-408F-BB25-B16FC240E6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E30532F-E875-41A9-99C8-CB098B86843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B2CFAB4-48A0-4C2F-9A3B-A3AB2E7326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F841FE-CBD6-4AF1-919D-E57F2EE7FA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E5CC4C-69E8-4C16-AD55-91BF2B5E3D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EF7726-CC58-4BDE-88F2-3A644FE1109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65D436-DAEE-4F31-9A3E-71899FE8F0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87AC8B4-1FFD-4CE8-A40B-391ECFBA29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14322B3-435E-4E15-BB4D-FADAFE824C6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E8884A6-77CB-4F28-8CAA-6612E1F3BA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6EB89A5-A95D-439B-A5D7-61DF4596470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48A6C54-3021-4E1B-A0CF-8BB32079DF1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85FDBB5-0D53-40AA-AF3B-2FC1BDDF355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403199-FC7B-4805-919A-84FB67564C8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1376A410-0052-4957-9880-66B7B130698C}"/>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E3B849C-9047-48B1-91AA-8F9C35D15C9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7971F7E-929D-4715-8105-02EBA228D72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0B2F41C-1D4C-430B-81B6-4C68CCE551F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3B7F240-3880-46CE-A80A-A0A88536AEE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58046CC-A36B-4BA1-BE2D-2EF9D2C845C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231AD8D-2D43-44A9-ADE4-BBB389C8BA4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63EFC54-3BCF-43E4-81BC-E6D4885368B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983012F-C6B3-465B-AC72-7AD69415BC9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87DE75C-3C85-414A-A0D1-BC746EE2FBA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D96F8C-5476-45F0-B262-2AE0646F6C1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912BC4B9-E796-423E-B798-F396C060C02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295CEB6E-F7CE-489D-8132-704DEEF4BEF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BE31C55A-D0C8-4B57-BA2F-26C2FB7C8DB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39152673-3D7A-481A-BB3F-89994FF406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F0BC70AF-3229-4D56-AB45-4FBC8553A1A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C3D0F7AC-466B-417A-AE7B-06EF8DA357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A848405F-5327-4DE9-B88F-382B7D31C60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7BFE19D3-1D93-4A73-882C-5E8D6A8C07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68669373-4A3C-4600-A6F8-05449580563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41608840-2ECF-4CE2-930E-A7C7D8926BC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F90B76C6-E9BB-44BB-8F53-323100DC4BB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F8E1C9B7-36B1-4993-8518-001CA7842AF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E7394E91-5353-44D1-865A-4931CAFD6BF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40F23A25-8C84-4F96-9E70-3A83B13DA3B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667B4CAC-D8F4-42E3-8B3F-6E8CAD79E07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C4159F1E-41B9-4733-AECB-D292987ABD3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8A285DFE-6FFF-4567-A240-562929BAD72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a:extLst>
            <a:ext uri="{FF2B5EF4-FFF2-40B4-BE49-F238E27FC236}">
              <a16:creationId xmlns:a16="http://schemas.microsoft.com/office/drawing/2014/main" id="{FE6D34D9-8B5F-48ED-B2C9-E9684A158B5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a:extLst>
            <a:ext uri="{FF2B5EF4-FFF2-40B4-BE49-F238E27FC236}">
              <a16:creationId xmlns:a16="http://schemas.microsoft.com/office/drawing/2014/main" id="{F1D16555-C5DD-4B32-AF2F-E8926D2D473A}"/>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a:extLst>
            <a:ext uri="{FF2B5EF4-FFF2-40B4-BE49-F238E27FC236}">
              <a16:creationId xmlns:a16="http://schemas.microsoft.com/office/drawing/2014/main" id="{3671F8CA-7D8B-4D98-BE59-D8E179E558E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a:extLst>
            <a:ext uri="{FF2B5EF4-FFF2-40B4-BE49-F238E27FC236}">
              <a16:creationId xmlns:a16="http://schemas.microsoft.com/office/drawing/2014/main" id="{D655025A-EF96-4694-BCB2-45A6896947F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a:extLst>
            <a:ext uri="{FF2B5EF4-FFF2-40B4-BE49-F238E27FC236}">
              <a16:creationId xmlns:a16="http://schemas.microsoft.com/office/drawing/2014/main" id="{3EA4B27D-D911-40CA-9E08-C49DAF3AF1C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a:extLst>
            <a:ext uri="{FF2B5EF4-FFF2-40B4-BE49-F238E27FC236}">
              <a16:creationId xmlns:a16="http://schemas.microsoft.com/office/drawing/2014/main" id="{63DE05EC-D5E5-4C66-A440-6CC322DBE42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a:extLst>
            <a:ext uri="{FF2B5EF4-FFF2-40B4-BE49-F238E27FC236}">
              <a16:creationId xmlns:a16="http://schemas.microsoft.com/office/drawing/2014/main" id="{20D36D95-BC64-422C-836B-53F06C2FFB1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a:extLst>
            <a:ext uri="{FF2B5EF4-FFF2-40B4-BE49-F238E27FC236}">
              <a16:creationId xmlns:a16="http://schemas.microsoft.com/office/drawing/2014/main" id="{EEED5CC0-0E42-4693-AAB2-09B7AB5FD1A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a:extLst>
            <a:ext uri="{FF2B5EF4-FFF2-40B4-BE49-F238E27FC236}">
              <a16:creationId xmlns:a16="http://schemas.microsoft.com/office/drawing/2014/main" id="{8109C5C2-7FD8-478F-AFEC-EA4846971DF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a:extLst>
            <a:ext uri="{FF2B5EF4-FFF2-40B4-BE49-F238E27FC236}">
              <a16:creationId xmlns:a16="http://schemas.microsoft.com/office/drawing/2014/main" id="{F34C900C-57C1-49BB-8AAA-79350626E08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4762A81F-94FD-4F22-B305-91CED68C363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a:extLst>
            <a:ext uri="{FF2B5EF4-FFF2-40B4-BE49-F238E27FC236}">
              <a16:creationId xmlns:a16="http://schemas.microsoft.com/office/drawing/2014/main" id="{B33D3583-6278-4794-AE0C-3C335FFADA9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D92373D4-747C-4A99-BAEF-D8DF33EEA6C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a:extLst>
            <a:ext uri="{FF2B5EF4-FFF2-40B4-BE49-F238E27FC236}">
              <a16:creationId xmlns:a16="http://schemas.microsoft.com/office/drawing/2014/main" id="{CCF9D899-768D-406C-BD92-14CFD078428E}"/>
            </a:ext>
          </a:extLst>
        </xdr:cNvPr>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EB34A083-43DC-495F-9843-74303F3EF5AA}"/>
            </a:ext>
          </a:extLst>
        </xdr:cNvPr>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a:extLst>
            <a:ext uri="{FF2B5EF4-FFF2-40B4-BE49-F238E27FC236}">
              <a16:creationId xmlns:a16="http://schemas.microsoft.com/office/drawing/2014/main" id="{B9A88822-B75A-4DD3-9D4E-F6AA74E40448}"/>
            </a:ext>
          </a:extLst>
        </xdr:cNvPr>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591AEFC0-D5DE-473F-83BF-DABD1449C62E}"/>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a:extLst>
            <a:ext uri="{FF2B5EF4-FFF2-40B4-BE49-F238E27FC236}">
              <a16:creationId xmlns:a16="http://schemas.microsoft.com/office/drawing/2014/main" id="{2C0867AA-D472-46F7-80CA-611C7B1C502F}"/>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17207B73-AA96-4067-A276-00B1EC962A58}"/>
            </a:ext>
          </a:extLst>
        </xdr:cNvPr>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a:extLst>
            <a:ext uri="{FF2B5EF4-FFF2-40B4-BE49-F238E27FC236}">
              <a16:creationId xmlns:a16="http://schemas.microsoft.com/office/drawing/2014/main" id="{E9C0344C-1C5B-468B-A77C-9532661252CB}"/>
            </a:ext>
          </a:extLst>
        </xdr:cNvPr>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a:extLst>
            <a:ext uri="{FF2B5EF4-FFF2-40B4-BE49-F238E27FC236}">
              <a16:creationId xmlns:a16="http://schemas.microsoft.com/office/drawing/2014/main" id="{9B4E980A-48E8-462B-9DBA-2744DFC3CDAA}"/>
            </a:ext>
          </a:extLst>
        </xdr:cNvPr>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161942</xdr:rowOff>
    </xdr:from>
    <xdr:ext cx="405111" cy="259045"/>
    <xdr:sp macro="" textlink="">
      <xdr:nvSpPr>
        <xdr:cNvPr id="79" name="n_1aveValue【体育館・プール】&#10;有形固定資産減価償却率">
          <a:extLst>
            <a:ext uri="{FF2B5EF4-FFF2-40B4-BE49-F238E27FC236}">
              <a16:creationId xmlns:a16="http://schemas.microsoft.com/office/drawing/2014/main" id="{7C053B24-2A2B-45D3-B5DF-D6276F860AD8}"/>
            </a:ext>
          </a:extLst>
        </xdr:cNvPr>
        <xdr:cNvSpPr txBox="1"/>
      </xdr:nvSpPr>
      <xdr:spPr>
        <a:xfrm>
          <a:off x="35820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80" name="フローチャート: 判断 79">
          <a:extLst>
            <a:ext uri="{FF2B5EF4-FFF2-40B4-BE49-F238E27FC236}">
              <a16:creationId xmlns:a16="http://schemas.microsoft.com/office/drawing/2014/main" id="{8A61407C-917B-4AFD-AC3C-D717DAECF69E}"/>
            </a:ext>
          </a:extLst>
        </xdr:cNvPr>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28592</xdr:rowOff>
    </xdr:from>
    <xdr:ext cx="405111" cy="259045"/>
    <xdr:sp macro="" textlink="">
      <xdr:nvSpPr>
        <xdr:cNvPr id="81" name="n_2aveValue【体育館・プール】&#10;有形固定資産減価償却率">
          <a:extLst>
            <a:ext uri="{FF2B5EF4-FFF2-40B4-BE49-F238E27FC236}">
              <a16:creationId xmlns:a16="http://schemas.microsoft.com/office/drawing/2014/main" id="{AD0CF2A7-2583-413D-99E4-320B8CF1D39A}"/>
            </a:ext>
          </a:extLst>
        </xdr:cNvPr>
        <xdr:cNvSpPr txBox="1"/>
      </xdr:nvSpPr>
      <xdr:spPr>
        <a:xfrm>
          <a:off x="2705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EBCBDE02-9DA9-4575-A535-C77A03A5E89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3027A44F-D186-4471-9085-6C550542601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CBCA4B3-2863-4A5E-9F82-A112C80D9CF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B178BD3-F61D-4A90-82C4-A497A4CA11A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CD9CD03-41DD-4482-8744-8172CC8FC8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65405</xdr:rowOff>
    </xdr:from>
    <xdr:to>
      <xdr:col>24</xdr:col>
      <xdr:colOff>114300</xdr:colOff>
      <xdr:row>55</xdr:row>
      <xdr:rowOff>167005</xdr:rowOff>
    </xdr:to>
    <xdr:sp macro="" textlink="">
      <xdr:nvSpPr>
        <xdr:cNvPr id="87" name="楕円 86">
          <a:extLst>
            <a:ext uri="{FF2B5EF4-FFF2-40B4-BE49-F238E27FC236}">
              <a16:creationId xmlns:a16="http://schemas.microsoft.com/office/drawing/2014/main" id="{4FE2301E-3047-403C-A480-CA5DC3F8C60F}"/>
            </a:ext>
          </a:extLst>
        </xdr:cNvPr>
        <xdr:cNvSpPr/>
      </xdr:nvSpPr>
      <xdr:spPr>
        <a:xfrm>
          <a:off x="4584700" y="94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151782</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3AFA5253-8384-454B-945A-D65B2D8A5D76}"/>
            </a:ext>
          </a:extLst>
        </xdr:cNvPr>
        <xdr:cNvSpPr txBox="1"/>
      </xdr:nvSpPr>
      <xdr:spPr>
        <a:xfrm>
          <a:off x="4673600" y="941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101600</xdr:rowOff>
    </xdr:from>
    <xdr:to>
      <xdr:col>20</xdr:col>
      <xdr:colOff>38100</xdr:colOff>
      <xdr:row>56</xdr:row>
      <xdr:rowOff>31750</xdr:rowOff>
    </xdr:to>
    <xdr:sp macro="" textlink="">
      <xdr:nvSpPr>
        <xdr:cNvPr id="89" name="楕円 88">
          <a:extLst>
            <a:ext uri="{FF2B5EF4-FFF2-40B4-BE49-F238E27FC236}">
              <a16:creationId xmlns:a16="http://schemas.microsoft.com/office/drawing/2014/main" id="{34008A82-B5F0-4EC1-A22F-2C49E660E2E8}"/>
            </a:ext>
          </a:extLst>
        </xdr:cNvPr>
        <xdr:cNvSpPr/>
      </xdr:nvSpPr>
      <xdr:spPr>
        <a:xfrm>
          <a:off x="37465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116205</xdr:rowOff>
    </xdr:from>
    <xdr:to>
      <xdr:col>24</xdr:col>
      <xdr:colOff>63500</xdr:colOff>
      <xdr:row>55</xdr:row>
      <xdr:rowOff>152400</xdr:rowOff>
    </xdr:to>
    <xdr:cxnSp macro="">
      <xdr:nvCxnSpPr>
        <xdr:cNvPr id="90" name="直線コネクタ 89">
          <a:extLst>
            <a:ext uri="{FF2B5EF4-FFF2-40B4-BE49-F238E27FC236}">
              <a16:creationId xmlns:a16="http://schemas.microsoft.com/office/drawing/2014/main" id="{E51F8CCC-D209-44F0-A8A7-0984B015EA6F}"/>
            </a:ext>
          </a:extLst>
        </xdr:cNvPr>
        <xdr:cNvCxnSpPr/>
      </xdr:nvCxnSpPr>
      <xdr:spPr>
        <a:xfrm flipV="1">
          <a:off x="3797300" y="95459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154940</xdr:rowOff>
    </xdr:from>
    <xdr:to>
      <xdr:col>15</xdr:col>
      <xdr:colOff>101600</xdr:colOff>
      <xdr:row>56</xdr:row>
      <xdr:rowOff>85090</xdr:rowOff>
    </xdr:to>
    <xdr:sp macro="" textlink="">
      <xdr:nvSpPr>
        <xdr:cNvPr id="91" name="楕円 90">
          <a:extLst>
            <a:ext uri="{FF2B5EF4-FFF2-40B4-BE49-F238E27FC236}">
              <a16:creationId xmlns:a16="http://schemas.microsoft.com/office/drawing/2014/main" id="{EF10EC3E-F46F-4F05-ABDA-9474EE6665C8}"/>
            </a:ext>
          </a:extLst>
        </xdr:cNvPr>
        <xdr:cNvSpPr/>
      </xdr:nvSpPr>
      <xdr:spPr>
        <a:xfrm>
          <a:off x="2857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152400</xdr:rowOff>
    </xdr:from>
    <xdr:to>
      <xdr:col>19</xdr:col>
      <xdr:colOff>177800</xdr:colOff>
      <xdr:row>56</xdr:row>
      <xdr:rowOff>34290</xdr:rowOff>
    </xdr:to>
    <xdr:cxnSp macro="">
      <xdr:nvCxnSpPr>
        <xdr:cNvPr id="92" name="直線コネクタ 91">
          <a:extLst>
            <a:ext uri="{FF2B5EF4-FFF2-40B4-BE49-F238E27FC236}">
              <a16:creationId xmlns:a16="http://schemas.microsoft.com/office/drawing/2014/main" id="{3466C199-8672-4C23-9C15-053438339536}"/>
            </a:ext>
          </a:extLst>
        </xdr:cNvPr>
        <xdr:cNvCxnSpPr/>
      </xdr:nvCxnSpPr>
      <xdr:spPr>
        <a:xfrm flipV="1">
          <a:off x="2908300" y="95821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48277</xdr:rowOff>
    </xdr:from>
    <xdr:ext cx="405111" cy="259045"/>
    <xdr:sp macro="" textlink="">
      <xdr:nvSpPr>
        <xdr:cNvPr id="93" name="n_1mainValue【体育館・プール】&#10;有形固定資産減価償却率">
          <a:extLst>
            <a:ext uri="{FF2B5EF4-FFF2-40B4-BE49-F238E27FC236}">
              <a16:creationId xmlns:a16="http://schemas.microsoft.com/office/drawing/2014/main" id="{FFA480E3-EFBA-4850-93C4-52B8D340E623}"/>
            </a:ext>
          </a:extLst>
        </xdr:cNvPr>
        <xdr:cNvSpPr txBox="1"/>
      </xdr:nvSpPr>
      <xdr:spPr>
        <a:xfrm>
          <a:off x="3582044" y="930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101617</xdr:rowOff>
    </xdr:from>
    <xdr:ext cx="405111" cy="259045"/>
    <xdr:sp macro="" textlink="">
      <xdr:nvSpPr>
        <xdr:cNvPr id="94" name="n_2mainValue【体育館・プール】&#10;有形固定資産減価償却率">
          <a:extLst>
            <a:ext uri="{FF2B5EF4-FFF2-40B4-BE49-F238E27FC236}">
              <a16:creationId xmlns:a16="http://schemas.microsoft.com/office/drawing/2014/main" id="{156094B1-F23C-4068-AB05-4F93A36A21AF}"/>
            </a:ext>
          </a:extLst>
        </xdr:cNvPr>
        <xdr:cNvSpPr txBox="1"/>
      </xdr:nvSpPr>
      <xdr:spPr>
        <a:xfrm>
          <a:off x="2705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id="{F232C32F-623C-41FE-9D40-BE3891121E0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id="{66054151-6FF3-4773-96DD-2DDB82B7AB9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id="{C409C6CB-91CF-4B0C-B72C-631818F68E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id="{FC66F952-1521-4711-A871-CA6BA0724F3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id="{FF88CB5D-7BCA-4A82-A317-EFC86855E0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id="{3BB22244-D256-4F8E-B9C6-1B3D1D3224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id="{F93995AC-8B0E-4658-8A0C-39D903CDB03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id="{D4C71512-70BE-4208-884E-8CA9CE605D4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a:extLst>
            <a:ext uri="{FF2B5EF4-FFF2-40B4-BE49-F238E27FC236}">
              <a16:creationId xmlns:a16="http://schemas.microsoft.com/office/drawing/2014/main" id="{40E0A109-4C11-4096-BE62-27E3F71115F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id="{1DB1D954-E2B6-4FCB-AF5F-B03696D8C4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a:extLst>
            <a:ext uri="{FF2B5EF4-FFF2-40B4-BE49-F238E27FC236}">
              <a16:creationId xmlns:a16="http://schemas.microsoft.com/office/drawing/2014/main" id="{9877201D-CE74-4186-9AB2-5C2DA8FCA70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a:extLst>
            <a:ext uri="{FF2B5EF4-FFF2-40B4-BE49-F238E27FC236}">
              <a16:creationId xmlns:a16="http://schemas.microsoft.com/office/drawing/2014/main" id="{6858943C-A72F-435E-9ED1-A3E0F850718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a:extLst>
            <a:ext uri="{FF2B5EF4-FFF2-40B4-BE49-F238E27FC236}">
              <a16:creationId xmlns:a16="http://schemas.microsoft.com/office/drawing/2014/main" id="{DF9011B1-2F51-4F47-9011-D879862B5DA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a:extLst>
            <a:ext uri="{FF2B5EF4-FFF2-40B4-BE49-F238E27FC236}">
              <a16:creationId xmlns:a16="http://schemas.microsoft.com/office/drawing/2014/main" id="{A99EBB8A-0FC4-4012-81D3-1C3236320D4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a:extLst>
            <a:ext uri="{FF2B5EF4-FFF2-40B4-BE49-F238E27FC236}">
              <a16:creationId xmlns:a16="http://schemas.microsoft.com/office/drawing/2014/main" id="{77F430BE-E086-47F9-9CAE-B0FA21B34C6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a:extLst>
            <a:ext uri="{FF2B5EF4-FFF2-40B4-BE49-F238E27FC236}">
              <a16:creationId xmlns:a16="http://schemas.microsoft.com/office/drawing/2014/main" id="{E7B582F0-3E17-4D1D-AC2B-6D15B1AE1B3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a:extLst>
            <a:ext uri="{FF2B5EF4-FFF2-40B4-BE49-F238E27FC236}">
              <a16:creationId xmlns:a16="http://schemas.microsoft.com/office/drawing/2014/main" id="{8908CE96-7F9F-45F2-8AB3-4E15E2BFDA6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a:extLst>
            <a:ext uri="{FF2B5EF4-FFF2-40B4-BE49-F238E27FC236}">
              <a16:creationId xmlns:a16="http://schemas.microsoft.com/office/drawing/2014/main" id="{1A89FFFD-CBAE-450E-864B-8E2C05D7C40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a:extLst>
            <a:ext uri="{FF2B5EF4-FFF2-40B4-BE49-F238E27FC236}">
              <a16:creationId xmlns:a16="http://schemas.microsoft.com/office/drawing/2014/main" id="{0832BC58-B329-4BF1-83BE-41AF88CADE0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a:extLst>
            <a:ext uri="{FF2B5EF4-FFF2-40B4-BE49-F238E27FC236}">
              <a16:creationId xmlns:a16="http://schemas.microsoft.com/office/drawing/2014/main" id="{323D254A-D670-40FD-A583-26972EA63B9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a:extLst>
            <a:ext uri="{FF2B5EF4-FFF2-40B4-BE49-F238E27FC236}">
              <a16:creationId xmlns:a16="http://schemas.microsoft.com/office/drawing/2014/main" id="{DA19E20F-B00A-4080-8813-73AB5ECCD74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6" name="テキスト ボックス 115">
          <a:extLst>
            <a:ext uri="{FF2B5EF4-FFF2-40B4-BE49-F238E27FC236}">
              <a16:creationId xmlns:a16="http://schemas.microsoft.com/office/drawing/2014/main" id="{590AF087-BDC6-4E92-8AB6-DAC68788AD7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E714D3FE-ECF9-4C88-8147-D946B54F4ED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id="{2D4C3B43-D3B7-4AD7-B31D-D73EA68174C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19079DCF-555E-4A30-982C-3337541FF6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20" name="直線コネクタ 119">
          <a:extLst>
            <a:ext uri="{FF2B5EF4-FFF2-40B4-BE49-F238E27FC236}">
              <a16:creationId xmlns:a16="http://schemas.microsoft.com/office/drawing/2014/main" id="{6DA6DD37-CC6F-4BE9-ABE8-1A3091055C06}"/>
            </a:ext>
          </a:extLst>
        </xdr:cNvPr>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21" name="【体育館・プール】&#10;一人当たり面積最小値テキスト">
          <a:extLst>
            <a:ext uri="{FF2B5EF4-FFF2-40B4-BE49-F238E27FC236}">
              <a16:creationId xmlns:a16="http://schemas.microsoft.com/office/drawing/2014/main" id="{FAF8011E-129F-42DA-97FC-C496D613A0C4}"/>
            </a:ext>
          </a:extLst>
        </xdr:cNvPr>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22" name="直線コネクタ 121">
          <a:extLst>
            <a:ext uri="{FF2B5EF4-FFF2-40B4-BE49-F238E27FC236}">
              <a16:creationId xmlns:a16="http://schemas.microsoft.com/office/drawing/2014/main" id="{D6E7ED95-C2D0-4386-B2CE-7D69128B0659}"/>
            </a:ext>
          </a:extLst>
        </xdr:cNvPr>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23" name="【体育館・プール】&#10;一人当たり面積最大値テキスト">
          <a:extLst>
            <a:ext uri="{FF2B5EF4-FFF2-40B4-BE49-F238E27FC236}">
              <a16:creationId xmlns:a16="http://schemas.microsoft.com/office/drawing/2014/main" id="{6E5015E6-E295-4D72-9553-607385AE6444}"/>
            </a:ext>
          </a:extLst>
        </xdr:cNvPr>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24" name="直線コネクタ 123">
          <a:extLst>
            <a:ext uri="{FF2B5EF4-FFF2-40B4-BE49-F238E27FC236}">
              <a16:creationId xmlns:a16="http://schemas.microsoft.com/office/drawing/2014/main" id="{4B0D40E2-590D-45DC-B1E7-3779AD04487A}"/>
            </a:ext>
          </a:extLst>
        </xdr:cNvPr>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25" name="【体育館・プール】&#10;一人当たり面積平均値テキスト">
          <a:extLst>
            <a:ext uri="{FF2B5EF4-FFF2-40B4-BE49-F238E27FC236}">
              <a16:creationId xmlns:a16="http://schemas.microsoft.com/office/drawing/2014/main" id="{75804F56-8E2A-4779-A6D7-D6D8EF689AF2}"/>
            </a:ext>
          </a:extLst>
        </xdr:cNvPr>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6" name="フローチャート: 判断 125">
          <a:extLst>
            <a:ext uri="{FF2B5EF4-FFF2-40B4-BE49-F238E27FC236}">
              <a16:creationId xmlns:a16="http://schemas.microsoft.com/office/drawing/2014/main" id="{8BBD14F6-58BB-4936-8095-86E42BC7AF38}"/>
            </a:ext>
          </a:extLst>
        </xdr:cNvPr>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7" name="フローチャート: 判断 126">
          <a:extLst>
            <a:ext uri="{FF2B5EF4-FFF2-40B4-BE49-F238E27FC236}">
              <a16:creationId xmlns:a16="http://schemas.microsoft.com/office/drawing/2014/main" id="{18DA9AB4-D4DC-425F-8EA1-58BE11F5B2E1}"/>
            </a:ext>
          </a:extLst>
        </xdr:cNvPr>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95811</xdr:rowOff>
    </xdr:from>
    <xdr:ext cx="469744" cy="259045"/>
    <xdr:sp macro="" textlink="">
      <xdr:nvSpPr>
        <xdr:cNvPr id="128" name="n_1aveValue【体育館・プール】&#10;一人当たり面積">
          <a:extLst>
            <a:ext uri="{FF2B5EF4-FFF2-40B4-BE49-F238E27FC236}">
              <a16:creationId xmlns:a16="http://schemas.microsoft.com/office/drawing/2014/main" id="{0AF30A15-760C-4FB5-B0E8-8CE6690573DF}"/>
            </a:ext>
          </a:extLst>
        </xdr:cNvPr>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9" name="フローチャート: 判断 128">
          <a:extLst>
            <a:ext uri="{FF2B5EF4-FFF2-40B4-BE49-F238E27FC236}">
              <a16:creationId xmlns:a16="http://schemas.microsoft.com/office/drawing/2014/main" id="{5B908D7F-4738-463D-A70F-DC953444552F}"/>
            </a:ext>
          </a:extLst>
        </xdr:cNvPr>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159493</xdr:rowOff>
    </xdr:from>
    <xdr:ext cx="469744" cy="259045"/>
    <xdr:sp macro="" textlink="">
      <xdr:nvSpPr>
        <xdr:cNvPr id="130" name="n_2aveValue【体育館・プール】&#10;一人当たり面積">
          <a:extLst>
            <a:ext uri="{FF2B5EF4-FFF2-40B4-BE49-F238E27FC236}">
              <a16:creationId xmlns:a16="http://schemas.microsoft.com/office/drawing/2014/main" id="{FE8E8C0B-6D68-43E5-8FC2-1B3A5331C9B9}"/>
            </a:ext>
          </a:extLst>
        </xdr:cNvPr>
        <xdr:cNvSpPr txBox="1"/>
      </xdr:nvSpPr>
      <xdr:spPr>
        <a:xfrm>
          <a:off x="8515427" y="1061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C4158330-FA8C-413F-B582-C45DB8BBC68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4E5588DA-D63B-46F9-B20E-FFABDC42F95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552FDE0D-EA44-42E2-957A-9E02125DBF5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9AF8ED5E-6304-4942-B597-A1523F50C2E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C9BB5D16-8391-47EE-A804-1C5EC42B2E2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105954</xdr:rowOff>
    </xdr:from>
    <xdr:to>
      <xdr:col>55</xdr:col>
      <xdr:colOff>50800</xdr:colOff>
      <xdr:row>57</xdr:row>
      <xdr:rowOff>36104</xdr:rowOff>
    </xdr:to>
    <xdr:sp macro="" textlink="">
      <xdr:nvSpPr>
        <xdr:cNvPr id="136" name="楕円 135">
          <a:extLst>
            <a:ext uri="{FF2B5EF4-FFF2-40B4-BE49-F238E27FC236}">
              <a16:creationId xmlns:a16="http://schemas.microsoft.com/office/drawing/2014/main" id="{09D57757-0B67-433A-975D-3922FEC4D70E}"/>
            </a:ext>
          </a:extLst>
        </xdr:cNvPr>
        <xdr:cNvSpPr/>
      </xdr:nvSpPr>
      <xdr:spPr>
        <a:xfrm>
          <a:off x="104267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128831</xdr:rowOff>
    </xdr:from>
    <xdr:ext cx="469744" cy="259045"/>
    <xdr:sp macro="" textlink="">
      <xdr:nvSpPr>
        <xdr:cNvPr id="137" name="【体育館・プール】&#10;一人当たり面積該当値テキスト">
          <a:extLst>
            <a:ext uri="{FF2B5EF4-FFF2-40B4-BE49-F238E27FC236}">
              <a16:creationId xmlns:a16="http://schemas.microsoft.com/office/drawing/2014/main" id="{C0B905FB-C9B9-4E3F-B9AC-805D6BFDB195}"/>
            </a:ext>
          </a:extLst>
        </xdr:cNvPr>
        <xdr:cNvSpPr txBox="1"/>
      </xdr:nvSpPr>
      <xdr:spPr>
        <a:xfrm>
          <a:off x="10515600" y="955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132080</xdr:rowOff>
    </xdr:from>
    <xdr:to>
      <xdr:col>50</xdr:col>
      <xdr:colOff>165100</xdr:colOff>
      <xdr:row>57</xdr:row>
      <xdr:rowOff>62230</xdr:rowOff>
    </xdr:to>
    <xdr:sp macro="" textlink="">
      <xdr:nvSpPr>
        <xdr:cNvPr id="138" name="楕円 137">
          <a:extLst>
            <a:ext uri="{FF2B5EF4-FFF2-40B4-BE49-F238E27FC236}">
              <a16:creationId xmlns:a16="http://schemas.microsoft.com/office/drawing/2014/main" id="{3D51AC5B-2098-4A33-A39A-C69EC1577838}"/>
            </a:ext>
          </a:extLst>
        </xdr:cNvPr>
        <xdr:cNvSpPr/>
      </xdr:nvSpPr>
      <xdr:spPr>
        <a:xfrm>
          <a:off x="9588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156754</xdr:rowOff>
    </xdr:from>
    <xdr:to>
      <xdr:col>55</xdr:col>
      <xdr:colOff>0</xdr:colOff>
      <xdr:row>57</xdr:row>
      <xdr:rowOff>11430</xdr:rowOff>
    </xdr:to>
    <xdr:cxnSp macro="">
      <xdr:nvCxnSpPr>
        <xdr:cNvPr id="139" name="直線コネクタ 138">
          <a:extLst>
            <a:ext uri="{FF2B5EF4-FFF2-40B4-BE49-F238E27FC236}">
              <a16:creationId xmlns:a16="http://schemas.microsoft.com/office/drawing/2014/main" id="{4E0FB4B6-D18A-455C-906C-BE8ADF12EED4}"/>
            </a:ext>
          </a:extLst>
        </xdr:cNvPr>
        <xdr:cNvCxnSpPr/>
      </xdr:nvCxnSpPr>
      <xdr:spPr>
        <a:xfrm flipV="1">
          <a:off x="9639300" y="975795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135346</xdr:rowOff>
    </xdr:from>
    <xdr:to>
      <xdr:col>46</xdr:col>
      <xdr:colOff>38100</xdr:colOff>
      <xdr:row>57</xdr:row>
      <xdr:rowOff>65496</xdr:rowOff>
    </xdr:to>
    <xdr:sp macro="" textlink="">
      <xdr:nvSpPr>
        <xdr:cNvPr id="140" name="楕円 139">
          <a:extLst>
            <a:ext uri="{FF2B5EF4-FFF2-40B4-BE49-F238E27FC236}">
              <a16:creationId xmlns:a16="http://schemas.microsoft.com/office/drawing/2014/main" id="{42F68B7C-71E9-47FF-924C-39E6B0A96AC4}"/>
            </a:ext>
          </a:extLst>
        </xdr:cNvPr>
        <xdr:cNvSpPr/>
      </xdr:nvSpPr>
      <xdr:spPr>
        <a:xfrm>
          <a:off x="8699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11430</xdr:rowOff>
    </xdr:from>
    <xdr:to>
      <xdr:col>50</xdr:col>
      <xdr:colOff>114300</xdr:colOff>
      <xdr:row>57</xdr:row>
      <xdr:rowOff>14696</xdr:rowOff>
    </xdr:to>
    <xdr:cxnSp macro="">
      <xdr:nvCxnSpPr>
        <xdr:cNvPr id="141" name="直線コネクタ 140">
          <a:extLst>
            <a:ext uri="{FF2B5EF4-FFF2-40B4-BE49-F238E27FC236}">
              <a16:creationId xmlns:a16="http://schemas.microsoft.com/office/drawing/2014/main" id="{71917E8B-C853-4B7B-89B3-21B9554E9C3C}"/>
            </a:ext>
          </a:extLst>
        </xdr:cNvPr>
        <xdr:cNvCxnSpPr/>
      </xdr:nvCxnSpPr>
      <xdr:spPr>
        <a:xfrm flipV="1">
          <a:off x="8750300" y="97840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78757</xdr:rowOff>
    </xdr:from>
    <xdr:ext cx="469744" cy="259045"/>
    <xdr:sp macro="" textlink="">
      <xdr:nvSpPr>
        <xdr:cNvPr id="142" name="n_1mainValue【体育館・プール】&#10;一人当たり面積">
          <a:extLst>
            <a:ext uri="{FF2B5EF4-FFF2-40B4-BE49-F238E27FC236}">
              <a16:creationId xmlns:a16="http://schemas.microsoft.com/office/drawing/2014/main" id="{9573B787-03FD-4C42-898B-0D57C4B8CBD6}"/>
            </a:ext>
          </a:extLst>
        </xdr:cNvPr>
        <xdr:cNvSpPr txBox="1"/>
      </xdr:nvSpPr>
      <xdr:spPr>
        <a:xfrm>
          <a:off x="9391727" y="950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82023</xdr:rowOff>
    </xdr:from>
    <xdr:ext cx="469744" cy="259045"/>
    <xdr:sp macro="" textlink="">
      <xdr:nvSpPr>
        <xdr:cNvPr id="143" name="n_2mainValue【体育館・プール】&#10;一人当たり面積">
          <a:extLst>
            <a:ext uri="{FF2B5EF4-FFF2-40B4-BE49-F238E27FC236}">
              <a16:creationId xmlns:a16="http://schemas.microsoft.com/office/drawing/2014/main" id="{02266740-AE09-4F26-969B-D9033D21B23E}"/>
            </a:ext>
          </a:extLst>
        </xdr:cNvPr>
        <xdr:cNvSpPr txBox="1"/>
      </xdr:nvSpPr>
      <xdr:spPr>
        <a:xfrm>
          <a:off x="8515427" y="95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a:extLst>
            <a:ext uri="{FF2B5EF4-FFF2-40B4-BE49-F238E27FC236}">
              <a16:creationId xmlns:a16="http://schemas.microsoft.com/office/drawing/2014/main" id="{C80BC186-99C7-448B-8C81-D62FBCA3111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a:extLst>
            <a:ext uri="{FF2B5EF4-FFF2-40B4-BE49-F238E27FC236}">
              <a16:creationId xmlns:a16="http://schemas.microsoft.com/office/drawing/2014/main" id="{4C9047CD-D8D3-4037-B222-9E41F77F6F1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a:extLst>
            <a:ext uri="{FF2B5EF4-FFF2-40B4-BE49-F238E27FC236}">
              <a16:creationId xmlns:a16="http://schemas.microsoft.com/office/drawing/2014/main" id="{3E76509E-94F2-4278-B005-A74ED1CE243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a:extLst>
            <a:ext uri="{FF2B5EF4-FFF2-40B4-BE49-F238E27FC236}">
              <a16:creationId xmlns:a16="http://schemas.microsoft.com/office/drawing/2014/main" id="{C699F4A8-4E61-4AFF-BD08-BDF754E11FD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a:extLst>
            <a:ext uri="{FF2B5EF4-FFF2-40B4-BE49-F238E27FC236}">
              <a16:creationId xmlns:a16="http://schemas.microsoft.com/office/drawing/2014/main" id="{1A226472-4A45-4301-945E-599F01ADB80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a:extLst>
            <a:ext uri="{FF2B5EF4-FFF2-40B4-BE49-F238E27FC236}">
              <a16:creationId xmlns:a16="http://schemas.microsoft.com/office/drawing/2014/main" id="{1E90AE51-795A-4C46-A71A-E4CD91BA8A4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a:extLst>
            <a:ext uri="{FF2B5EF4-FFF2-40B4-BE49-F238E27FC236}">
              <a16:creationId xmlns:a16="http://schemas.microsoft.com/office/drawing/2014/main" id="{B1187F81-E5F0-4788-879E-800E15F0CF5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a:extLst>
            <a:ext uri="{FF2B5EF4-FFF2-40B4-BE49-F238E27FC236}">
              <a16:creationId xmlns:a16="http://schemas.microsoft.com/office/drawing/2014/main" id="{2868B0A0-6FE3-46F1-8DB6-E4156D55F73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2" name="正方形/長方形 151">
          <a:extLst>
            <a:ext uri="{FF2B5EF4-FFF2-40B4-BE49-F238E27FC236}">
              <a16:creationId xmlns:a16="http://schemas.microsoft.com/office/drawing/2014/main" id="{DAD012A9-5D97-48BF-A5F2-E1E1EC45D8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3" name="正方形/長方形 152">
          <a:extLst>
            <a:ext uri="{FF2B5EF4-FFF2-40B4-BE49-F238E27FC236}">
              <a16:creationId xmlns:a16="http://schemas.microsoft.com/office/drawing/2014/main" id="{D31C1D00-047C-4ACD-8729-184498AC9AF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4" name="正方形/長方形 153">
          <a:extLst>
            <a:ext uri="{FF2B5EF4-FFF2-40B4-BE49-F238E27FC236}">
              <a16:creationId xmlns:a16="http://schemas.microsoft.com/office/drawing/2014/main" id="{5463A23E-6840-472D-A84B-85FA18329F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5" name="正方形/長方形 154">
          <a:extLst>
            <a:ext uri="{FF2B5EF4-FFF2-40B4-BE49-F238E27FC236}">
              <a16:creationId xmlns:a16="http://schemas.microsoft.com/office/drawing/2014/main" id="{ADB28033-0BDF-4B43-97B0-63DEC4CB1B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6" name="正方形/長方形 155">
          <a:extLst>
            <a:ext uri="{FF2B5EF4-FFF2-40B4-BE49-F238E27FC236}">
              <a16:creationId xmlns:a16="http://schemas.microsoft.com/office/drawing/2014/main" id="{3C8D2CF9-755E-4507-8CD1-C901068EC8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7" name="正方形/長方形 156">
          <a:extLst>
            <a:ext uri="{FF2B5EF4-FFF2-40B4-BE49-F238E27FC236}">
              <a16:creationId xmlns:a16="http://schemas.microsoft.com/office/drawing/2014/main" id="{65FE3989-3F13-4672-80C5-ABC69F517CA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8" name="正方形/長方形 157">
          <a:extLst>
            <a:ext uri="{FF2B5EF4-FFF2-40B4-BE49-F238E27FC236}">
              <a16:creationId xmlns:a16="http://schemas.microsoft.com/office/drawing/2014/main" id="{C51BF3E9-DFD9-42C3-87EF-114A95669B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9" name="正方形/長方形 158">
          <a:extLst>
            <a:ext uri="{FF2B5EF4-FFF2-40B4-BE49-F238E27FC236}">
              <a16:creationId xmlns:a16="http://schemas.microsoft.com/office/drawing/2014/main" id="{04C04740-F99B-4F4E-BBC2-7E6D0A3B3EC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0" name="正方形/長方形 159">
          <a:extLst>
            <a:ext uri="{FF2B5EF4-FFF2-40B4-BE49-F238E27FC236}">
              <a16:creationId xmlns:a16="http://schemas.microsoft.com/office/drawing/2014/main" id="{C936BB9D-0036-4287-B6A3-7074DD60BBC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1" name="正方形/長方形 160">
          <a:extLst>
            <a:ext uri="{FF2B5EF4-FFF2-40B4-BE49-F238E27FC236}">
              <a16:creationId xmlns:a16="http://schemas.microsoft.com/office/drawing/2014/main" id="{15C4B764-0E69-4AD2-9198-E010CA370F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2" name="正方形/長方形 161">
          <a:extLst>
            <a:ext uri="{FF2B5EF4-FFF2-40B4-BE49-F238E27FC236}">
              <a16:creationId xmlns:a16="http://schemas.microsoft.com/office/drawing/2014/main" id="{53C7ACC7-28C2-46E3-BB4C-1A5E2115FC6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3" name="正方形/長方形 162">
          <a:extLst>
            <a:ext uri="{FF2B5EF4-FFF2-40B4-BE49-F238E27FC236}">
              <a16:creationId xmlns:a16="http://schemas.microsoft.com/office/drawing/2014/main" id="{4F0283DB-610B-46CE-8183-70D5B349E11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4" name="正方形/長方形 163">
          <a:extLst>
            <a:ext uri="{FF2B5EF4-FFF2-40B4-BE49-F238E27FC236}">
              <a16:creationId xmlns:a16="http://schemas.microsoft.com/office/drawing/2014/main" id="{35EA7CC8-B590-43CE-8ABB-00335DE4BE6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5" name="正方形/長方形 164">
          <a:extLst>
            <a:ext uri="{FF2B5EF4-FFF2-40B4-BE49-F238E27FC236}">
              <a16:creationId xmlns:a16="http://schemas.microsoft.com/office/drawing/2014/main" id="{AF09C56A-52F8-4681-BB42-D2BF951D8C2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6" name="正方形/長方形 165">
          <a:extLst>
            <a:ext uri="{FF2B5EF4-FFF2-40B4-BE49-F238E27FC236}">
              <a16:creationId xmlns:a16="http://schemas.microsoft.com/office/drawing/2014/main" id="{01C9E25A-4327-4491-AC8C-9A2B9A2089E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7" name="正方形/長方形 166">
          <a:extLst>
            <a:ext uri="{FF2B5EF4-FFF2-40B4-BE49-F238E27FC236}">
              <a16:creationId xmlns:a16="http://schemas.microsoft.com/office/drawing/2014/main" id="{7EFDFE00-234B-40B9-B531-FF8C9D891BF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8" name="テキスト ボックス 167">
          <a:extLst>
            <a:ext uri="{FF2B5EF4-FFF2-40B4-BE49-F238E27FC236}">
              <a16:creationId xmlns:a16="http://schemas.microsoft.com/office/drawing/2014/main" id="{863AC600-0EA1-439C-BE71-19AE8704DA8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9" name="直線コネクタ 168">
          <a:extLst>
            <a:ext uri="{FF2B5EF4-FFF2-40B4-BE49-F238E27FC236}">
              <a16:creationId xmlns:a16="http://schemas.microsoft.com/office/drawing/2014/main" id="{6C531828-FC2F-4F5B-A126-850BDC4BA81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70" name="テキスト ボックス 169">
          <a:extLst>
            <a:ext uri="{FF2B5EF4-FFF2-40B4-BE49-F238E27FC236}">
              <a16:creationId xmlns:a16="http://schemas.microsoft.com/office/drawing/2014/main" id="{09CB74A7-D127-4431-AF93-11B3AF9FFCCB}"/>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71" name="直線コネクタ 170">
          <a:extLst>
            <a:ext uri="{FF2B5EF4-FFF2-40B4-BE49-F238E27FC236}">
              <a16:creationId xmlns:a16="http://schemas.microsoft.com/office/drawing/2014/main" id="{C3BB8A48-81F5-4EC0-AB21-07343666A67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172" name="テキスト ボックス 171">
          <a:extLst>
            <a:ext uri="{FF2B5EF4-FFF2-40B4-BE49-F238E27FC236}">
              <a16:creationId xmlns:a16="http://schemas.microsoft.com/office/drawing/2014/main" id="{0EDC8BD1-3F06-494C-978F-44DB998B1828}"/>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73" name="直線コネクタ 172">
          <a:extLst>
            <a:ext uri="{FF2B5EF4-FFF2-40B4-BE49-F238E27FC236}">
              <a16:creationId xmlns:a16="http://schemas.microsoft.com/office/drawing/2014/main" id="{CF6356AB-5D35-4131-808C-F8AE68B67A9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74" name="テキスト ボックス 173">
          <a:extLst>
            <a:ext uri="{FF2B5EF4-FFF2-40B4-BE49-F238E27FC236}">
              <a16:creationId xmlns:a16="http://schemas.microsoft.com/office/drawing/2014/main" id="{80D5B47B-6960-4E4A-86B4-2EF065C7B91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75" name="直線コネクタ 174">
          <a:extLst>
            <a:ext uri="{FF2B5EF4-FFF2-40B4-BE49-F238E27FC236}">
              <a16:creationId xmlns:a16="http://schemas.microsoft.com/office/drawing/2014/main" id="{CBF70201-9A6D-43E5-A135-70CD43A8ED6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76" name="テキスト ボックス 175">
          <a:extLst>
            <a:ext uri="{FF2B5EF4-FFF2-40B4-BE49-F238E27FC236}">
              <a16:creationId xmlns:a16="http://schemas.microsoft.com/office/drawing/2014/main" id="{B72EFBCA-3DCE-414A-9B30-4E7FC69341B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77" name="直線コネクタ 176">
          <a:extLst>
            <a:ext uri="{FF2B5EF4-FFF2-40B4-BE49-F238E27FC236}">
              <a16:creationId xmlns:a16="http://schemas.microsoft.com/office/drawing/2014/main" id="{8A836904-FC5D-441D-A32D-7CC36EB2BE6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78" name="テキスト ボックス 177">
          <a:extLst>
            <a:ext uri="{FF2B5EF4-FFF2-40B4-BE49-F238E27FC236}">
              <a16:creationId xmlns:a16="http://schemas.microsoft.com/office/drawing/2014/main" id="{0ED18100-4709-4190-9694-C7EF4480762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79" name="直線コネクタ 178">
          <a:extLst>
            <a:ext uri="{FF2B5EF4-FFF2-40B4-BE49-F238E27FC236}">
              <a16:creationId xmlns:a16="http://schemas.microsoft.com/office/drawing/2014/main" id="{C488AEFE-E3E3-4937-B21A-7C74E819F86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180" name="テキスト ボックス 179">
          <a:extLst>
            <a:ext uri="{FF2B5EF4-FFF2-40B4-BE49-F238E27FC236}">
              <a16:creationId xmlns:a16="http://schemas.microsoft.com/office/drawing/2014/main" id="{713DCC61-520A-47B6-A534-6240FC49C1DF}"/>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1" name="直線コネクタ 180">
          <a:extLst>
            <a:ext uri="{FF2B5EF4-FFF2-40B4-BE49-F238E27FC236}">
              <a16:creationId xmlns:a16="http://schemas.microsoft.com/office/drawing/2014/main" id="{748CF84C-513B-43E3-AA35-2C7B975C21C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2" name="テキスト ボックス 181">
          <a:extLst>
            <a:ext uri="{FF2B5EF4-FFF2-40B4-BE49-F238E27FC236}">
              <a16:creationId xmlns:a16="http://schemas.microsoft.com/office/drawing/2014/main" id="{FD911EA1-0ED9-4E57-827E-C11D23AA87B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3" name="【市民会館】&#10;有形固定資産減価償却率グラフ枠">
          <a:extLst>
            <a:ext uri="{FF2B5EF4-FFF2-40B4-BE49-F238E27FC236}">
              <a16:creationId xmlns:a16="http://schemas.microsoft.com/office/drawing/2014/main" id="{4959345B-1D5E-4B9D-B8A1-E372DEB9CB7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184" name="直線コネクタ 183">
          <a:extLst>
            <a:ext uri="{FF2B5EF4-FFF2-40B4-BE49-F238E27FC236}">
              <a16:creationId xmlns:a16="http://schemas.microsoft.com/office/drawing/2014/main" id="{B9866EDF-E59B-4E97-AF1E-294600B0F516}"/>
            </a:ext>
          </a:extLst>
        </xdr:cNvPr>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185" name="【市民会館】&#10;有形固定資産減価償却率最小値テキスト">
          <a:extLst>
            <a:ext uri="{FF2B5EF4-FFF2-40B4-BE49-F238E27FC236}">
              <a16:creationId xmlns:a16="http://schemas.microsoft.com/office/drawing/2014/main" id="{56BD2903-268A-4518-9901-0FB7F88464CA}"/>
            </a:ext>
          </a:extLst>
        </xdr:cNvPr>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186" name="直線コネクタ 185">
          <a:extLst>
            <a:ext uri="{FF2B5EF4-FFF2-40B4-BE49-F238E27FC236}">
              <a16:creationId xmlns:a16="http://schemas.microsoft.com/office/drawing/2014/main" id="{4EAE08E5-A082-4FEB-A0FF-7496C77B0F27}"/>
            </a:ext>
          </a:extLst>
        </xdr:cNvPr>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187" name="【市民会館】&#10;有形固定資産減価償却率最大値テキスト">
          <a:extLst>
            <a:ext uri="{FF2B5EF4-FFF2-40B4-BE49-F238E27FC236}">
              <a16:creationId xmlns:a16="http://schemas.microsoft.com/office/drawing/2014/main" id="{D15D89F6-066E-4643-97FB-6492B8009746}"/>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188" name="直線コネクタ 187">
          <a:extLst>
            <a:ext uri="{FF2B5EF4-FFF2-40B4-BE49-F238E27FC236}">
              <a16:creationId xmlns:a16="http://schemas.microsoft.com/office/drawing/2014/main" id="{3D191E5C-2ADC-49C2-A141-84137C2E2E97}"/>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189" name="【市民会館】&#10;有形固定資産減価償却率平均値テキスト">
          <a:extLst>
            <a:ext uri="{FF2B5EF4-FFF2-40B4-BE49-F238E27FC236}">
              <a16:creationId xmlns:a16="http://schemas.microsoft.com/office/drawing/2014/main" id="{EF0529B0-9120-4E75-A628-852349D653FF}"/>
            </a:ext>
          </a:extLst>
        </xdr:cNvPr>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190" name="フローチャート: 判断 189">
          <a:extLst>
            <a:ext uri="{FF2B5EF4-FFF2-40B4-BE49-F238E27FC236}">
              <a16:creationId xmlns:a16="http://schemas.microsoft.com/office/drawing/2014/main" id="{05D7A71A-9B8E-4B87-9159-8BECCB7EF5AA}"/>
            </a:ext>
          </a:extLst>
        </xdr:cNvPr>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191" name="フローチャート: 判断 190">
          <a:extLst>
            <a:ext uri="{FF2B5EF4-FFF2-40B4-BE49-F238E27FC236}">
              <a16:creationId xmlns:a16="http://schemas.microsoft.com/office/drawing/2014/main" id="{030BD896-CF94-420A-966C-AEE3CB5DAF24}"/>
            </a:ext>
          </a:extLst>
        </xdr:cNvPr>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102888</xdr:rowOff>
    </xdr:from>
    <xdr:ext cx="405111" cy="259045"/>
    <xdr:sp macro="" textlink="">
      <xdr:nvSpPr>
        <xdr:cNvPr id="192" name="n_1aveValue【市民会館】&#10;有形固定資産減価償却率">
          <a:extLst>
            <a:ext uri="{FF2B5EF4-FFF2-40B4-BE49-F238E27FC236}">
              <a16:creationId xmlns:a16="http://schemas.microsoft.com/office/drawing/2014/main" id="{B90139E5-C035-4043-AD6A-30D1DD066149}"/>
            </a:ext>
          </a:extLst>
        </xdr:cNvPr>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158750</xdr:rowOff>
    </xdr:from>
    <xdr:to>
      <xdr:col>15</xdr:col>
      <xdr:colOff>101600</xdr:colOff>
      <xdr:row>105</xdr:row>
      <xdr:rowOff>88900</xdr:rowOff>
    </xdr:to>
    <xdr:sp macro="" textlink="">
      <xdr:nvSpPr>
        <xdr:cNvPr id="193" name="フローチャート: 判断 192">
          <a:extLst>
            <a:ext uri="{FF2B5EF4-FFF2-40B4-BE49-F238E27FC236}">
              <a16:creationId xmlns:a16="http://schemas.microsoft.com/office/drawing/2014/main" id="{33C09025-DAA8-4CB9-B3BF-1B43DCEAB53F}"/>
            </a:ext>
          </a:extLst>
        </xdr:cNvPr>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80027</xdr:rowOff>
    </xdr:from>
    <xdr:ext cx="405111" cy="259045"/>
    <xdr:sp macro="" textlink="">
      <xdr:nvSpPr>
        <xdr:cNvPr id="194" name="n_2aveValue【市民会館】&#10;有形固定資産減価償却率">
          <a:extLst>
            <a:ext uri="{FF2B5EF4-FFF2-40B4-BE49-F238E27FC236}">
              <a16:creationId xmlns:a16="http://schemas.microsoft.com/office/drawing/2014/main" id="{F1B579E3-40CD-46CB-A7CF-4E201DFCCBAE}"/>
            </a:ext>
          </a:extLst>
        </xdr:cNvPr>
        <xdr:cNvSpPr txBox="1"/>
      </xdr:nvSpPr>
      <xdr:spPr>
        <a:xfrm>
          <a:off x="2705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95" name="テキスト ボックス 194">
          <a:extLst>
            <a:ext uri="{FF2B5EF4-FFF2-40B4-BE49-F238E27FC236}">
              <a16:creationId xmlns:a16="http://schemas.microsoft.com/office/drawing/2014/main" id="{D5B43F8E-EEBF-4762-AE75-3DC92040956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6" name="テキスト ボックス 195">
          <a:extLst>
            <a:ext uri="{FF2B5EF4-FFF2-40B4-BE49-F238E27FC236}">
              <a16:creationId xmlns:a16="http://schemas.microsoft.com/office/drawing/2014/main" id="{3EE694C7-1341-4BBD-BC6F-09C7CAB9AE8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7" name="テキスト ボックス 196">
          <a:extLst>
            <a:ext uri="{FF2B5EF4-FFF2-40B4-BE49-F238E27FC236}">
              <a16:creationId xmlns:a16="http://schemas.microsoft.com/office/drawing/2014/main" id="{A0988AFB-77EC-4877-86BE-3349D025B24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8" name="テキスト ボックス 197">
          <a:extLst>
            <a:ext uri="{FF2B5EF4-FFF2-40B4-BE49-F238E27FC236}">
              <a16:creationId xmlns:a16="http://schemas.microsoft.com/office/drawing/2014/main" id="{33DCA822-DE1B-4505-9ACB-EB78700C13E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9" name="テキスト ボックス 198">
          <a:extLst>
            <a:ext uri="{FF2B5EF4-FFF2-40B4-BE49-F238E27FC236}">
              <a16:creationId xmlns:a16="http://schemas.microsoft.com/office/drawing/2014/main" id="{1DF38EDC-D759-4A0D-94FF-DA6645056DD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21589</xdr:rowOff>
    </xdr:from>
    <xdr:to>
      <xdr:col>24</xdr:col>
      <xdr:colOff>114300</xdr:colOff>
      <xdr:row>104</xdr:row>
      <xdr:rowOff>123189</xdr:rowOff>
    </xdr:to>
    <xdr:sp macro="" textlink="">
      <xdr:nvSpPr>
        <xdr:cNvPr id="200" name="楕円 199">
          <a:extLst>
            <a:ext uri="{FF2B5EF4-FFF2-40B4-BE49-F238E27FC236}">
              <a16:creationId xmlns:a16="http://schemas.microsoft.com/office/drawing/2014/main" id="{E3CA27A7-5502-4EA2-B1DE-EF55E27DB912}"/>
            </a:ext>
          </a:extLst>
        </xdr:cNvPr>
        <xdr:cNvSpPr/>
      </xdr:nvSpPr>
      <xdr:spPr>
        <a:xfrm>
          <a:off x="45847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44466</xdr:rowOff>
    </xdr:from>
    <xdr:ext cx="405111" cy="259045"/>
    <xdr:sp macro="" textlink="">
      <xdr:nvSpPr>
        <xdr:cNvPr id="201" name="【市民会館】&#10;有形固定資産減価償却率該当値テキスト">
          <a:extLst>
            <a:ext uri="{FF2B5EF4-FFF2-40B4-BE49-F238E27FC236}">
              <a16:creationId xmlns:a16="http://schemas.microsoft.com/office/drawing/2014/main" id="{BE4294C6-3DFE-4777-87DB-BC41BB96F361}"/>
            </a:ext>
          </a:extLst>
        </xdr:cNvPr>
        <xdr:cNvSpPr txBox="1"/>
      </xdr:nvSpPr>
      <xdr:spPr>
        <a:xfrm>
          <a:off x="4673600"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61595</xdr:rowOff>
    </xdr:from>
    <xdr:to>
      <xdr:col>20</xdr:col>
      <xdr:colOff>38100</xdr:colOff>
      <xdr:row>104</xdr:row>
      <xdr:rowOff>163195</xdr:rowOff>
    </xdr:to>
    <xdr:sp macro="" textlink="">
      <xdr:nvSpPr>
        <xdr:cNvPr id="202" name="楕円 201">
          <a:extLst>
            <a:ext uri="{FF2B5EF4-FFF2-40B4-BE49-F238E27FC236}">
              <a16:creationId xmlns:a16="http://schemas.microsoft.com/office/drawing/2014/main" id="{886D34BC-571E-42B9-B3AE-759D5C77CEE8}"/>
            </a:ext>
          </a:extLst>
        </xdr:cNvPr>
        <xdr:cNvSpPr/>
      </xdr:nvSpPr>
      <xdr:spPr>
        <a:xfrm>
          <a:off x="3746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72389</xdr:rowOff>
    </xdr:from>
    <xdr:to>
      <xdr:col>24</xdr:col>
      <xdr:colOff>63500</xdr:colOff>
      <xdr:row>104</xdr:row>
      <xdr:rowOff>112395</xdr:rowOff>
    </xdr:to>
    <xdr:cxnSp macro="">
      <xdr:nvCxnSpPr>
        <xdr:cNvPr id="203" name="直線コネクタ 202">
          <a:extLst>
            <a:ext uri="{FF2B5EF4-FFF2-40B4-BE49-F238E27FC236}">
              <a16:creationId xmlns:a16="http://schemas.microsoft.com/office/drawing/2014/main" id="{4206A296-C31A-47B6-9C74-158CFF201D3D}"/>
            </a:ext>
          </a:extLst>
        </xdr:cNvPr>
        <xdr:cNvCxnSpPr/>
      </xdr:nvCxnSpPr>
      <xdr:spPr>
        <a:xfrm flipV="1">
          <a:off x="3797300" y="179031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103505</xdr:rowOff>
    </xdr:from>
    <xdr:to>
      <xdr:col>15</xdr:col>
      <xdr:colOff>101600</xdr:colOff>
      <xdr:row>105</xdr:row>
      <xdr:rowOff>33655</xdr:rowOff>
    </xdr:to>
    <xdr:sp macro="" textlink="">
      <xdr:nvSpPr>
        <xdr:cNvPr id="204" name="楕円 203">
          <a:extLst>
            <a:ext uri="{FF2B5EF4-FFF2-40B4-BE49-F238E27FC236}">
              <a16:creationId xmlns:a16="http://schemas.microsoft.com/office/drawing/2014/main" id="{92F5FEBD-999B-4896-A38F-185195062AF0}"/>
            </a:ext>
          </a:extLst>
        </xdr:cNvPr>
        <xdr:cNvSpPr/>
      </xdr:nvSpPr>
      <xdr:spPr>
        <a:xfrm>
          <a:off x="2857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112395</xdr:rowOff>
    </xdr:from>
    <xdr:to>
      <xdr:col>19</xdr:col>
      <xdr:colOff>177800</xdr:colOff>
      <xdr:row>104</xdr:row>
      <xdr:rowOff>154305</xdr:rowOff>
    </xdr:to>
    <xdr:cxnSp macro="">
      <xdr:nvCxnSpPr>
        <xdr:cNvPr id="205" name="直線コネクタ 204">
          <a:extLst>
            <a:ext uri="{FF2B5EF4-FFF2-40B4-BE49-F238E27FC236}">
              <a16:creationId xmlns:a16="http://schemas.microsoft.com/office/drawing/2014/main" id="{BD5799F1-34B4-4E90-86B3-41729C0FBA7D}"/>
            </a:ext>
          </a:extLst>
        </xdr:cNvPr>
        <xdr:cNvCxnSpPr/>
      </xdr:nvCxnSpPr>
      <xdr:spPr>
        <a:xfrm flipV="1">
          <a:off x="2908300" y="179431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8272</xdr:rowOff>
    </xdr:from>
    <xdr:ext cx="405111" cy="259045"/>
    <xdr:sp macro="" textlink="">
      <xdr:nvSpPr>
        <xdr:cNvPr id="206" name="n_1mainValue【市民会館】&#10;有形固定資産減価償却率">
          <a:extLst>
            <a:ext uri="{FF2B5EF4-FFF2-40B4-BE49-F238E27FC236}">
              <a16:creationId xmlns:a16="http://schemas.microsoft.com/office/drawing/2014/main" id="{65447892-22FA-45A7-B136-36AE1E9878AB}"/>
            </a:ext>
          </a:extLst>
        </xdr:cNvPr>
        <xdr:cNvSpPr txBox="1"/>
      </xdr:nvSpPr>
      <xdr:spPr>
        <a:xfrm>
          <a:off x="3582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50182</xdr:rowOff>
    </xdr:from>
    <xdr:ext cx="405111" cy="259045"/>
    <xdr:sp macro="" textlink="">
      <xdr:nvSpPr>
        <xdr:cNvPr id="207" name="n_2mainValue【市民会館】&#10;有形固定資産減価償却率">
          <a:extLst>
            <a:ext uri="{FF2B5EF4-FFF2-40B4-BE49-F238E27FC236}">
              <a16:creationId xmlns:a16="http://schemas.microsoft.com/office/drawing/2014/main" id="{76290A22-57E2-417A-8949-9011B64FE99B}"/>
            </a:ext>
          </a:extLst>
        </xdr:cNvPr>
        <xdr:cNvSpPr txBox="1"/>
      </xdr:nvSpPr>
      <xdr:spPr>
        <a:xfrm>
          <a:off x="2705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8" name="正方形/長方形 207">
          <a:extLst>
            <a:ext uri="{FF2B5EF4-FFF2-40B4-BE49-F238E27FC236}">
              <a16:creationId xmlns:a16="http://schemas.microsoft.com/office/drawing/2014/main" id="{1795BAEB-3BAC-45A8-9101-1991732FC70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9" name="正方形/長方形 208">
          <a:extLst>
            <a:ext uri="{FF2B5EF4-FFF2-40B4-BE49-F238E27FC236}">
              <a16:creationId xmlns:a16="http://schemas.microsoft.com/office/drawing/2014/main" id="{A45292B6-1BF6-4DFA-BD48-320F1DF8328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0" name="正方形/長方形 209">
          <a:extLst>
            <a:ext uri="{FF2B5EF4-FFF2-40B4-BE49-F238E27FC236}">
              <a16:creationId xmlns:a16="http://schemas.microsoft.com/office/drawing/2014/main" id="{CF1B9B8B-6FC9-4A20-99E2-6BF6E7CB94A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1" name="正方形/長方形 210">
          <a:extLst>
            <a:ext uri="{FF2B5EF4-FFF2-40B4-BE49-F238E27FC236}">
              <a16:creationId xmlns:a16="http://schemas.microsoft.com/office/drawing/2014/main" id="{FFD79F64-984E-4F50-BD13-DB5AB810A9B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2" name="正方形/長方形 211">
          <a:extLst>
            <a:ext uri="{FF2B5EF4-FFF2-40B4-BE49-F238E27FC236}">
              <a16:creationId xmlns:a16="http://schemas.microsoft.com/office/drawing/2014/main" id="{6A0FDE22-183C-4FF5-8DE4-F312D058C8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3" name="正方形/長方形 212">
          <a:extLst>
            <a:ext uri="{FF2B5EF4-FFF2-40B4-BE49-F238E27FC236}">
              <a16:creationId xmlns:a16="http://schemas.microsoft.com/office/drawing/2014/main" id="{D91A9BE0-8607-459B-9045-2FEF6416B30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4" name="正方形/長方形 213">
          <a:extLst>
            <a:ext uri="{FF2B5EF4-FFF2-40B4-BE49-F238E27FC236}">
              <a16:creationId xmlns:a16="http://schemas.microsoft.com/office/drawing/2014/main" id="{B9EC60BF-7495-4718-A503-1BE666FBBED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5" name="正方形/長方形 214">
          <a:extLst>
            <a:ext uri="{FF2B5EF4-FFF2-40B4-BE49-F238E27FC236}">
              <a16:creationId xmlns:a16="http://schemas.microsoft.com/office/drawing/2014/main" id="{8A5A11C7-DEB0-4FB5-80F2-8F71EBD76BE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6" name="テキスト ボックス 215">
          <a:extLst>
            <a:ext uri="{FF2B5EF4-FFF2-40B4-BE49-F238E27FC236}">
              <a16:creationId xmlns:a16="http://schemas.microsoft.com/office/drawing/2014/main" id="{01B86471-696B-4490-9492-9B55C0C4151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7" name="直線コネクタ 216">
          <a:extLst>
            <a:ext uri="{FF2B5EF4-FFF2-40B4-BE49-F238E27FC236}">
              <a16:creationId xmlns:a16="http://schemas.microsoft.com/office/drawing/2014/main" id="{6EFC8B48-E576-4F28-A24F-024E876CCB2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18" name="直線コネクタ 217">
          <a:extLst>
            <a:ext uri="{FF2B5EF4-FFF2-40B4-BE49-F238E27FC236}">
              <a16:creationId xmlns:a16="http://schemas.microsoft.com/office/drawing/2014/main" id="{23C5DC48-059B-49BE-9E10-00FA5F09757F}"/>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19" name="テキスト ボックス 218">
          <a:extLst>
            <a:ext uri="{FF2B5EF4-FFF2-40B4-BE49-F238E27FC236}">
              <a16:creationId xmlns:a16="http://schemas.microsoft.com/office/drawing/2014/main" id="{84938462-26CA-4BF9-B28F-F853FDF7521E}"/>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20" name="直線コネクタ 219">
          <a:extLst>
            <a:ext uri="{FF2B5EF4-FFF2-40B4-BE49-F238E27FC236}">
              <a16:creationId xmlns:a16="http://schemas.microsoft.com/office/drawing/2014/main" id="{E0A14FBF-32CA-4911-88DC-C3FAAB70DC4B}"/>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21" name="テキスト ボックス 220">
          <a:extLst>
            <a:ext uri="{FF2B5EF4-FFF2-40B4-BE49-F238E27FC236}">
              <a16:creationId xmlns:a16="http://schemas.microsoft.com/office/drawing/2014/main" id="{C595DEC4-0A4F-496D-951C-44A8C2B3C6AD}"/>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22" name="直線コネクタ 221">
          <a:extLst>
            <a:ext uri="{FF2B5EF4-FFF2-40B4-BE49-F238E27FC236}">
              <a16:creationId xmlns:a16="http://schemas.microsoft.com/office/drawing/2014/main" id="{8BEF5F28-D32D-45C4-A61B-FC857E171F4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23" name="テキスト ボックス 222">
          <a:extLst>
            <a:ext uri="{FF2B5EF4-FFF2-40B4-BE49-F238E27FC236}">
              <a16:creationId xmlns:a16="http://schemas.microsoft.com/office/drawing/2014/main" id="{A10105A6-E75C-4A43-8168-7C7B13C9210D}"/>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24" name="直線コネクタ 223">
          <a:extLst>
            <a:ext uri="{FF2B5EF4-FFF2-40B4-BE49-F238E27FC236}">
              <a16:creationId xmlns:a16="http://schemas.microsoft.com/office/drawing/2014/main" id="{F6D7D129-A903-4C4C-9708-79FD99214B2B}"/>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25" name="テキスト ボックス 224">
          <a:extLst>
            <a:ext uri="{FF2B5EF4-FFF2-40B4-BE49-F238E27FC236}">
              <a16:creationId xmlns:a16="http://schemas.microsoft.com/office/drawing/2014/main" id="{EE1C6EA1-4D49-4D89-8022-E524AB04D29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26" name="直線コネクタ 225">
          <a:extLst>
            <a:ext uri="{FF2B5EF4-FFF2-40B4-BE49-F238E27FC236}">
              <a16:creationId xmlns:a16="http://schemas.microsoft.com/office/drawing/2014/main" id="{27C36832-E7FD-4CF7-BCAB-C52E612DD7C8}"/>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27" name="テキスト ボックス 226">
          <a:extLst>
            <a:ext uri="{FF2B5EF4-FFF2-40B4-BE49-F238E27FC236}">
              <a16:creationId xmlns:a16="http://schemas.microsoft.com/office/drawing/2014/main" id="{1A917995-18B5-4823-81C4-B12EB1694B3F}"/>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28" name="直線コネクタ 227">
          <a:extLst>
            <a:ext uri="{FF2B5EF4-FFF2-40B4-BE49-F238E27FC236}">
              <a16:creationId xmlns:a16="http://schemas.microsoft.com/office/drawing/2014/main" id="{21522260-FE22-41FE-870A-3AD1220965F6}"/>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29" name="テキスト ボックス 228">
          <a:extLst>
            <a:ext uri="{FF2B5EF4-FFF2-40B4-BE49-F238E27FC236}">
              <a16:creationId xmlns:a16="http://schemas.microsoft.com/office/drawing/2014/main" id="{5FAD051A-B82B-42E1-8033-67F228A1B0DA}"/>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0" name="直線コネクタ 229">
          <a:extLst>
            <a:ext uri="{FF2B5EF4-FFF2-40B4-BE49-F238E27FC236}">
              <a16:creationId xmlns:a16="http://schemas.microsoft.com/office/drawing/2014/main" id="{8984E3F3-58F3-4626-8731-F6B70EFE6BE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1" name="テキスト ボックス 230">
          <a:extLst>
            <a:ext uri="{FF2B5EF4-FFF2-40B4-BE49-F238E27FC236}">
              <a16:creationId xmlns:a16="http://schemas.microsoft.com/office/drawing/2014/main" id="{FD7E951A-179B-4461-855C-856DF2A9CE4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2" name="【市民会館】&#10;一人当たり面積グラフ枠">
          <a:extLst>
            <a:ext uri="{FF2B5EF4-FFF2-40B4-BE49-F238E27FC236}">
              <a16:creationId xmlns:a16="http://schemas.microsoft.com/office/drawing/2014/main" id="{97890E14-C085-4460-B9FA-A1382B6CA56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233" name="直線コネクタ 232">
          <a:extLst>
            <a:ext uri="{FF2B5EF4-FFF2-40B4-BE49-F238E27FC236}">
              <a16:creationId xmlns:a16="http://schemas.microsoft.com/office/drawing/2014/main" id="{33BD9047-D2C1-433B-8418-4123D6EA8A85}"/>
            </a:ext>
          </a:extLst>
        </xdr:cNvPr>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234" name="【市民会館】&#10;一人当たり面積最小値テキスト">
          <a:extLst>
            <a:ext uri="{FF2B5EF4-FFF2-40B4-BE49-F238E27FC236}">
              <a16:creationId xmlns:a16="http://schemas.microsoft.com/office/drawing/2014/main" id="{9E175E86-FFDF-4E9B-B236-87063CE51589}"/>
            </a:ext>
          </a:extLst>
        </xdr:cNvPr>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235" name="直線コネクタ 234">
          <a:extLst>
            <a:ext uri="{FF2B5EF4-FFF2-40B4-BE49-F238E27FC236}">
              <a16:creationId xmlns:a16="http://schemas.microsoft.com/office/drawing/2014/main" id="{EE13946F-C6C1-41E0-938C-83057F279FBC}"/>
            </a:ext>
          </a:extLst>
        </xdr:cNvPr>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236" name="【市民会館】&#10;一人当たり面積最大値テキスト">
          <a:extLst>
            <a:ext uri="{FF2B5EF4-FFF2-40B4-BE49-F238E27FC236}">
              <a16:creationId xmlns:a16="http://schemas.microsoft.com/office/drawing/2014/main" id="{8D34CEEE-0A0B-4587-921B-599C62621EC9}"/>
            </a:ext>
          </a:extLst>
        </xdr:cNvPr>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237" name="直線コネクタ 236">
          <a:extLst>
            <a:ext uri="{FF2B5EF4-FFF2-40B4-BE49-F238E27FC236}">
              <a16:creationId xmlns:a16="http://schemas.microsoft.com/office/drawing/2014/main" id="{0B1A0E34-FF29-4B60-96FF-24653985AEBD}"/>
            </a:ext>
          </a:extLst>
        </xdr:cNvPr>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121393</xdr:rowOff>
    </xdr:from>
    <xdr:ext cx="469744" cy="259045"/>
    <xdr:sp macro="" textlink="">
      <xdr:nvSpPr>
        <xdr:cNvPr id="238" name="【市民会館】&#10;一人当たり面積平均値テキスト">
          <a:extLst>
            <a:ext uri="{FF2B5EF4-FFF2-40B4-BE49-F238E27FC236}">
              <a16:creationId xmlns:a16="http://schemas.microsoft.com/office/drawing/2014/main" id="{CEB96458-D4F4-4752-BD67-7ED18FC4D457}"/>
            </a:ext>
          </a:extLst>
        </xdr:cNvPr>
        <xdr:cNvSpPr txBox="1"/>
      </xdr:nvSpPr>
      <xdr:spPr>
        <a:xfrm>
          <a:off x="105156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239" name="フローチャート: 判断 238">
          <a:extLst>
            <a:ext uri="{FF2B5EF4-FFF2-40B4-BE49-F238E27FC236}">
              <a16:creationId xmlns:a16="http://schemas.microsoft.com/office/drawing/2014/main" id="{75262534-52D4-4F25-8203-5D0C072B76C2}"/>
            </a:ext>
          </a:extLst>
        </xdr:cNvPr>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240" name="フローチャート: 判断 239">
          <a:extLst>
            <a:ext uri="{FF2B5EF4-FFF2-40B4-BE49-F238E27FC236}">
              <a16:creationId xmlns:a16="http://schemas.microsoft.com/office/drawing/2014/main" id="{8B756C47-F9DC-42C2-8430-F8F39BDFCE07}"/>
            </a:ext>
          </a:extLst>
        </xdr:cNvPr>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60977</xdr:rowOff>
    </xdr:from>
    <xdr:ext cx="469744" cy="259045"/>
    <xdr:sp macro="" textlink="">
      <xdr:nvSpPr>
        <xdr:cNvPr id="241" name="n_1aveValue【市民会館】&#10;一人当たり面積">
          <a:extLst>
            <a:ext uri="{FF2B5EF4-FFF2-40B4-BE49-F238E27FC236}">
              <a16:creationId xmlns:a16="http://schemas.microsoft.com/office/drawing/2014/main" id="{B9B90537-3072-467C-B700-21EA194C8585}"/>
            </a:ext>
          </a:extLst>
        </xdr:cNvPr>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139700</xdr:rowOff>
    </xdr:from>
    <xdr:to>
      <xdr:col>46</xdr:col>
      <xdr:colOff>38100</xdr:colOff>
      <xdr:row>105</xdr:row>
      <xdr:rowOff>69850</xdr:rowOff>
    </xdr:to>
    <xdr:sp macro="" textlink="">
      <xdr:nvSpPr>
        <xdr:cNvPr id="242" name="フローチャート: 判断 241">
          <a:extLst>
            <a:ext uri="{FF2B5EF4-FFF2-40B4-BE49-F238E27FC236}">
              <a16:creationId xmlns:a16="http://schemas.microsoft.com/office/drawing/2014/main" id="{1AF0EE6F-F4EA-4C2F-9204-13B7419A506C}"/>
            </a:ext>
          </a:extLst>
        </xdr:cNvPr>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60977</xdr:rowOff>
    </xdr:from>
    <xdr:ext cx="469744" cy="259045"/>
    <xdr:sp macro="" textlink="">
      <xdr:nvSpPr>
        <xdr:cNvPr id="243" name="n_2aveValue【市民会館】&#10;一人当たり面積">
          <a:extLst>
            <a:ext uri="{FF2B5EF4-FFF2-40B4-BE49-F238E27FC236}">
              <a16:creationId xmlns:a16="http://schemas.microsoft.com/office/drawing/2014/main" id="{F1DC739A-D12F-4C46-BEC6-A0EC62DEB49F}"/>
            </a:ext>
          </a:extLst>
        </xdr:cNvPr>
        <xdr:cNvSpPr txBox="1"/>
      </xdr:nvSpPr>
      <xdr:spPr>
        <a:xfrm>
          <a:off x="8515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4" name="テキスト ボックス 243">
          <a:extLst>
            <a:ext uri="{FF2B5EF4-FFF2-40B4-BE49-F238E27FC236}">
              <a16:creationId xmlns:a16="http://schemas.microsoft.com/office/drawing/2014/main" id="{C1732B3B-C7E0-46C2-BCFF-7F9E8472388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5" name="テキスト ボックス 244">
          <a:extLst>
            <a:ext uri="{FF2B5EF4-FFF2-40B4-BE49-F238E27FC236}">
              <a16:creationId xmlns:a16="http://schemas.microsoft.com/office/drawing/2014/main" id="{29994148-7D50-4593-B9C4-292AABA1892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6" name="テキスト ボックス 245">
          <a:extLst>
            <a:ext uri="{FF2B5EF4-FFF2-40B4-BE49-F238E27FC236}">
              <a16:creationId xmlns:a16="http://schemas.microsoft.com/office/drawing/2014/main" id="{6DE0855E-F538-4286-9F0D-B27067193A9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7" name="テキスト ボックス 246">
          <a:extLst>
            <a:ext uri="{FF2B5EF4-FFF2-40B4-BE49-F238E27FC236}">
              <a16:creationId xmlns:a16="http://schemas.microsoft.com/office/drawing/2014/main" id="{ACB79FD1-EFD1-47CB-985A-C3DFDBD9DD2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8" name="テキスト ボックス 247">
          <a:extLst>
            <a:ext uri="{FF2B5EF4-FFF2-40B4-BE49-F238E27FC236}">
              <a16:creationId xmlns:a16="http://schemas.microsoft.com/office/drawing/2014/main" id="{437721C5-A669-4028-8D7D-6553E65BA09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33564</xdr:rowOff>
    </xdr:from>
    <xdr:to>
      <xdr:col>55</xdr:col>
      <xdr:colOff>50800</xdr:colOff>
      <xdr:row>103</xdr:row>
      <xdr:rowOff>135164</xdr:rowOff>
    </xdr:to>
    <xdr:sp macro="" textlink="">
      <xdr:nvSpPr>
        <xdr:cNvPr id="249" name="楕円 248">
          <a:extLst>
            <a:ext uri="{FF2B5EF4-FFF2-40B4-BE49-F238E27FC236}">
              <a16:creationId xmlns:a16="http://schemas.microsoft.com/office/drawing/2014/main" id="{F3F70CC1-2EC6-4633-AA5C-F4CFD3CADC3F}"/>
            </a:ext>
          </a:extLst>
        </xdr:cNvPr>
        <xdr:cNvSpPr/>
      </xdr:nvSpPr>
      <xdr:spPr>
        <a:xfrm>
          <a:off x="104267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56441</xdr:rowOff>
    </xdr:from>
    <xdr:ext cx="469744" cy="259045"/>
    <xdr:sp macro="" textlink="">
      <xdr:nvSpPr>
        <xdr:cNvPr id="250" name="【市民会館】&#10;一人当たり面積該当値テキスト">
          <a:extLst>
            <a:ext uri="{FF2B5EF4-FFF2-40B4-BE49-F238E27FC236}">
              <a16:creationId xmlns:a16="http://schemas.microsoft.com/office/drawing/2014/main" id="{CD00E0B1-A0EC-4D2D-AE50-A933151A4815}"/>
            </a:ext>
          </a:extLst>
        </xdr:cNvPr>
        <xdr:cNvSpPr txBox="1"/>
      </xdr:nvSpPr>
      <xdr:spPr>
        <a:xfrm>
          <a:off x="10515600" y="1754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49893</xdr:rowOff>
    </xdr:from>
    <xdr:to>
      <xdr:col>50</xdr:col>
      <xdr:colOff>165100</xdr:colOff>
      <xdr:row>103</xdr:row>
      <xdr:rowOff>151493</xdr:rowOff>
    </xdr:to>
    <xdr:sp macro="" textlink="">
      <xdr:nvSpPr>
        <xdr:cNvPr id="251" name="楕円 250">
          <a:extLst>
            <a:ext uri="{FF2B5EF4-FFF2-40B4-BE49-F238E27FC236}">
              <a16:creationId xmlns:a16="http://schemas.microsoft.com/office/drawing/2014/main" id="{F6885FB9-1E44-47A9-B41C-1DA3FDBCADD9}"/>
            </a:ext>
          </a:extLst>
        </xdr:cNvPr>
        <xdr:cNvSpPr/>
      </xdr:nvSpPr>
      <xdr:spPr>
        <a:xfrm>
          <a:off x="9588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84364</xdr:rowOff>
    </xdr:from>
    <xdr:to>
      <xdr:col>55</xdr:col>
      <xdr:colOff>0</xdr:colOff>
      <xdr:row>103</xdr:row>
      <xdr:rowOff>100693</xdr:rowOff>
    </xdr:to>
    <xdr:cxnSp macro="">
      <xdr:nvCxnSpPr>
        <xdr:cNvPr id="252" name="直線コネクタ 251">
          <a:extLst>
            <a:ext uri="{FF2B5EF4-FFF2-40B4-BE49-F238E27FC236}">
              <a16:creationId xmlns:a16="http://schemas.microsoft.com/office/drawing/2014/main" id="{47112815-4427-4F8A-A278-ACE17A592B15}"/>
            </a:ext>
          </a:extLst>
        </xdr:cNvPr>
        <xdr:cNvCxnSpPr/>
      </xdr:nvCxnSpPr>
      <xdr:spPr>
        <a:xfrm flipV="1">
          <a:off x="9639300" y="177437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69487</xdr:rowOff>
    </xdr:from>
    <xdr:to>
      <xdr:col>46</xdr:col>
      <xdr:colOff>38100</xdr:colOff>
      <xdr:row>103</xdr:row>
      <xdr:rowOff>171087</xdr:rowOff>
    </xdr:to>
    <xdr:sp macro="" textlink="">
      <xdr:nvSpPr>
        <xdr:cNvPr id="253" name="楕円 252">
          <a:extLst>
            <a:ext uri="{FF2B5EF4-FFF2-40B4-BE49-F238E27FC236}">
              <a16:creationId xmlns:a16="http://schemas.microsoft.com/office/drawing/2014/main" id="{D42074C0-7DB5-4C72-956C-50FAD63259B4}"/>
            </a:ext>
          </a:extLst>
        </xdr:cNvPr>
        <xdr:cNvSpPr/>
      </xdr:nvSpPr>
      <xdr:spPr>
        <a:xfrm>
          <a:off x="8699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100693</xdr:rowOff>
    </xdr:from>
    <xdr:to>
      <xdr:col>50</xdr:col>
      <xdr:colOff>114300</xdr:colOff>
      <xdr:row>103</xdr:row>
      <xdr:rowOff>120287</xdr:rowOff>
    </xdr:to>
    <xdr:cxnSp macro="">
      <xdr:nvCxnSpPr>
        <xdr:cNvPr id="254" name="直線コネクタ 253">
          <a:extLst>
            <a:ext uri="{FF2B5EF4-FFF2-40B4-BE49-F238E27FC236}">
              <a16:creationId xmlns:a16="http://schemas.microsoft.com/office/drawing/2014/main" id="{452B0C4E-6296-4717-BE92-7D270A91BB63}"/>
            </a:ext>
          </a:extLst>
        </xdr:cNvPr>
        <xdr:cNvCxnSpPr/>
      </xdr:nvCxnSpPr>
      <xdr:spPr>
        <a:xfrm flipV="1">
          <a:off x="8750300" y="177600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168020</xdr:rowOff>
    </xdr:from>
    <xdr:ext cx="469744" cy="259045"/>
    <xdr:sp macro="" textlink="">
      <xdr:nvSpPr>
        <xdr:cNvPr id="255" name="n_1mainValue【市民会館】&#10;一人当たり面積">
          <a:extLst>
            <a:ext uri="{FF2B5EF4-FFF2-40B4-BE49-F238E27FC236}">
              <a16:creationId xmlns:a16="http://schemas.microsoft.com/office/drawing/2014/main" id="{11EF25EE-FA10-4B49-ADB3-D7C1A9599962}"/>
            </a:ext>
          </a:extLst>
        </xdr:cNvPr>
        <xdr:cNvSpPr txBox="1"/>
      </xdr:nvSpPr>
      <xdr:spPr>
        <a:xfrm>
          <a:off x="939172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16164</xdr:rowOff>
    </xdr:from>
    <xdr:ext cx="469744" cy="259045"/>
    <xdr:sp macro="" textlink="">
      <xdr:nvSpPr>
        <xdr:cNvPr id="256" name="n_2mainValue【市民会館】&#10;一人当たり面積">
          <a:extLst>
            <a:ext uri="{FF2B5EF4-FFF2-40B4-BE49-F238E27FC236}">
              <a16:creationId xmlns:a16="http://schemas.microsoft.com/office/drawing/2014/main" id="{C7417001-6DA3-4A9D-8337-AD779A68FBC0}"/>
            </a:ext>
          </a:extLst>
        </xdr:cNvPr>
        <xdr:cNvSpPr txBox="1"/>
      </xdr:nvSpPr>
      <xdr:spPr>
        <a:xfrm>
          <a:off x="851542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a:extLst>
            <a:ext uri="{FF2B5EF4-FFF2-40B4-BE49-F238E27FC236}">
              <a16:creationId xmlns:a16="http://schemas.microsoft.com/office/drawing/2014/main" id="{63AD35BD-1E1C-45D8-AFFF-CC8977D67ED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a:extLst>
            <a:ext uri="{FF2B5EF4-FFF2-40B4-BE49-F238E27FC236}">
              <a16:creationId xmlns:a16="http://schemas.microsoft.com/office/drawing/2014/main" id="{ACF1583D-D6AC-4BD8-87F1-764B039B4A2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a:extLst>
            <a:ext uri="{FF2B5EF4-FFF2-40B4-BE49-F238E27FC236}">
              <a16:creationId xmlns:a16="http://schemas.microsoft.com/office/drawing/2014/main" id="{A5F32064-E101-48A2-8C58-18DDFE331FA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a:extLst>
            <a:ext uri="{FF2B5EF4-FFF2-40B4-BE49-F238E27FC236}">
              <a16:creationId xmlns:a16="http://schemas.microsoft.com/office/drawing/2014/main" id="{2189B3CA-51A8-466A-AD89-80D5CE51686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a:extLst>
            <a:ext uri="{FF2B5EF4-FFF2-40B4-BE49-F238E27FC236}">
              <a16:creationId xmlns:a16="http://schemas.microsoft.com/office/drawing/2014/main" id="{3F2A4133-1B76-45FB-A540-195CA300EFE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a:extLst>
            <a:ext uri="{FF2B5EF4-FFF2-40B4-BE49-F238E27FC236}">
              <a16:creationId xmlns:a16="http://schemas.microsoft.com/office/drawing/2014/main" id="{57DCFC73-0C47-4D9E-B95B-3CD8D84F3D6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a:extLst>
            <a:ext uri="{FF2B5EF4-FFF2-40B4-BE49-F238E27FC236}">
              <a16:creationId xmlns:a16="http://schemas.microsoft.com/office/drawing/2014/main" id="{A0BC689A-BDBF-4680-8F07-05C0378AC86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a:extLst>
            <a:ext uri="{FF2B5EF4-FFF2-40B4-BE49-F238E27FC236}">
              <a16:creationId xmlns:a16="http://schemas.microsoft.com/office/drawing/2014/main" id="{9413C515-F013-4DEB-94E2-2A465592BE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5" name="テキスト ボックス 264">
          <a:extLst>
            <a:ext uri="{FF2B5EF4-FFF2-40B4-BE49-F238E27FC236}">
              <a16:creationId xmlns:a16="http://schemas.microsoft.com/office/drawing/2014/main" id="{65AF7CD9-B597-4810-AA7E-F11D07520B9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6" name="直線コネクタ 265">
          <a:extLst>
            <a:ext uri="{FF2B5EF4-FFF2-40B4-BE49-F238E27FC236}">
              <a16:creationId xmlns:a16="http://schemas.microsoft.com/office/drawing/2014/main" id="{5D17B756-735A-44AB-8535-E43FB7D7D1C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67" name="直線コネクタ 266">
          <a:extLst>
            <a:ext uri="{FF2B5EF4-FFF2-40B4-BE49-F238E27FC236}">
              <a16:creationId xmlns:a16="http://schemas.microsoft.com/office/drawing/2014/main" id="{CB2952D5-36A5-4799-931F-39FF3D043D7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68" name="テキスト ボックス 267">
          <a:extLst>
            <a:ext uri="{FF2B5EF4-FFF2-40B4-BE49-F238E27FC236}">
              <a16:creationId xmlns:a16="http://schemas.microsoft.com/office/drawing/2014/main" id="{B94507A8-5431-4B3D-AFC5-D1E67CA97D41}"/>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9" name="直線コネクタ 268">
          <a:extLst>
            <a:ext uri="{FF2B5EF4-FFF2-40B4-BE49-F238E27FC236}">
              <a16:creationId xmlns:a16="http://schemas.microsoft.com/office/drawing/2014/main" id="{DEAF7ED4-CC87-43B2-B31A-46E9A0D7878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0" name="テキスト ボックス 269">
          <a:extLst>
            <a:ext uri="{FF2B5EF4-FFF2-40B4-BE49-F238E27FC236}">
              <a16:creationId xmlns:a16="http://schemas.microsoft.com/office/drawing/2014/main" id="{958940C3-FA82-4868-9EFD-65DFA16C3F1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1" name="直線コネクタ 270">
          <a:extLst>
            <a:ext uri="{FF2B5EF4-FFF2-40B4-BE49-F238E27FC236}">
              <a16:creationId xmlns:a16="http://schemas.microsoft.com/office/drawing/2014/main" id="{D0364344-4E7A-40E4-8F89-2E90EDB9539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2" name="テキスト ボックス 271">
          <a:extLst>
            <a:ext uri="{FF2B5EF4-FFF2-40B4-BE49-F238E27FC236}">
              <a16:creationId xmlns:a16="http://schemas.microsoft.com/office/drawing/2014/main" id="{3F54440F-B0EE-4BD7-89B7-4DE58E86E3B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3" name="直線コネクタ 272">
          <a:extLst>
            <a:ext uri="{FF2B5EF4-FFF2-40B4-BE49-F238E27FC236}">
              <a16:creationId xmlns:a16="http://schemas.microsoft.com/office/drawing/2014/main" id="{53897D90-FC85-4CA5-B1D8-F5FB1B6D3BE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4" name="テキスト ボックス 273">
          <a:extLst>
            <a:ext uri="{FF2B5EF4-FFF2-40B4-BE49-F238E27FC236}">
              <a16:creationId xmlns:a16="http://schemas.microsoft.com/office/drawing/2014/main" id="{8CFDB96D-F1F8-4410-A764-E29CDE34B92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5" name="直線コネクタ 274">
          <a:extLst>
            <a:ext uri="{FF2B5EF4-FFF2-40B4-BE49-F238E27FC236}">
              <a16:creationId xmlns:a16="http://schemas.microsoft.com/office/drawing/2014/main" id="{D75FD53A-33E0-47EF-8B12-9D84704DE4E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76" name="テキスト ボックス 275">
          <a:extLst>
            <a:ext uri="{FF2B5EF4-FFF2-40B4-BE49-F238E27FC236}">
              <a16:creationId xmlns:a16="http://schemas.microsoft.com/office/drawing/2014/main" id="{F2723D3D-80F8-4E5C-94D1-34938217B77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7" name="直線コネクタ 276">
          <a:extLst>
            <a:ext uri="{FF2B5EF4-FFF2-40B4-BE49-F238E27FC236}">
              <a16:creationId xmlns:a16="http://schemas.microsoft.com/office/drawing/2014/main" id="{0FDD5812-B35D-48E3-B5E0-1678994124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8" name="テキスト ボックス 277">
          <a:extLst>
            <a:ext uri="{FF2B5EF4-FFF2-40B4-BE49-F238E27FC236}">
              <a16:creationId xmlns:a16="http://schemas.microsoft.com/office/drawing/2014/main" id="{FDC23548-5082-4346-91C6-4EE4A168DF5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9" name="【一般廃棄物処理施設】&#10;有形固定資産減価償却率グラフ枠">
          <a:extLst>
            <a:ext uri="{FF2B5EF4-FFF2-40B4-BE49-F238E27FC236}">
              <a16:creationId xmlns:a16="http://schemas.microsoft.com/office/drawing/2014/main" id="{FF4B3B10-F91A-4D4C-9FC7-E0D1E22FB9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280" name="直線コネクタ 279">
          <a:extLst>
            <a:ext uri="{FF2B5EF4-FFF2-40B4-BE49-F238E27FC236}">
              <a16:creationId xmlns:a16="http://schemas.microsoft.com/office/drawing/2014/main" id="{B714A3FF-B9A3-4C87-9F25-A20C2B1AEB17}"/>
            </a:ext>
          </a:extLst>
        </xdr:cNvPr>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281" name="【一般廃棄物処理施設】&#10;有形固定資産減価償却率最小値テキスト">
          <a:extLst>
            <a:ext uri="{FF2B5EF4-FFF2-40B4-BE49-F238E27FC236}">
              <a16:creationId xmlns:a16="http://schemas.microsoft.com/office/drawing/2014/main" id="{66223026-2ADC-4F3F-A9AA-8C66973CA313}"/>
            </a:ext>
          </a:extLst>
        </xdr:cNvPr>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282" name="直線コネクタ 281">
          <a:extLst>
            <a:ext uri="{FF2B5EF4-FFF2-40B4-BE49-F238E27FC236}">
              <a16:creationId xmlns:a16="http://schemas.microsoft.com/office/drawing/2014/main" id="{3676D168-374D-467F-B227-276C80D64371}"/>
            </a:ext>
          </a:extLst>
        </xdr:cNvPr>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83" name="【一般廃棄物処理施設】&#10;有形固定資産減価償却率最大値テキスト">
          <a:extLst>
            <a:ext uri="{FF2B5EF4-FFF2-40B4-BE49-F238E27FC236}">
              <a16:creationId xmlns:a16="http://schemas.microsoft.com/office/drawing/2014/main" id="{A524EB25-1B5C-4E35-B528-FC3788B7520C}"/>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84" name="直線コネクタ 283">
          <a:extLst>
            <a:ext uri="{FF2B5EF4-FFF2-40B4-BE49-F238E27FC236}">
              <a16:creationId xmlns:a16="http://schemas.microsoft.com/office/drawing/2014/main" id="{884AE199-D2CE-4D03-940B-914033A9C09A}"/>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285" name="【一般廃棄物処理施設】&#10;有形固定資産減価償却率平均値テキスト">
          <a:extLst>
            <a:ext uri="{FF2B5EF4-FFF2-40B4-BE49-F238E27FC236}">
              <a16:creationId xmlns:a16="http://schemas.microsoft.com/office/drawing/2014/main" id="{95B3601D-1745-4547-9A7A-79F7D86A5B1B}"/>
            </a:ext>
          </a:extLst>
        </xdr:cNvPr>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286" name="フローチャート: 判断 285">
          <a:extLst>
            <a:ext uri="{FF2B5EF4-FFF2-40B4-BE49-F238E27FC236}">
              <a16:creationId xmlns:a16="http://schemas.microsoft.com/office/drawing/2014/main" id="{423BDF25-DFDC-4DF1-9BCA-74D93FCDB2A7}"/>
            </a:ext>
          </a:extLst>
        </xdr:cNvPr>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287" name="フローチャート: 判断 286">
          <a:extLst>
            <a:ext uri="{FF2B5EF4-FFF2-40B4-BE49-F238E27FC236}">
              <a16:creationId xmlns:a16="http://schemas.microsoft.com/office/drawing/2014/main" id="{F14A2245-081A-470E-A2DD-9109B5E82576}"/>
            </a:ext>
          </a:extLst>
        </xdr:cNvPr>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38117</xdr:rowOff>
    </xdr:from>
    <xdr:ext cx="405111" cy="259045"/>
    <xdr:sp macro="" textlink="">
      <xdr:nvSpPr>
        <xdr:cNvPr id="288" name="n_1aveValue【一般廃棄物処理施設】&#10;有形固定資産減価償却率">
          <a:extLst>
            <a:ext uri="{FF2B5EF4-FFF2-40B4-BE49-F238E27FC236}">
              <a16:creationId xmlns:a16="http://schemas.microsoft.com/office/drawing/2014/main" id="{FE3D3093-63B2-4BB8-A522-E8F188555AB8}"/>
            </a:ext>
          </a:extLst>
        </xdr:cNvPr>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289" name="フローチャート: 判断 288">
          <a:extLst>
            <a:ext uri="{FF2B5EF4-FFF2-40B4-BE49-F238E27FC236}">
              <a16:creationId xmlns:a16="http://schemas.microsoft.com/office/drawing/2014/main" id="{7FDFF8CF-E185-4691-8449-2B4F89E19563}"/>
            </a:ext>
          </a:extLst>
        </xdr:cNvPr>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144797</xdr:rowOff>
    </xdr:from>
    <xdr:ext cx="405111" cy="259045"/>
    <xdr:sp macro="" textlink="">
      <xdr:nvSpPr>
        <xdr:cNvPr id="290" name="n_2aveValue【一般廃棄物処理施設】&#10;有形固定資産減価償却率">
          <a:extLst>
            <a:ext uri="{FF2B5EF4-FFF2-40B4-BE49-F238E27FC236}">
              <a16:creationId xmlns:a16="http://schemas.microsoft.com/office/drawing/2014/main" id="{46124DB3-A95A-470A-91A2-52028D35D37F}"/>
            </a:ext>
          </a:extLst>
        </xdr:cNvPr>
        <xdr:cNvSpPr txBox="1"/>
      </xdr:nvSpPr>
      <xdr:spPr>
        <a:xfrm>
          <a:off x="14389744" y="614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AFD57FB3-DDD3-4B21-AF2F-571AA8AD8AD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DF22474D-C218-43BA-97BA-97C822821A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D6B43970-CA35-4340-BE74-4951AD3801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2B737930-02F8-42EE-A807-A643565B941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ECBECC03-08A7-42D5-BBB6-9AD89742F4E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124460</xdr:rowOff>
    </xdr:from>
    <xdr:to>
      <xdr:col>85</xdr:col>
      <xdr:colOff>177800</xdr:colOff>
      <xdr:row>34</xdr:row>
      <xdr:rowOff>54610</xdr:rowOff>
    </xdr:to>
    <xdr:sp macro="" textlink="">
      <xdr:nvSpPr>
        <xdr:cNvPr id="296" name="楕円 295">
          <a:extLst>
            <a:ext uri="{FF2B5EF4-FFF2-40B4-BE49-F238E27FC236}">
              <a16:creationId xmlns:a16="http://schemas.microsoft.com/office/drawing/2014/main" id="{A889DFDD-6877-49FA-8920-71670F9170C2}"/>
            </a:ext>
          </a:extLst>
        </xdr:cNvPr>
        <xdr:cNvSpPr/>
      </xdr:nvSpPr>
      <xdr:spPr>
        <a:xfrm>
          <a:off x="162687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147337</xdr:rowOff>
    </xdr:from>
    <xdr:ext cx="405111" cy="259045"/>
    <xdr:sp macro="" textlink="">
      <xdr:nvSpPr>
        <xdr:cNvPr id="297" name="【一般廃棄物処理施設】&#10;有形固定資産減価償却率該当値テキスト">
          <a:extLst>
            <a:ext uri="{FF2B5EF4-FFF2-40B4-BE49-F238E27FC236}">
              <a16:creationId xmlns:a16="http://schemas.microsoft.com/office/drawing/2014/main" id="{A813D01C-2882-4397-B6EA-2FCD40407FA4}"/>
            </a:ext>
          </a:extLst>
        </xdr:cNvPr>
        <xdr:cNvSpPr txBox="1"/>
      </xdr:nvSpPr>
      <xdr:spPr>
        <a:xfrm>
          <a:off x="16357600"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12065</xdr:rowOff>
    </xdr:from>
    <xdr:to>
      <xdr:col>81</xdr:col>
      <xdr:colOff>101600</xdr:colOff>
      <xdr:row>34</xdr:row>
      <xdr:rowOff>113665</xdr:rowOff>
    </xdr:to>
    <xdr:sp macro="" textlink="">
      <xdr:nvSpPr>
        <xdr:cNvPr id="298" name="楕円 297">
          <a:extLst>
            <a:ext uri="{FF2B5EF4-FFF2-40B4-BE49-F238E27FC236}">
              <a16:creationId xmlns:a16="http://schemas.microsoft.com/office/drawing/2014/main" id="{1905009A-7B80-4057-BF22-F69C7DD6F6F5}"/>
            </a:ext>
          </a:extLst>
        </xdr:cNvPr>
        <xdr:cNvSpPr/>
      </xdr:nvSpPr>
      <xdr:spPr>
        <a:xfrm>
          <a:off x="15430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3810</xdr:rowOff>
    </xdr:from>
    <xdr:to>
      <xdr:col>85</xdr:col>
      <xdr:colOff>127000</xdr:colOff>
      <xdr:row>34</xdr:row>
      <xdr:rowOff>62865</xdr:rowOff>
    </xdr:to>
    <xdr:cxnSp macro="">
      <xdr:nvCxnSpPr>
        <xdr:cNvPr id="299" name="直線コネクタ 298">
          <a:extLst>
            <a:ext uri="{FF2B5EF4-FFF2-40B4-BE49-F238E27FC236}">
              <a16:creationId xmlns:a16="http://schemas.microsoft.com/office/drawing/2014/main" id="{A1EC6D48-5E0D-45C8-8BCA-D8FF3E65596A}"/>
            </a:ext>
          </a:extLst>
        </xdr:cNvPr>
        <xdr:cNvCxnSpPr/>
      </xdr:nvCxnSpPr>
      <xdr:spPr>
        <a:xfrm flipV="1">
          <a:off x="15481300" y="583311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300" name="楕円 299">
          <a:extLst>
            <a:ext uri="{FF2B5EF4-FFF2-40B4-BE49-F238E27FC236}">
              <a16:creationId xmlns:a16="http://schemas.microsoft.com/office/drawing/2014/main" id="{97E46836-3943-4D8B-AECF-92955CCBF02F}"/>
            </a:ext>
          </a:extLst>
        </xdr:cNvPr>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62865</xdr:rowOff>
    </xdr:from>
    <xdr:to>
      <xdr:col>81</xdr:col>
      <xdr:colOff>50800</xdr:colOff>
      <xdr:row>34</xdr:row>
      <xdr:rowOff>99060</xdr:rowOff>
    </xdr:to>
    <xdr:cxnSp macro="">
      <xdr:nvCxnSpPr>
        <xdr:cNvPr id="301" name="直線コネクタ 300">
          <a:extLst>
            <a:ext uri="{FF2B5EF4-FFF2-40B4-BE49-F238E27FC236}">
              <a16:creationId xmlns:a16="http://schemas.microsoft.com/office/drawing/2014/main" id="{E57F8168-D85D-47E1-A859-FA2BB8FDEA37}"/>
            </a:ext>
          </a:extLst>
        </xdr:cNvPr>
        <xdr:cNvCxnSpPr/>
      </xdr:nvCxnSpPr>
      <xdr:spPr>
        <a:xfrm flipV="1">
          <a:off x="14592300" y="58921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130192</xdr:rowOff>
    </xdr:from>
    <xdr:ext cx="405111" cy="259045"/>
    <xdr:sp macro="" textlink="">
      <xdr:nvSpPr>
        <xdr:cNvPr id="302" name="n_1mainValue【一般廃棄物処理施設】&#10;有形固定資産減価償却率">
          <a:extLst>
            <a:ext uri="{FF2B5EF4-FFF2-40B4-BE49-F238E27FC236}">
              <a16:creationId xmlns:a16="http://schemas.microsoft.com/office/drawing/2014/main" id="{BA935A52-8480-42B8-82BC-9321C6E08DC0}"/>
            </a:ext>
          </a:extLst>
        </xdr:cNvPr>
        <xdr:cNvSpPr txBox="1"/>
      </xdr:nvSpPr>
      <xdr:spPr>
        <a:xfrm>
          <a:off x="152660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303" name="n_2mainValue【一般廃棄物処理施設】&#10;有形固定資産減価償却率">
          <a:extLst>
            <a:ext uri="{FF2B5EF4-FFF2-40B4-BE49-F238E27FC236}">
              <a16:creationId xmlns:a16="http://schemas.microsoft.com/office/drawing/2014/main" id="{A913B690-2645-4F0A-BEA8-B89BB3972E8F}"/>
            </a:ext>
          </a:extLst>
        </xdr:cNvPr>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a:extLst>
            <a:ext uri="{FF2B5EF4-FFF2-40B4-BE49-F238E27FC236}">
              <a16:creationId xmlns:a16="http://schemas.microsoft.com/office/drawing/2014/main" id="{74DCFCEE-15D5-4D1B-9A0F-380D172EBE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a:extLst>
            <a:ext uri="{FF2B5EF4-FFF2-40B4-BE49-F238E27FC236}">
              <a16:creationId xmlns:a16="http://schemas.microsoft.com/office/drawing/2014/main" id="{A4960218-E035-43FD-9ADA-3111814CD02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a:extLst>
            <a:ext uri="{FF2B5EF4-FFF2-40B4-BE49-F238E27FC236}">
              <a16:creationId xmlns:a16="http://schemas.microsoft.com/office/drawing/2014/main" id="{C0B9D027-8202-4671-9ED6-64EF2466779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a:extLst>
            <a:ext uri="{FF2B5EF4-FFF2-40B4-BE49-F238E27FC236}">
              <a16:creationId xmlns:a16="http://schemas.microsoft.com/office/drawing/2014/main" id="{2D6B1217-7D70-403C-93D3-2BB4495F96A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a:extLst>
            <a:ext uri="{FF2B5EF4-FFF2-40B4-BE49-F238E27FC236}">
              <a16:creationId xmlns:a16="http://schemas.microsoft.com/office/drawing/2014/main" id="{9F78F15D-09A1-450C-B741-2F98A5179AE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a:extLst>
            <a:ext uri="{FF2B5EF4-FFF2-40B4-BE49-F238E27FC236}">
              <a16:creationId xmlns:a16="http://schemas.microsoft.com/office/drawing/2014/main" id="{7A14F1B7-1272-4C08-A5F3-ED58E5E45AE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a:extLst>
            <a:ext uri="{FF2B5EF4-FFF2-40B4-BE49-F238E27FC236}">
              <a16:creationId xmlns:a16="http://schemas.microsoft.com/office/drawing/2014/main" id="{77411E72-911A-4186-B908-0A2F3359D42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a:extLst>
            <a:ext uri="{FF2B5EF4-FFF2-40B4-BE49-F238E27FC236}">
              <a16:creationId xmlns:a16="http://schemas.microsoft.com/office/drawing/2014/main" id="{42D17762-3D48-4664-90C6-E447F1E4D5C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2" name="テキスト ボックス 311">
          <a:extLst>
            <a:ext uri="{FF2B5EF4-FFF2-40B4-BE49-F238E27FC236}">
              <a16:creationId xmlns:a16="http://schemas.microsoft.com/office/drawing/2014/main" id="{27034B2C-9D17-4CC9-985F-58E44BC6744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3" name="直線コネクタ 312">
          <a:extLst>
            <a:ext uri="{FF2B5EF4-FFF2-40B4-BE49-F238E27FC236}">
              <a16:creationId xmlns:a16="http://schemas.microsoft.com/office/drawing/2014/main" id="{33CB7518-6DAA-41F9-BB5D-F42A19D484C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4" name="直線コネクタ 313">
          <a:extLst>
            <a:ext uri="{FF2B5EF4-FFF2-40B4-BE49-F238E27FC236}">
              <a16:creationId xmlns:a16="http://schemas.microsoft.com/office/drawing/2014/main" id="{3A5D6F6B-D84C-42C7-91C8-DE26F97CE1D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5" name="テキスト ボックス 314">
          <a:extLst>
            <a:ext uri="{FF2B5EF4-FFF2-40B4-BE49-F238E27FC236}">
              <a16:creationId xmlns:a16="http://schemas.microsoft.com/office/drawing/2014/main" id="{6BE14B89-85D8-4611-84CF-3F3FBE70C62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6" name="直線コネクタ 315">
          <a:extLst>
            <a:ext uri="{FF2B5EF4-FFF2-40B4-BE49-F238E27FC236}">
              <a16:creationId xmlns:a16="http://schemas.microsoft.com/office/drawing/2014/main" id="{FEBF4815-F340-49F5-AD0B-96A17A6C59F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7" name="テキスト ボックス 316">
          <a:extLst>
            <a:ext uri="{FF2B5EF4-FFF2-40B4-BE49-F238E27FC236}">
              <a16:creationId xmlns:a16="http://schemas.microsoft.com/office/drawing/2014/main" id="{E3B5E5C5-B587-4052-96A2-826B17CD6F9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8" name="直線コネクタ 317">
          <a:extLst>
            <a:ext uri="{FF2B5EF4-FFF2-40B4-BE49-F238E27FC236}">
              <a16:creationId xmlns:a16="http://schemas.microsoft.com/office/drawing/2014/main" id="{A7466708-9C91-4DAE-B2AB-9D307DBCFC0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9" name="テキスト ボックス 318">
          <a:extLst>
            <a:ext uri="{FF2B5EF4-FFF2-40B4-BE49-F238E27FC236}">
              <a16:creationId xmlns:a16="http://schemas.microsoft.com/office/drawing/2014/main" id="{9FC31589-6F93-4F3D-B71D-8CD926C0E72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0" name="直線コネクタ 319">
          <a:extLst>
            <a:ext uri="{FF2B5EF4-FFF2-40B4-BE49-F238E27FC236}">
              <a16:creationId xmlns:a16="http://schemas.microsoft.com/office/drawing/2014/main" id="{0A67BBC9-E087-49C1-9EBC-5EF8CC27920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21" name="テキスト ボックス 320">
          <a:extLst>
            <a:ext uri="{FF2B5EF4-FFF2-40B4-BE49-F238E27FC236}">
              <a16:creationId xmlns:a16="http://schemas.microsoft.com/office/drawing/2014/main" id="{2F36D94F-DA82-4303-9CC6-CB7CCD74634A}"/>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2" name="直線コネクタ 321">
          <a:extLst>
            <a:ext uri="{FF2B5EF4-FFF2-40B4-BE49-F238E27FC236}">
              <a16:creationId xmlns:a16="http://schemas.microsoft.com/office/drawing/2014/main" id="{01ED1DD9-387B-4649-91E8-57947138F1E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23" name="テキスト ボックス 322">
          <a:extLst>
            <a:ext uri="{FF2B5EF4-FFF2-40B4-BE49-F238E27FC236}">
              <a16:creationId xmlns:a16="http://schemas.microsoft.com/office/drawing/2014/main" id="{C3B6BC51-FE02-4761-94D6-1C353EB3FA8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4" name="直線コネクタ 323">
          <a:extLst>
            <a:ext uri="{FF2B5EF4-FFF2-40B4-BE49-F238E27FC236}">
              <a16:creationId xmlns:a16="http://schemas.microsoft.com/office/drawing/2014/main" id="{EAB5F2F2-7D0D-4F18-AD53-7BC8651A604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5" name="テキスト ボックス 324">
          <a:extLst>
            <a:ext uri="{FF2B5EF4-FFF2-40B4-BE49-F238E27FC236}">
              <a16:creationId xmlns:a16="http://schemas.microsoft.com/office/drawing/2014/main" id="{3C515FD5-BD09-4658-89DB-C4373DF4B09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6" name="【一般廃棄物処理施設】&#10;一人当たり有形固定資産（償却資産）額グラフ枠">
          <a:extLst>
            <a:ext uri="{FF2B5EF4-FFF2-40B4-BE49-F238E27FC236}">
              <a16:creationId xmlns:a16="http://schemas.microsoft.com/office/drawing/2014/main" id="{519FDB46-DAAB-4256-833A-0085A23DC88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27" name="直線コネクタ 326">
          <a:extLst>
            <a:ext uri="{FF2B5EF4-FFF2-40B4-BE49-F238E27FC236}">
              <a16:creationId xmlns:a16="http://schemas.microsoft.com/office/drawing/2014/main" id="{FB5E32C6-8BF3-4D82-9EFC-920347E67A1D}"/>
            </a:ext>
          </a:extLst>
        </xdr:cNvPr>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28" name="【一般廃棄物処理施設】&#10;一人当たり有形固定資産（償却資産）額最小値テキスト">
          <a:extLst>
            <a:ext uri="{FF2B5EF4-FFF2-40B4-BE49-F238E27FC236}">
              <a16:creationId xmlns:a16="http://schemas.microsoft.com/office/drawing/2014/main" id="{ED68DB1E-58D0-4802-9187-89FF784997BC}"/>
            </a:ext>
          </a:extLst>
        </xdr:cNvPr>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29" name="直線コネクタ 328">
          <a:extLst>
            <a:ext uri="{FF2B5EF4-FFF2-40B4-BE49-F238E27FC236}">
              <a16:creationId xmlns:a16="http://schemas.microsoft.com/office/drawing/2014/main" id="{1DC3E877-4440-4CBC-8019-6F77941A494E}"/>
            </a:ext>
          </a:extLst>
        </xdr:cNvPr>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30" name="【一般廃棄物処理施設】&#10;一人当たり有形固定資産（償却資産）額最大値テキスト">
          <a:extLst>
            <a:ext uri="{FF2B5EF4-FFF2-40B4-BE49-F238E27FC236}">
              <a16:creationId xmlns:a16="http://schemas.microsoft.com/office/drawing/2014/main" id="{D2BF6BCB-F2F3-4737-A07C-53391615669D}"/>
            </a:ext>
          </a:extLst>
        </xdr:cNvPr>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31" name="直線コネクタ 330">
          <a:extLst>
            <a:ext uri="{FF2B5EF4-FFF2-40B4-BE49-F238E27FC236}">
              <a16:creationId xmlns:a16="http://schemas.microsoft.com/office/drawing/2014/main" id="{1F0516D4-FD89-427A-B7E2-854F2071948F}"/>
            </a:ext>
          </a:extLst>
        </xdr:cNvPr>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332" name="【一般廃棄物処理施設】&#10;一人当たり有形固定資産（償却資産）額平均値テキスト">
          <a:extLst>
            <a:ext uri="{FF2B5EF4-FFF2-40B4-BE49-F238E27FC236}">
              <a16:creationId xmlns:a16="http://schemas.microsoft.com/office/drawing/2014/main" id="{765B159C-D4FE-4AFC-AA81-1F2882674BC0}"/>
            </a:ext>
          </a:extLst>
        </xdr:cNvPr>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33" name="フローチャート: 判断 332">
          <a:extLst>
            <a:ext uri="{FF2B5EF4-FFF2-40B4-BE49-F238E27FC236}">
              <a16:creationId xmlns:a16="http://schemas.microsoft.com/office/drawing/2014/main" id="{A105CEF5-8331-440D-A333-598A5EFC8345}"/>
            </a:ext>
          </a:extLst>
        </xdr:cNvPr>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34" name="フローチャート: 判断 333">
          <a:extLst>
            <a:ext uri="{FF2B5EF4-FFF2-40B4-BE49-F238E27FC236}">
              <a16:creationId xmlns:a16="http://schemas.microsoft.com/office/drawing/2014/main" id="{34609FBD-1E69-4DDA-B18E-07C27A4DFA70}"/>
            </a:ext>
          </a:extLst>
        </xdr:cNvPr>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92387</xdr:rowOff>
    </xdr:from>
    <xdr:ext cx="599010" cy="259045"/>
    <xdr:sp macro="" textlink="">
      <xdr:nvSpPr>
        <xdr:cNvPr id="335" name="n_1aveValue【一般廃棄物処理施設】&#10;一人当たり有形固定資産（償却資産）額">
          <a:extLst>
            <a:ext uri="{FF2B5EF4-FFF2-40B4-BE49-F238E27FC236}">
              <a16:creationId xmlns:a16="http://schemas.microsoft.com/office/drawing/2014/main" id="{1925784E-D4BE-4279-B8B5-C8D42F912353}"/>
            </a:ext>
          </a:extLst>
        </xdr:cNvPr>
        <xdr:cNvSpPr txBox="1"/>
      </xdr:nvSpPr>
      <xdr:spPr>
        <a:xfrm>
          <a:off x="210110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336" name="フローチャート: 判断 335">
          <a:extLst>
            <a:ext uri="{FF2B5EF4-FFF2-40B4-BE49-F238E27FC236}">
              <a16:creationId xmlns:a16="http://schemas.microsoft.com/office/drawing/2014/main" id="{E8A254E9-DCB8-4E3C-8FEA-D0ABDD2A2887}"/>
            </a:ext>
          </a:extLst>
        </xdr:cNvPr>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3397</xdr:rowOff>
    </xdr:from>
    <xdr:ext cx="599010" cy="259045"/>
    <xdr:sp macro="" textlink="">
      <xdr:nvSpPr>
        <xdr:cNvPr id="337" name="n_2aveValue【一般廃棄物処理施設】&#10;一人当たり有形固定資産（償却資産）額">
          <a:extLst>
            <a:ext uri="{FF2B5EF4-FFF2-40B4-BE49-F238E27FC236}">
              <a16:creationId xmlns:a16="http://schemas.microsoft.com/office/drawing/2014/main" id="{BB357575-4DC6-4A6A-BDA4-5D7889DD4A3F}"/>
            </a:ext>
          </a:extLst>
        </xdr:cNvPr>
        <xdr:cNvSpPr txBox="1"/>
      </xdr:nvSpPr>
      <xdr:spPr>
        <a:xfrm>
          <a:off x="20134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3F7225D3-422A-45C2-A6F8-BFCB88918AF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A95AD05B-AC39-489E-840B-A69407F1F72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C75D1E21-32D2-4A7E-A71B-1FF003B48AC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08A11AA7-BA8C-4996-9749-B588DDE54DD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9511A7D6-371A-4BDE-968F-7B136CE1191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120905</xdr:rowOff>
    </xdr:from>
    <xdr:to>
      <xdr:col>116</xdr:col>
      <xdr:colOff>114300</xdr:colOff>
      <xdr:row>35</xdr:row>
      <xdr:rowOff>51055</xdr:rowOff>
    </xdr:to>
    <xdr:sp macro="" textlink="">
      <xdr:nvSpPr>
        <xdr:cNvPr id="343" name="楕円 342">
          <a:extLst>
            <a:ext uri="{FF2B5EF4-FFF2-40B4-BE49-F238E27FC236}">
              <a16:creationId xmlns:a16="http://schemas.microsoft.com/office/drawing/2014/main" id="{1E4F979F-BDDA-49D7-B0F5-5ACDA757D5FB}"/>
            </a:ext>
          </a:extLst>
        </xdr:cNvPr>
        <xdr:cNvSpPr/>
      </xdr:nvSpPr>
      <xdr:spPr>
        <a:xfrm>
          <a:off x="22110700" y="59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143782</xdr:rowOff>
    </xdr:from>
    <xdr:ext cx="599010" cy="259045"/>
    <xdr:sp macro="" textlink="">
      <xdr:nvSpPr>
        <xdr:cNvPr id="344" name="【一般廃棄物処理施設】&#10;一人当たり有形固定資産（償却資産）額該当値テキスト">
          <a:extLst>
            <a:ext uri="{FF2B5EF4-FFF2-40B4-BE49-F238E27FC236}">
              <a16:creationId xmlns:a16="http://schemas.microsoft.com/office/drawing/2014/main" id="{607E6DB0-0A9A-4E8C-8A7A-FE1B47CD59F8}"/>
            </a:ext>
          </a:extLst>
        </xdr:cNvPr>
        <xdr:cNvSpPr txBox="1"/>
      </xdr:nvSpPr>
      <xdr:spPr>
        <a:xfrm>
          <a:off x="22199600" y="58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148722</xdr:rowOff>
    </xdr:from>
    <xdr:to>
      <xdr:col>112</xdr:col>
      <xdr:colOff>38100</xdr:colOff>
      <xdr:row>35</xdr:row>
      <xdr:rowOff>78872</xdr:rowOff>
    </xdr:to>
    <xdr:sp macro="" textlink="">
      <xdr:nvSpPr>
        <xdr:cNvPr id="345" name="楕円 344">
          <a:extLst>
            <a:ext uri="{FF2B5EF4-FFF2-40B4-BE49-F238E27FC236}">
              <a16:creationId xmlns:a16="http://schemas.microsoft.com/office/drawing/2014/main" id="{EDB8B72E-195B-4B6E-AAF6-2E9A6C73148A}"/>
            </a:ext>
          </a:extLst>
        </xdr:cNvPr>
        <xdr:cNvSpPr/>
      </xdr:nvSpPr>
      <xdr:spPr>
        <a:xfrm>
          <a:off x="21272500" y="59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255</xdr:rowOff>
    </xdr:from>
    <xdr:to>
      <xdr:col>116</xdr:col>
      <xdr:colOff>63500</xdr:colOff>
      <xdr:row>35</xdr:row>
      <xdr:rowOff>28072</xdr:rowOff>
    </xdr:to>
    <xdr:cxnSp macro="">
      <xdr:nvCxnSpPr>
        <xdr:cNvPr id="346" name="直線コネクタ 345">
          <a:extLst>
            <a:ext uri="{FF2B5EF4-FFF2-40B4-BE49-F238E27FC236}">
              <a16:creationId xmlns:a16="http://schemas.microsoft.com/office/drawing/2014/main" id="{92F57717-42FC-403F-8A3E-86FD2376A5F6}"/>
            </a:ext>
          </a:extLst>
        </xdr:cNvPr>
        <xdr:cNvCxnSpPr/>
      </xdr:nvCxnSpPr>
      <xdr:spPr>
        <a:xfrm flipV="1">
          <a:off x="21323300" y="6001005"/>
          <a:ext cx="8382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7192</xdr:rowOff>
    </xdr:from>
    <xdr:to>
      <xdr:col>107</xdr:col>
      <xdr:colOff>101600</xdr:colOff>
      <xdr:row>35</xdr:row>
      <xdr:rowOff>108792</xdr:rowOff>
    </xdr:to>
    <xdr:sp macro="" textlink="">
      <xdr:nvSpPr>
        <xdr:cNvPr id="347" name="楕円 346">
          <a:extLst>
            <a:ext uri="{FF2B5EF4-FFF2-40B4-BE49-F238E27FC236}">
              <a16:creationId xmlns:a16="http://schemas.microsoft.com/office/drawing/2014/main" id="{8D6E0476-5CDD-4F35-915D-138CE2FD4AB1}"/>
            </a:ext>
          </a:extLst>
        </xdr:cNvPr>
        <xdr:cNvSpPr/>
      </xdr:nvSpPr>
      <xdr:spPr>
        <a:xfrm>
          <a:off x="20383500" y="60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28072</xdr:rowOff>
    </xdr:from>
    <xdr:to>
      <xdr:col>111</xdr:col>
      <xdr:colOff>177800</xdr:colOff>
      <xdr:row>35</xdr:row>
      <xdr:rowOff>57992</xdr:rowOff>
    </xdr:to>
    <xdr:cxnSp macro="">
      <xdr:nvCxnSpPr>
        <xdr:cNvPr id="348" name="直線コネクタ 347">
          <a:extLst>
            <a:ext uri="{FF2B5EF4-FFF2-40B4-BE49-F238E27FC236}">
              <a16:creationId xmlns:a16="http://schemas.microsoft.com/office/drawing/2014/main" id="{3E82967C-45C0-4C0B-905D-4080341CE1C8}"/>
            </a:ext>
          </a:extLst>
        </xdr:cNvPr>
        <xdr:cNvCxnSpPr/>
      </xdr:nvCxnSpPr>
      <xdr:spPr>
        <a:xfrm flipV="1">
          <a:off x="20434300" y="6028822"/>
          <a:ext cx="8890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33</xdr:row>
      <xdr:rowOff>95399</xdr:rowOff>
    </xdr:from>
    <xdr:ext cx="599010" cy="259045"/>
    <xdr:sp macro="" textlink="">
      <xdr:nvSpPr>
        <xdr:cNvPr id="349" name="n_1mainValue【一般廃棄物処理施設】&#10;一人当たり有形固定資産（償却資産）額">
          <a:extLst>
            <a:ext uri="{FF2B5EF4-FFF2-40B4-BE49-F238E27FC236}">
              <a16:creationId xmlns:a16="http://schemas.microsoft.com/office/drawing/2014/main" id="{8D810E9C-7F8E-4BE3-8D7D-C53CA7FEEAA7}"/>
            </a:ext>
          </a:extLst>
        </xdr:cNvPr>
        <xdr:cNvSpPr txBox="1"/>
      </xdr:nvSpPr>
      <xdr:spPr>
        <a:xfrm>
          <a:off x="21011095" y="575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125319</xdr:rowOff>
    </xdr:from>
    <xdr:ext cx="599010" cy="259045"/>
    <xdr:sp macro="" textlink="">
      <xdr:nvSpPr>
        <xdr:cNvPr id="350" name="n_2mainValue【一般廃棄物処理施設】&#10;一人当たり有形固定資産（償却資産）額">
          <a:extLst>
            <a:ext uri="{FF2B5EF4-FFF2-40B4-BE49-F238E27FC236}">
              <a16:creationId xmlns:a16="http://schemas.microsoft.com/office/drawing/2014/main" id="{1DA38CA3-E2E3-4190-AAFB-8784AE7BE20F}"/>
            </a:ext>
          </a:extLst>
        </xdr:cNvPr>
        <xdr:cNvSpPr txBox="1"/>
      </xdr:nvSpPr>
      <xdr:spPr>
        <a:xfrm>
          <a:off x="20134795" y="578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a:extLst>
            <a:ext uri="{FF2B5EF4-FFF2-40B4-BE49-F238E27FC236}">
              <a16:creationId xmlns:a16="http://schemas.microsoft.com/office/drawing/2014/main" id="{61DD3732-B6A8-4ACE-B552-7C6A06CC304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a:extLst>
            <a:ext uri="{FF2B5EF4-FFF2-40B4-BE49-F238E27FC236}">
              <a16:creationId xmlns:a16="http://schemas.microsoft.com/office/drawing/2014/main" id="{5A4E1BDC-CF80-49AE-8643-1FC61AEC73B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a:extLst>
            <a:ext uri="{FF2B5EF4-FFF2-40B4-BE49-F238E27FC236}">
              <a16:creationId xmlns:a16="http://schemas.microsoft.com/office/drawing/2014/main" id="{34BD6E14-998F-4FDB-A4C6-B7C9D62E2A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a:extLst>
            <a:ext uri="{FF2B5EF4-FFF2-40B4-BE49-F238E27FC236}">
              <a16:creationId xmlns:a16="http://schemas.microsoft.com/office/drawing/2014/main" id="{68127D4F-A573-4A0E-B73E-845057FDB35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a:extLst>
            <a:ext uri="{FF2B5EF4-FFF2-40B4-BE49-F238E27FC236}">
              <a16:creationId xmlns:a16="http://schemas.microsoft.com/office/drawing/2014/main" id="{B4E60D98-E224-4CBC-9474-EEDC751402C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a:extLst>
            <a:ext uri="{FF2B5EF4-FFF2-40B4-BE49-F238E27FC236}">
              <a16:creationId xmlns:a16="http://schemas.microsoft.com/office/drawing/2014/main" id="{771269F6-5D1D-488E-A1C7-E14FD46CA1B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a:extLst>
            <a:ext uri="{FF2B5EF4-FFF2-40B4-BE49-F238E27FC236}">
              <a16:creationId xmlns:a16="http://schemas.microsoft.com/office/drawing/2014/main" id="{492A847A-6219-43FF-B691-A641FC42D3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a:extLst>
            <a:ext uri="{FF2B5EF4-FFF2-40B4-BE49-F238E27FC236}">
              <a16:creationId xmlns:a16="http://schemas.microsoft.com/office/drawing/2014/main" id="{5ABE595C-9F60-485D-B3C1-B3AC828B041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9" name="テキスト ボックス 358">
          <a:extLst>
            <a:ext uri="{FF2B5EF4-FFF2-40B4-BE49-F238E27FC236}">
              <a16:creationId xmlns:a16="http://schemas.microsoft.com/office/drawing/2014/main" id="{680332DB-6C33-494A-95BD-59A9C03011D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0" name="直線コネクタ 359">
          <a:extLst>
            <a:ext uri="{FF2B5EF4-FFF2-40B4-BE49-F238E27FC236}">
              <a16:creationId xmlns:a16="http://schemas.microsoft.com/office/drawing/2014/main" id="{4D4D2E51-27CD-48EF-8859-3A98D2DDE57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1" name="テキスト ボックス 360">
          <a:extLst>
            <a:ext uri="{FF2B5EF4-FFF2-40B4-BE49-F238E27FC236}">
              <a16:creationId xmlns:a16="http://schemas.microsoft.com/office/drawing/2014/main" id="{B013071F-7428-46CD-9ABC-13CF54DCC1F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62" name="直線コネクタ 361">
          <a:extLst>
            <a:ext uri="{FF2B5EF4-FFF2-40B4-BE49-F238E27FC236}">
              <a16:creationId xmlns:a16="http://schemas.microsoft.com/office/drawing/2014/main" id="{BDAE4745-8056-470E-A572-A8FB24B5F7E6}"/>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63" name="テキスト ボックス 362">
          <a:extLst>
            <a:ext uri="{FF2B5EF4-FFF2-40B4-BE49-F238E27FC236}">
              <a16:creationId xmlns:a16="http://schemas.microsoft.com/office/drawing/2014/main" id="{854228A6-CE14-4FFC-A441-6F9325014003}"/>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64" name="直線コネクタ 363">
          <a:extLst>
            <a:ext uri="{FF2B5EF4-FFF2-40B4-BE49-F238E27FC236}">
              <a16:creationId xmlns:a16="http://schemas.microsoft.com/office/drawing/2014/main" id="{198B1541-4F7D-4777-A11D-9A6677FB678E}"/>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65" name="テキスト ボックス 364">
          <a:extLst>
            <a:ext uri="{FF2B5EF4-FFF2-40B4-BE49-F238E27FC236}">
              <a16:creationId xmlns:a16="http://schemas.microsoft.com/office/drawing/2014/main" id="{AADDCD37-9A4A-4B7D-BAAB-48AC76D3D5F7}"/>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66" name="直線コネクタ 365">
          <a:extLst>
            <a:ext uri="{FF2B5EF4-FFF2-40B4-BE49-F238E27FC236}">
              <a16:creationId xmlns:a16="http://schemas.microsoft.com/office/drawing/2014/main" id="{167587BE-E522-497C-AB8B-950A5D3CBF3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67" name="テキスト ボックス 366">
          <a:extLst>
            <a:ext uri="{FF2B5EF4-FFF2-40B4-BE49-F238E27FC236}">
              <a16:creationId xmlns:a16="http://schemas.microsoft.com/office/drawing/2014/main" id="{1020CD09-F0CB-4526-BDCA-8DC60B2ADC4D}"/>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68" name="直線コネクタ 367">
          <a:extLst>
            <a:ext uri="{FF2B5EF4-FFF2-40B4-BE49-F238E27FC236}">
              <a16:creationId xmlns:a16="http://schemas.microsoft.com/office/drawing/2014/main" id="{824AF5AF-C139-4516-82E3-B2CF39AF452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69" name="テキスト ボックス 368">
          <a:extLst>
            <a:ext uri="{FF2B5EF4-FFF2-40B4-BE49-F238E27FC236}">
              <a16:creationId xmlns:a16="http://schemas.microsoft.com/office/drawing/2014/main" id="{310B6C8A-2295-44DD-8925-DD7818DEFD22}"/>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0" name="直線コネクタ 369">
          <a:extLst>
            <a:ext uri="{FF2B5EF4-FFF2-40B4-BE49-F238E27FC236}">
              <a16:creationId xmlns:a16="http://schemas.microsoft.com/office/drawing/2014/main" id="{E023D1CC-FF98-4B39-A373-390A01B3C45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1" name="テキスト ボックス 370">
          <a:extLst>
            <a:ext uri="{FF2B5EF4-FFF2-40B4-BE49-F238E27FC236}">
              <a16:creationId xmlns:a16="http://schemas.microsoft.com/office/drawing/2014/main" id="{C02499B3-0D93-4D51-8094-19E1F0D16DB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2" name="【保健センター・保健所】&#10;有形固定資産減価償却率グラフ枠">
          <a:extLst>
            <a:ext uri="{FF2B5EF4-FFF2-40B4-BE49-F238E27FC236}">
              <a16:creationId xmlns:a16="http://schemas.microsoft.com/office/drawing/2014/main" id="{D69D593B-0EC4-472B-8E66-D2124C48DD3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373" name="直線コネクタ 372">
          <a:extLst>
            <a:ext uri="{FF2B5EF4-FFF2-40B4-BE49-F238E27FC236}">
              <a16:creationId xmlns:a16="http://schemas.microsoft.com/office/drawing/2014/main" id="{8E7D3BA4-254C-425D-91F9-84520E83ADE8}"/>
            </a:ext>
          </a:extLst>
        </xdr:cNvPr>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374" name="【保健センター・保健所】&#10;有形固定資産減価償却率最小値テキスト">
          <a:extLst>
            <a:ext uri="{FF2B5EF4-FFF2-40B4-BE49-F238E27FC236}">
              <a16:creationId xmlns:a16="http://schemas.microsoft.com/office/drawing/2014/main" id="{488E18B1-E9DD-4874-8B68-3077FA4D0B82}"/>
            </a:ext>
          </a:extLst>
        </xdr:cNvPr>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375" name="直線コネクタ 374">
          <a:extLst>
            <a:ext uri="{FF2B5EF4-FFF2-40B4-BE49-F238E27FC236}">
              <a16:creationId xmlns:a16="http://schemas.microsoft.com/office/drawing/2014/main" id="{31B6BB01-AC7F-4D29-A466-915DD1DABE36}"/>
            </a:ext>
          </a:extLst>
        </xdr:cNvPr>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376" name="【保健センター・保健所】&#10;有形固定資産減価償却率最大値テキスト">
          <a:extLst>
            <a:ext uri="{FF2B5EF4-FFF2-40B4-BE49-F238E27FC236}">
              <a16:creationId xmlns:a16="http://schemas.microsoft.com/office/drawing/2014/main" id="{52889940-BEF6-47F8-A30F-DCCEE16D8E03}"/>
            </a:ext>
          </a:extLst>
        </xdr:cNvPr>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377" name="直線コネクタ 376">
          <a:extLst>
            <a:ext uri="{FF2B5EF4-FFF2-40B4-BE49-F238E27FC236}">
              <a16:creationId xmlns:a16="http://schemas.microsoft.com/office/drawing/2014/main" id="{F1F853B8-80E4-4907-98C8-6BD230F5CB4D}"/>
            </a:ext>
          </a:extLst>
        </xdr:cNvPr>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378" name="【保健センター・保健所】&#10;有形固定資産減価償却率平均値テキスト">
          <a:extLst>
            <a:ext uri="{FF2B5EF4-FFF2-40B4-BE49-F238E27FC236}">
              <a16:creationId xmlns:a16="http://schemas.microsoft.com/office/drawing/2014/main" id="{A834828A-F22B-4EE4-8ECC-78B3D98C78C5}"/>
            </a:ext>
          </a:extLst>
        </xdr:cNvPr>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379" name="フローチャート: 判断 378">
          <a:extLst>
            <a:ext uri="{FF2B5EF4-FFF2-40B4-BE49-F238E27FC236}">
              <a16:creationId xmlns:a16="http://schemas.microsoft.com/office/drawing/2014/main" id="{9711D6A6-CBD0-4923-B1A9-32510722634F}"/>
            </a:ext>
          </a:extLst>
        </xdr:cNvPr>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380" name="フローチャート: 判断 379">
          <a:extLst>
            <a:ext uri="{FF2B5EF4-FFF2-40B4-BE49-F238E27FC236}">
              <a16:creationId xmlns:a16="http://schemas.microsoft.com/office/drawing/2014/main" id="{F9A7BCF6-0605-4742-BDA2-4407671ACB49}"/>
            </a:ext>
          </a:extLst>
        </xdr:cNvPr>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112793</xdr:rowOff>
    </xdr:from>
    <xdr:ext cx="405111" cy="259045"/>
    <xdr:sp macro="" textlink="">
      <xdr:nvSpPr>
        <xdr:cNvPr id="381" name="n_1aveValue【保健センター・保健所】&#10;有形固定資産減価償却率">
          <a:extLst>
            <a:ext uri="{FF2B5EF4-FFF2-40B4-BE49-F238E27FC236}">
              <a16:creationId xmlns:a16="http://schemas.microsoft.com/office/drawing/2014/main" id="{11ED7B8E-557E-4C83-85DA-DE923E5C6898}"/>
            </a:ext>
          </a:extLst>
        </xdr:cNvPr>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382" name="フローチャート: 判断 381">
          <a:extLst>
            <a:ext uri="{FF2B5EF4-FFF2-40B4-BE49-F238E27FC236}">
              <a16:creationId xmlns:a16="http://schemas.microsoft.com/office/drawing/2014/main" id="{0C909AB0-C088-4958-B51D-87FD19EC6E71}"/>
            </a:ext>
          </a:extLst>
        </xdr:cNvPr>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149369</xdr:rowOff>
    </xdr:from>
    <xdr:ext cx="405111" cy="259045"/>
    <xdr:sp macro="" textlink="">
      <xdr:nvSpPr>
        <xdr:cNvPr id="383" name="n_2aveValue【保健センター・保健所】&#10;有形固定資産減価償却率">
          <a:extLst>
            <a:ext uri="{FF2B5EF4-FFF2-40B4-BE49-F238E27FC236}">
              <a16:creationId xmlns:a16="http://schemas.microsoft.com/office/drawing/2014/main" id="{19B506BB-0598-4158-921A-5ABCF8E54E25}"/>
            </a:ext>
          </a:extLst>
        </xdr:cNvPr>
        <xdr:cNvSpPr txBox="1"/>
      </xdr:nvSpPr>
      <xdr:spPr>
        <a:xfrm>
          <a:off x="14389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33DD58A6-E75A-4991-B54F-50386D50788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01E8FF23-0C55-4496-961E-C6A00D2A48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E836AD1B-2880-4E0B-9E9E-DB8C04B4E90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3E37994A-CC74-43E7-8547-A5131E1AEB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D6D4D1E6-9323-40DA-B1D9-6D86DD1D86E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389" name="楕円 388">
          <a:extLst>
            <a:ext uri="{FF2B5EF4-FFF2-40B4-BE49-F238E27FC236}">
              <a16:creationId xmlns:a16="http://schemas.microsoft.com/office/drawing/2014/main" id="{133CA881-19DF-4358-ADE0-981A4E47B1DC}"/>
            </a:ext>
          </a:extLst>
        </xdr:cNvPr>
        <xdr:cNvSpPr/>
      </xdr:nvSpPr>
      <xdr:spPr>
        <a:xfrm>
          <a:off x="162687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68089</xdr:rowOff>
    </xdr:from>
    <xdr:ext cx="405111" cy="259045"/>
    <xdr:sp macro="" textlink="">
      <xdr:nvSpPr>
        <xdr:cNvPr id="390" name="【保健センター・保健所】&#10;有形固定資産減価償却率該当値テキスト">
          <a:extLst>
            <a:ext uri="{FF2B5EF4-FFF2-40B4-BE49-F238E27FC236}">
              <a16:creationId xmlns:a16="http://schemas.microsoft.com/office/drawing/2014/main" id="{2958CC1B-FA19-4A54-92BA-9F4828834CBC}"/>
            </a:ext>
          </a:extLst>
        </xdr:cNvPr>
        <xdr:cNvSpPr txBox="1"/>
      </xdr:nvSpPr>
      <xdr:spPr>
        <a:xfrm>
          <a:off x="16357600" y="98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159512</xdr:rowOff>
    </xdr:from>
    <xdr:to>
      <xdr:col>81</xdr:col>
      <xdr:colOff>101600</xdr:colOff>
      <xdr:row>59</xdr:row>
      <xdr:rowOff>89662</xdr:rowOff>
    </xdr:to>
    <xdr:sp macro="" textlink="">
      <xdr:nvSpPr>
        <xdr:cNvPr id="391" name="楕円 390">
          <a:extLst>
            <a:ext uri="{FF2B5EF4-FFF2-40B4-BE49-F238E27FC236}">
              <a16:creationId xmlns:a16="http://schemas.microsoft.com/office/drawing/2014/main" id="{FDAAADFD-8786-4C5C-8425-DCF8E6EA2797}"/>
            </a:ext>
          </a:extLst>
        </xdr:cNvPr>
        <xdr:cNvSpPr/>
      </xdr:nvSpPr>
      <xdr:spPr>
        <a:xfrm>
          <a:off x="15430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96012</xdr:rowOff>
    </xdr:from>
    <xdr:to>
      <xdr:col>85</xdr:col>
      <xdr:colOff>127000</xdr:colOff>
      <xdr:row>59</xdr:row>
      <xdr:rowOff>38862</xdr:rowOff>
    </xdr:to>
    <xdr:cxnSp macro="">
      <xdr:nvCxnSpPr>
        <xdr:cNvPr id="392" name="直線コネクタ 391">
          <a:extLst>
            <a:ext uri="{FF2B5EF4-FFF2-40B4-BE49-F238E27FC236}">
              <a16:creationId xmlns:a16="http://schemas.microsoft.com/office/drawing/2014/main" id="{51307C50-2DCF-45CF-8775-9B0E1CE8B85A}"/>
            </a:ext>
          </a:extLst>
        </xdr:cNvPr>
        <xdr:cNvCxnSpPr/>
      </xdr:nvCxnSpPr>
      <xdr:spPr>
        <a:xfrm flipV="1">
          <a:off x="15481300" y="1004011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393" name="楕円 392">
          <a:extLst>
            <a:ext uri="{FF2B5EF4-FFF2-40B4-BE49-F238E27FC236}">
              <a16:creationId xmlns:a16="http://schemas.microsoft.com/office/drawing/2014/main" id="{EE945C8C-A21A-4434-928A-56D4739D9DD8}"/>
            </a:ext>
          </a:extLst>
        </xdr:cNvPr>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38862</xdr:rowOff>
    </xdr:from>
    <xdr:to>
      <xdr:col>81</xdr:col>
      <xdr:colOff>50800</xdr:colOff>
      <xdr:row>59</xdr:row>
      <xdr:rowOff>114300</xdr:rowOff>
    </xdr:to>
    <xdr:cxnSp macro="">
      <xdr:nvCxnSpPr>
        <xdr:cNvPr id="394" name="直線コネクタ 393">
          <a:extLst>
            <a:ext uri="{FF2B5EF4-FFF2-40B4-BE49-F238E27FC236}">
              <a16:creationId xmlns:a16="http://schemas.microsoft.com/office/drawing/2014/main" id="{FD756174-CC1E-4D8C-880D-F34844F3CCFB}"/>
            </a:ext>
          </a:extLst>
        </xdr:cNvPr>
        <xdr:cNvCxnSpPr/>
      </xdr:nvCxnSpPr>
      <xdr:spPr>
        <a:xfrm flipV="1">
          <a:off x="14592300" y="1015441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395" name="n_1mainValue【保健センター・保健所】&#10;有形固定資産減価償却率">
          <a:extLst>
            <a:ext uri="{FF2B5EF4-FFF2-40B4-BE49-F238E27FC236}">
              <a16:creationId xmlns:a16="http://schemas.microsoft.com/office/drawing/2014/main" id="{C9D2C8C0-137F-478D-9CC6-D664584D7908}"/>
            </a:ext>
          </a:extLst>
        </xdr:cNvPr>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396" name="n_2mainValue【保健センター・保健所】&#10;有形固定資産減価償却率">
          <a:extLst>
            <a:ext uri="{FF2B5EF4-FFF2-40B4-BE49-F238E27FC236}">
              <a16:creationId xmlns:a16="http://schemas.microsoft.com/office/drawing/2014/main" id="{8E559119-9A07-4095-A239-162DD10595EE}"/>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a:extLst>
            <a:ext uri="{FF2B5EF4-FFF2-40B4-BE49-F238E27FC236}">
              <a16:creationId xmlns:a16="http://schemas.microsoft.com/office/drawing/2014/main" id="{4EB3D344-3DB1-419B-9533-7B529AA4C71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a:extLst>
            <a:ext uri="{FF2B5EF4-FFF2-40B4-BE49-F238E27FC236}">
              <a16:creationId xmlns:a16="http://schemas.microsoft.com/office/drawing/2014/main" id="{3DE43408-031F-420F-A79D-E072CBAB758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a:extLst>
            <a:ext uri="{FF2B5EF4-FFF2-40B4-BE49-F238E27FC236}">
              <a16:creationId xmlns:a16="http://schemas.microsoft.com/office/drawing/2014/main" id="{B179FF2B-C1D1-4CA0-8761-4D107AEE2E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a:extLst>
            <a:ext uri="{FF2B5EF4-FFF2-40B4-BE49-F238E27FC236}">
              <a16:creationId xmlns:a16="http://schemas.microsoft.com/office/drawing/2014/main" id="{50A3009B-16D2-44EB-94FF-5C464E54538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a:extLst>
            <a:ext uri="{FF2B5EF4-FFF2-40B4-BE49-F238E27FC236}">
              <a16:creationId xmlns:a16="http://schemas.microsoft.com/office/drawing/2014/main" id="{EE5D5F2D-16BC-4596-BD8E-D74A608659F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a:extLst>
            <a:ext uri="{FF2B5EF4-FFF2-40B4-BE49-F238E27FC236}">
              <a16:creationId xmlns:a16="http://schemas.microsoft.com/office/drawing/2014/main" id="{4CA9A52C-EE9A-462A-BA29-990BE8F096C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a:extLst>
            <a:ext uri="{FF2B5EF4-FFF2-40B4-BE49-F238E27FC236}">
              <a16:creationId xmlns:a16="http://schemas.microsoft.com/office/drawing/2014/main" id="{339E78D5-11F9-4CE7-806A-AA061361D38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a:extLst>
            <a:ext uri="{FF2B5EF4-FFF2-40B4-BE49-F238E27FC236}">
              <a16:creationId xmlns:a16="http://schemas.microsoft.com/office/drawing/2014/main" id="{DB9FDA49-3EA6-4952-BFEE-CBF59E4CAA6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a:extLst>
            <a:ext uri="{FF2B5EF4-FFF2-40B4-BE49-F238E27FC236}">
              <a16:creationId xmlns:a16="http://schemas.microsoft.com/office/drawing/2014/main" id="{6B2D68C4-84A7-46C9-86EE-6EF48E0EA69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a:extLst>
            <a:ext uri="{FF2B5EF4-FFF2-40B4-BE49-F238E27FC236}">
              <a16:creationId xmlns:a16="http://schemas.microsoft.com/office/drawing/2014/main" id="{0766DB98-2051-480E-80AF-9DDC7D24A1C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07" name="直線コネクタ 406">
          <a:extLst>
            <a:ext uri="{FF2B5EF4-FFF2-40B4-BE49-F238E27FC236}">
              <a16:creationId xmlns:a16="http://schemas.microsoft.com/office/drawing/2014/main" id="{08AF5C95-8CF9-415A-9DE8-7D7AF5C53F4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8" name="テキスト ボックス 407">
          <a:extLst>
            <a:ext uri="{FF2B5EF4-FFF2-40B4-BE49-F238E27FC236}">
              <a16:creationId xmlns:a16="http://schemas.microsoft.com/office/drawing/2014/main" id="{5679C32B-491E-45BF-A2F8-65101AB5276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9" name="直線コネクタ 408">
          <a:extLst>
            <a:ext uri="{FF2B5EF4-FFF2-40B4-BE49-F238E27FC236}">
              <a16:creationId xmlns:a16="http://schemas.microsoft.com/office/drawing/2014/main" id="{CE84FF19-EDFD-4C77-B15D-0E7B1C8DE4C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0" name="テキスト ボックス 409">
          <a:extLst>
            <a:ext uri="{FF2B5EF4-FFF2-40B4-BE49-F238E27FC236}">
              <a16:creationId xmlns:a16="http://schemas.microsoft.com/office/drawing/2014/main" id="{3C646156-B0DB-4DA0-81C9-855667CF33A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1" name="直線コネクタ 410">
          <a:extLst>
            <a:ext uri="{FF2B5EF4-FFF2-40B4-BE49-F238E27FC236}">
              <a16:creationId xmlns:a16="http://schemas.microsoft.com/office/drawing/2014/main" id="{9C852216-920D-456B-B076-4D2A0CA7F44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2" name="テキスト ボックス 411">
          <a:extLst>
            <a:ext uri="{FF2B5EF4-FFF2-40B4-BE49-F238E27FC236}">
              <a16:creationId xmlns:a16="http://schemas.microsoft.com/office/drawing/2014/main" id="{1756D4C6-A49B-4A04-A733-D8DFD8A725D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3" name="直線コネクタ 412">
          <a:extLst>
            <a:ext uri="{FF2B5EF4-FFF2-40B4-BE49-F238E27FC236}">
              <a16:creationId xmlns:a16="http://schemas.microsoft.com/office/drawing/2014/main" id="{DF4213D3-CFAF-4BEB-9DB9-53F86A78D1F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4" name="テキスト ボックス 413">
          <a:extLst>
            <a:ext uri="{FF2B5EF4-FFF2-40B4-BE49-F238E27FC236}">
              <a16:creationId xmlns:a16="http://schemas.microsoft.com/office/drawing/2014/main" id="{E2F8798A-D702-4323-8A95-4A575B1B785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5" name="直線コネクタ 414">
          <a:extLst>
            <a:ext uri="{FF2B5EF4-FFF2-40B4-BE49-F238E27FC236}">
              <a16:creationId xmlns:a16="http://schemas.microsoft.com/office/drawing/2014/main" id="{567D27D5-4576-4402-850C-895E1C0F5F8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6" name="テキスト ボックス 415">
          <a:extLst>
            <a:ext uri="{FF2B5EF4-FFF2-40B4-BE49-F238E27FC236}">
              <a16:creationId xmlns:a16="http://schemas.microsoft.com/office/drawing/2014/main" id="{CDA0D3D1-081F-47C3-8B19-2DA7725480B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7" name="【保健センター・保健所】&#10;一人当たり面積グラフ枠">
          <a:extLst>
            <a:ext uri="{FF2B5EF4-FFF2-40B4-BE49-F238E27FC236}">
              <a16:creationId xmlns:a16="http://schemas.microsoft.com/office/drawing/2014/main" id="{51861144-25FD-45B0-AD8C-84FA61A0484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418" name="直線コネクタ 417">
          <a:extLst>
            <a:ext uri="{FF2B5EF4-FFF2-40B4-BE49-F238E27FC236}">
              <a16:creationId xmlns:a16="http://schemas.microsoft.com/office/drawing/2014/main" id="{DD27C693-6EB0-418A-AB2D-AD47936DC19D}"/>
            </a:ext>
          </a:extLst>
        </xdr:cNvPr>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419" name="【保健センター・保健所】&#10;一人当たり面積最小値テキスト">
          <a:extLst>
            <a:ext uri="{FF2B5EF4-FFF2-40B4-BE49-F238E27FC236}">
              <a16:creationId xmlns:a16="http://schemas.microsoft.com/office/drawing/2014/main" id="{2612CC11-C42E-4B03-9FA7-752D4DF28DBF}"/>
            </a:ext>
          </a:extLst>
        </xdr:cNvPr>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420" name="直線コネクタ 419">
          <a:extLst>
            <a:ext uri="{FF2B5EF4-FFF2-40B4-BE49-F238E27FC236}">
              <a16:creationId xmlns:a16="http://schemas.microsoft.com/office/drawing/2014/main" id="{C7CF34E0-DA58-4D29-AD8A-CDE5B4DE15E7}"/>
            </a:ext>
          </a:extLst>
        </xdr:cNvPr>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421" name="【保健センター・保健所】&#10;一人当たり面積最大値テキスト">
          <a:extLst>
            <a:ext uri="{FF2B5EF4-FFF2-40B4-BE49-F238E27FC236}">
              <a16:creationId xmlns:a16="http://schemas.microsoft.com/office/drawing/2014/main" id="{7DBB5675-3BF2-4022-AF8E-6F8884A17B24}"/>
            </a:ext>
          </a:extLst>
        </xdr:cNvPr>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422" name="直線コネクタ 421">
          <a:extLst>
            <a:ext uri="{FF2B5EF4-FFF2-40B4-BE49-F238E27FC236}">
              <a16:creationId xmlns:a16="http://schemas.microsoft.com/office/drawing/2014/main" id="{6F8CB3D1-4350-45D0-9303-79C96E1940EF}"/>
            </a:ext>
          </a:extLst>
        </xdr:cNvPr>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423" name="【保健センター・保健所】&#10;一人当たり面積平均値テキスト">
          <a:extLst>
            <a:ext uri="{FF2B5EF4-FFF2-40B4-BE49-F238E27FC236}">
              <a16:creationId xmlns:a16="http://schemas.microsoft.com/office/drawing/2014/main" id="{879A712F-696B-4C43-BBD2-A461E586F42F}"/>
            </a:ext>
          </a:extLst>
        </xdr:cNvPr>
        <xdr:cNvSpPr txBox="1"/>
      </xdr:nvSpPr>
      <xdr:spPr>
        <a:xfrm>
          <a:off x="221996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424" name="フローチャート: 判断 423">
          <a:extLst>
            <a:ext uri="{FF2B5EF4-FFF2-40B4-BE49-F238E27FC236}">
              <a16:creationId xmlns:a16="http://schemas.microsoft.com/office/drawing/2014/main" id="{01F7929B-6FBB-4C12-95BD-41292365FBCF}"/>
            </a:ext>
          </a:extLst>
        </xdr:cNvPr>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425" name="フローチャート: 判断 424">
          <a:extLst>
            <a:ext uri="{FF2B5EF4-FFF2-40B4-BE49-F238E27FC236}">
              <a16:creationId xmlns:a16="http://schemas.microsoft.com/office/drawing/2014/main" id="{001F1D05-6123-4CA6-B181-0B64C1E021A6}"/>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32783</xdr:rowOff>
    </xdr:from>
    <xdr:ext cx="469744" cy="259045"/>
    <xdr:sp macro="" textlink="">
      <xdr:nvSpPr>
        <xdr:cNvPr id="426" name="n_1aveValue【保健センター・保健所】&#10;一人当たり面積">
          <a:extLst>
            <a:ext uri="{FF2B5EF4-FFF2-40B4-BE49-F238E27FC236}">
              <a16:creationId xmlns:a16="http://schemas.microsoft.com/office/drawing/2014/main" id="{6996A180-B779-4983-AD01-CBBB398B670F}"/>
            </a:ext>
          </a:extLst>
        </xdr:cNvPr>
        <xdr:cNvSpPr txBox="1"/>
      </xdr:nvSpPr>
      <xdr:spPr>
        <a:xfrm>
          <a:off x="21075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427" name="フローチャート: 判断 426">
          <a:extLst>
            <a:ext uri="{FF2B5EF4-FFF2-40B4-BE49-F238E27FC236}">
              <a16:creationId xmlns:a16="http://schemas.microsoft.com/office/drawing/2014/main" id="{F0259E73-D6EC-40AF-90AD-E1F2E2488AE9}"/>
            </a:ext>
          </a:extLst>
        </xdr:cNvPr>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163085</xdr:rowOff>
    </xdr:from>
    <xdr:ext cx="469744" cy="259045"/>
    <xdr:sp macro="" textlink="">
      <xdr:nvSpPr>
        <xdr:cNvPr id="428" name="n_2aveValue【保健センター・保健所】&#10;一人当たり面積">
          <a:extLst>
            <a:ext uri="{FF2B5EF4-FFF2-40B4-BE49-F238E27FC236}">
              <a16:creationId xmlns:a16="http://schemas.microsoft.com/office/drawing/2014/main" id="{45CE3E14-39F2-47DA-A558-6358CBC2DA70}"/>
            </a:ext>
          </a:extLst>
        </xdr:cNvPr>
        <xdr:cNvSpPr txBox="1"/>
      </xdr:nvSpPr>
      <xdr:spPr>
        <a:xfrm>
          <a:off x="20199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98EEFCF8-BFB2-45DC-9CE8-8C249857318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C59EF54C-23E2-45CB-B8B0-4CA8CCCE2FF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C0B922CB-9BA0-4D3C-8B44-B85DD8C4022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4037EC81-F886-4276-86D2-76957F66D9A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14E13EDB-0636-4B2E-9C80-9265A7783AA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42926</xdr:rowOff>
    </xdr:from>
    <xdr:to>
      <xdr:col>116</xdr:col>
      <xdr:colOff>114300</xdr:colOff>
      <xdr:row>59</xdr:row>
      <xdr:rowOff>144526</xdr:rowOff>
    </xdr:to>
    <xdr:sp macro="" textlink="">
      <xdr:nvSpPr>
        <xdr:cNvPr id="434" name="楕円 433">
          <a:extLst>
            <a:ext uri="{FF2B5EF4-FFF2-40B4-BE49-F238E27FC236}">
              <a16:creationId xmlns:a16="http://schemas.microsoft.com/office/drawing/2014/main" id="{93E197B8-53A2-4750-84AD-A5A8881BBCA2}"/>
            </a:ext>
          </a:extLst>
        </xdr:cNvPr>
        <xdr:cNvSpPr/>
      </xdr:nvSpPr>
      <xdr:spPr>
        <a:xfrm>
          <a:off x="221107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65803</xdr:rowOff>
    </xdr:from>
    <xdr:ext cx="469744" cy="259045"/>
    <xdr:sp macro="" textlink="">
      <xdr:nvSpPr>
        <xdr:cNvPr id="435" name="【保健センター・保健所】&#10;一人当たり面積該当値テキスト">
          <a:extLst>
            <a:ext uri="{FF2B5EF4-FFF2-40B4-BE49-F238E27FC236}">
              <a16:creationId xmlns:a16="http://schemas.microsoft.com/office/drawing/2014/main" id="{C9B628A4-7590-465D-B9C9-266D7B65B17E}"/>
            </a:ext>
          </a:extLst>
        </xdr:cNvPr>
        <xdr:cNvSpPr txBox="1"/>
      </xdr:nvSpPr>
      <xdr:spPr>
        <a:xfrm>
          <a:off x="22199600" y="1000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56642</xdr:rowOff>
    </xdr:from>
    <xdr:to>
      <xdr:col>112</xdr:col>
      <xdr:colOff>38100</xdr:colOff>
      <xdr:row>59</xdr:row>
      <xdr:rowOff>158242</xdr:rowOff>
    </xdr:to>
    <xdr:sp macro="" textlink="">
      <xdr:nvSpPr>
        <xdr:cNvPr id="436" name="楕円 435">
          <a:extLst>
            <a:ext uri="{FF2B5EF4-FFF2-40B4-BE49-F238E27FC236}">
              <a16:creationId xmlns:a16="http://schemas.microsoft.com/office/drawing/2014/main" id="{3AC22550-B72C-4544-A020-7C47DB0F1E00}"/>
            </a:ext>
          </a:extLst>
        </xdr:cNvPr>
        <xdr:cNvSpPr/>
      </xdr:nvSpPr>
      <xdr:spPr>
        <a:xfrm>
          <a:off x="21272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93726</xdr:rowOff>
    </xdr:from>
    <xdr:to>
      <xdr:col>116</xdr:col>
      <xdr:colOff>63500</xdr:colOff>
      <xdr:row>59</xdr:row>
      <xdr:rowOff>107442</xdr:rowOff>
    </xdr:to>
    <xdr:cxnSp macro="">
      <xdr:nvCxnSpPr>
        <xdr:cNvPr id="437" name="直線コネクタ 436">
          <a:extLst>
            <a:ext uri="{FF2B5EF4-FFF2-40B4-BE49-F238E27FC236}">
              <a16:creationId xmlns:a16="http://schemas.microsoft.com/office/drawing/2014/main" id="{81AB9CC4-05EA-4C10-9960-093D394D5760}"/>
            </a:ext>
          </a:extLst>
        </xdr:cNvPr>
        <xdr:cNvCxnSpPr/>
      </xdr:nvCxnSpPr>
      <xdr:spPr>
        <a:xfrm flipV="1">
          <a:off x="21323300" y="102092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70358</xdr:rowOff>
    </xdr:from>
    <xdr:to>
      <xdr:col>107</xdr:col>
      <xdr:colOff>101600</xdr:colOff>
      <xdr:row>60</xdr:row>
      <xdr:rowOff>508</xdr:rowOff>
    </xdr:to>
    <xdr:sp macro="" textlink="">
      <xdr:nvSpPr>
        <xdr:cNvPr id="438" name="楕円 437">
          <a:extLst>
            <a:ext uri="{FF2B5EF4-FFF2-40B4-BE49-F238E27FC236}">
              <a16:creationId xmlns:a16="http://schemas.microsoft.com/office/drawing/2014/main" id="{F5B4A032-28CF-418F-B938-CB9F74002868}"/>
            </a:ext>
          </a:extLst>
        </xdr:cNvPr>
        <xdr:cNvSpPr/>
      </xdr:nvSpPr>
      <xdr:spPr>
        <a:xfrm>
          <a:off x="20383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107442</xdr:rowOff>
    </xdr:from>
    <xdr:to>
      <xdr:col>111</xdr:col>
      <xdr:colOff>177800</xdr:colOff>
      <xdr:row>59</xdr:row>
      <xdr:rowOff>121158</xdr:rowOff>
    </xdr:to>
    <xdr:cxnSp macro="">
      <xdr:nvCxnSpPr>
        <xdr:cNvPr id="439" name="直線コネクタ 438">
          <a:extLst>
            <a:ext uri="{FF2B5EF4-FFF2-40B4-BE49-F238E27FC236}">
              <a16:creationId xmlns:a16="http://schemas.microsoft.com/office/drawing/2014/main" id="{FDBC8DF8-9294-4A7A-B519-0943596DA71A}"/>
            </a:ext>
          </a:extLst>
        </xdr:cNvPr>
        <xdr:cNvCxnSpPr/>
      </xdr:nvCxnSpPr>
      <xdr:spPr>
        <a:xfrm flipV="1">
          <a:off x="20434300" y="102229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3319</xdr:rowOff>
    </xdr:from>
    <xdr:ext cx="469744" cy="259045"/>
    <xdr:sp macro="" textlink="">
      <xdr:nvSpPr>
        <xdr:cNvPr id="440" name="n_1mainValue【保健センター・保健所】&#10;一人当たり面積">
          <a:extLst>
            <a:ext uri="{FF2B5EF4-FFF2-40B4-BE49-F238E27FC236}">
              <a16:creationId xmlns:a16="http://schemas.microsoft.com/office/drawing/2014/main" id="{2211AFD2-C4F2-4746-BA07-FEBB0894141B}"/>
            </a:ext>
          </a:extLst>
        </xdr:cNvPr>
        <xdr:cNvSpPr txBox="1"/>
      </xdr:nvSpPr>
      <xdr:spPr>
        <a:xfrm>
          <a:off x="210757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17035</xdr:rowOff>
    </xdr:from>
    <xdr:ext cx="469744" cy="259045"/>
    <xdr:sp macro="" textlink="">
      <xdr:nvSpPr>
        <xdr:cNvPr id="441" name="n_2mainValue【保健センター・保健所】&#10;一人当たり面積">
          <a:extLst>
            <a:ext uri="{FF2B5EF4-FFF2-40B4-BE49-F238E27FC236}">
              <a16:creationId xmlns:a16="http://schemas.microsoft.com/office/drawing/2014/main" id="{309E1958-B3E4-42A0-9B53-77E6D86FB50C}"/>
            </a:ext>
          </a:extLst>
        </xdr:cNvPr>
        <xdr:cNvSpPr txBox="1"/>
      </xdr:nvSpPr>
      <xdr:spPr>
        <a:xfrm>
          <a:off x="20199427"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a:extLst>
            <a:ext uri="{FF2B5EF4-FFF2-40B4-BE49-F238E27FC236}">
              <a16:creationId xmlns:a16="http://schemas.microsoft.com/office/drawing/2014/main" id="{A9E2088F-0642-400F-A31A-6F87AA0C7B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a:extLst>
            <a:ext uri="{FF2B5EF4-FFF2-40B4-BE49-F238E27FC236}">
              <a16:creationId xmlns:a16="http://schemas.microsoft.com/office/drawing/2014/main" id="{D99A89F1-BBA4-4765-B8C0-5259121E6A1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a:extLst>
            <a:ext uri="{FF2B5EF4-FFF2-40B4-BE49-F238E27FC236}">
              <a16:creationId xmlns:a16="http://schemas.microsoft.com/office/drawing/2014/main" id="{4DA31A8D-B5E5-48F4-AA96-50425072158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a:extLst>
            <a:ext uri="{FF2B5EF4-FFF2-40B4-BE49-F238E27FC236}">
              <a16:creationId xmlns:a16="http://schemas.microsoft.com/office/drawing/2014/main" id="{44E4874B-9F4F-47E9-8E42-A156ABA9FC0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a:extLst>
            <a:ext uri="{FF2B5EF4-FFF2-40B4-BE49-F238E27FC236}">
              <a16:creationId xmlns:a16="http://schemas.microsoft.com/office/drawing/2014/main" id="{EBDA506D-3ADE-4371-A9CB-D8574E26A31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a:extLst>
            <a:ext uri="{FF2B5EF4-FFF2-40B4-BE49-F238E27FC236}">
              <a16:creationId xmlns:a16="http://schemas.microsoft.com/office/drawing/2014/main" id="{58F3B459-CE9B-4A61-89AC-89E0C544C95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a:extLst>
            <a:ext uri="{FF2B5EF4-FFF2-40B4-BE49-F238E27FC236}">
              <a16:creationId xmlns:a16="http://schemas.microsoft.com/office/drawing/2014/main" id="{DC5D735B-9919-4B0F-98CD-5D65D237E88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a:extLst>
            <a:ext uri="{FF2B5EF4-FFF2-40B4-BE49-F238E27FC236}">
              <a16:creationId xmlns:a16="http://schemas.microsoft.com/office/drawing/2014/main" id="{1747EF1C-BB80-4A1E-957D-F0E739B33AA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0" name="テキスト ボックス 449">
          <a:extLst>
            <a:ext uri="{FF2B5EF4-FFF2-40B4-BE49-F238E27FC236}">
              <a16:creationId xmlns:a16="http://schemas.microsoft.com/office/drawing/2014/main" id="{18B1D4FD-78C7-4F44-BDD0-DC13335CDEC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1" name="直線コネクタ 450">
          <a:extLst>
            <a:ext uri="{FF2B5EF4-FFF2-40B4-BE49-F238E27FC236}">
              <a16:creationId xmlns:a16="http://schemas.microsoft.com/office/drawing/2014/main" id="{0F31D0FA-7833-4030-BE8D-3E5E3BD42AB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52" name="直線コネクタ 451">
          <a:extLst>
            <a:ext uri="{FF2B5EF4-FFF2-40B4-BE49-F238E27FC236}">
              <a16:creationId xmlns:a16="http://schemas.microsoft.com/office/drawing/2014/main" id="{FBCF6673-2185-44BD-A641-BCF3EE20542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53" name="テキスト ボックス 452">
          <a:extLst>
            <a:ext uri="{FF2B5EF4-FFF2-40B4-BE49-F238E27FC236}">
              <a16:creationId xmlns:a16="http://schemas.microsoft.com/office/drawing/2014/main" id="{B0B491C5-48BA-4DBD-91CC-4C760E36586C}"/>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4" name="直線コネクタ 453">
          <a:extLst>
            <a:ext uri="{FF2B5EF4-FFF2-40B4-BE49-F238E27FC236}">
              <a16:creationId xmlns:a16="http://schemas.microsoft.com/office/drawing/2014/main" id="{97D0E7E2-479E-4C89-88E7-0B7B32AD63F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5" name="テキスト ボックス 454">
          <a:extLst>
            <a:ext uri="{FF2B5EF4-FFF2-40B4-BE49-F238E27FC236}">
              <a16:creationId xmlns:a16="http://schemas.microsoft.com/office/drawing/2014/main" id="{916E3712-E8EA-45B1-9CA5-AC8D07543CC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6" name="直線コネクタ 455">
          <a:extLst>
            <a:ext uri="{FF2B5EF4-FFF2-40B4-BE49-F238E27FC236}">
              <a16:creationId xmlns:a16="http://schemas.microsoft.com/office/drawing/2014/main" id="{5DE02B57-7C29-45F5-9366-6C60B1479B0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7" name="テキスト ボックス 456">
          <a:extLst>
            <a:ext uri="{FF2B5EF4-FFF2-40B4-BE49-F238E27FC236}">
              <a16:creationId xmlns:a16="http://schemas.microsoft.com/office/drawing/2014/main" id="{F054CC7D-3D3F-4CB5-807C-AAFEE330F64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8" name="直線コネクタ 457">
          <a:extLst>
            <a:ext uri="{FF2B5EF4-FFF2-40B4-BE49-F238E27FC236}">
              <a16:creationId xmlns:a16="http://schemas.microsoft.com/office/drawing/2014/main" id="{1139B75C-726B-4C04-8F01-239F916C515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9" name="テキスト ボックス 458">
          <a:extLst>
            <a:ext uri="{FF2B5EF4-FFF2-40B4-BE49-F238E27FC236}">
              <a16:creationId xmlns:a16="http://schemas.microsoft.com/office/drawing/2014/main" id="{0D1ECDEC-2EB9-4E94-8537-EEE0160FFEC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0" name="直線コネクタ 459">
          <a:extLst>
            <a:ext uri="{FF2B5EF4-FFF2-40B4-BE49-F238E27FC236}">
              <a16:creationId xmlns:a16="http://schemas.microsoft.com/office/drawing/2014/main" id="{A972A9C8-1BBA-440E-A573-5800D10DC2D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61" name="テキスト ボックス 460">
          <a:extLst>
            <a:ext uri="{FF2B5EF4-FFF2-40B4-BE49-F238E27FC236}">
              <a16:creationId xmlns:a16="http://schemas.microsoft.com/office/drawing/2014/main" id="{EE64EF85-E48B-4F0B-A85E-B7A7F08F0B0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2" name="直線コネクタ 461">
          <a:extLst>
            <a:ext uri="{FF2B5EF4-FFF2-40B4-BE49-F238E27FC236}">
              <a16:creationId xmlns:a16="http://schemas.microsoft.com/office/drawing/2014/main" id="{63A90401-B69B-484A-ABE6-B6703D82770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3" name="テキスト ボックス 462">
          <a:extLst>
            <a:ext uri="{FF2B5EF4-FFF2-40B4-BE49-F238E27FC236}">
              <a16:creationId xmlns:a16="http://schemas.microsoft.com/office/drawing/2014/main" id="{9A52C045-C128-4FF9-BCFC-E0D71954F5E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4" name="【消防施設】&#10;有形固定資産減価償却率グラフ枠">
          <a:extLst>
            <a:ext uri="{FF2B5EF4-FFF2-40B4-BE49-F238E27FC236}">
              <a16:creationId xmlns:a16="http://schemas.microsoft.com/office/drawing/2014/main" id="{EA20A839-6B27-40B0-9A07-95475576EE6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465" name="直線コネクタ 464">
          <a:extLst>
            <a:ext uri="{FF2B5EF4-FFF2-40B4-BE49-F238E27FC236}">
              <a16:creationId xmlns:a16="http://schemas.microsoft.com/office/drawing/2014/main" id="{86D39CF6-EECE-4F5B-8F9F-C2A6C063337C}"/>
            </a:ext>
          </a:extLst>
        </xdr:cNvPr>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466" name="【消防施設】&#10;有形固定資産減価償却率最小値テキスト">
          <a:extLst>
            <a:ext uri="{FF2B5EF4-FFF2-40B4-BE49-F238E27FC236}">
              <a16:creationId xmlns:a16="http://schemas.microsoft.com/office/drawing/2014/main" id="{BF0306F8-AF5B-457A-8621-E40267987C9F}"/>
            </a:ext>
          </a:extLst>
        </xdr:cNvPr>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467" name="直線コネクタ 466">
          <a:extLst>
            <a:ext uri="{FF2B5EF4-FFF2-40B4-BE49-F238E27FC236}">
              <a16:creationId xmlns:a16="http://schemas.microsoft.com/office/drawing/2014/main" id="{EC1D7089-081B-4C4C-915D-17C4578A3077}"/>
            </a:ext>
          </a:extLst>
        </xdr:cNvPr>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468" name="【消防施設】&#10;有形固定資産減価償却率最大値テキスト">
          <a:extLst>
            <a:ext uri="{FF2B5EF4-FFF2-40B4-BE49-F238E27FC236}">
              <a16:creationId xmlns:a16="http://schemas.microsoft.com/office/drawing/2014/main" id="{EA1177D3-5377-4054-98D1-DD641F22029A}"/>
            </a:ext>
          </a:extLst>
        </xdr:cNvPr>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469" name="直線コネクタ 468">
          <a:extLst>
            <a:ext uri="{FF2B5EF4-FFF2-40B4-BE49-F238E27FC236}">
              <a16:creationId xmlns:a16="http://schemas.microsoft.com/office/drawing/2014/main" id="{72091910-0E1D-4066-BD1E-92438B59DD26}"/>
            </a:ext>
          </a:extLst>
        </xdr:cNvPr>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470" name="【消防施設】&#10;有形固定資産減価償却率平均値テキスト">
          <a:extLst>
            <a:ext uri="{FF2B5EF4-FFF2-40B4-BE49-F238E27FC236}">
              <a16:creationId xmlns:a16="http://schemas.microsoft.com/office/drawing/2014/main" id="{081F048A-DC9F-4209-8D9B-5220A9C181C4}"/>
            </a:ext>
          </a:extLst>
        </xdr:cNvPr>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471" name="フローチャート: 判断 470">
          <a:extLst>
            <a:ext uri="{FF2B5EF4-FFF2-40B4-BE49-F238E27FC236}">
              <a16:creationId xmlns:a16="http://schemas.microsoft.com/office/drawing/2014/main" id="{E8403EC4-53F3-4D40-865E-9F409D63CEED}"/>
            </a:ext>
          </a:extLst>
        </xdr:cNvPr>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472" name="フローチャート: 判断 471">
          <a:extLst>
            <a:ext uri="{FF2B5EF4-FFF2-40B4-BE49-F238E27FC236}">
              <a16:creationId xmlns:a16="http://schemas.microsoft.com/office/drawing/2014/main" id="{8E57E587-6CC8-4AA4-BC77-7033A0F8FA31}"/>
            </a:ext>
          </a:extLst>
        </xdr:cNvPr>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41927</xdr:rowOff>
    </xdr:from>
    <xdr:ext cx="405111" cy="259045"/>
    <xdr:sp macro="" textlink="">
      <xdr:nvSpPr>
        <xdr:cNvPr id="473" name="n_1aveValue【消防施設】&#10;有形固定資産減価償却率">
          <a:extLst>
            <a:ext uri="{FF2B5EF4-FFF2-40B4-BE49-F238E27FC236}">
              <a16:creationId xmlns:a16="http://schemas.microsoft.com/office/drawing/2014/main" id="{B260277E-D120-4CF5-AFA3-670BCAB17135}"/>
            </a:ext>
          </a:extLst>
        </xdr:cNvPr>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474" name="フローチャート: 判断 473">
          <a:extLst>
            <a:ext uri="{FF2B5EF4-FFF2-40B4-BE49-F238E27FC236}">
              <a16:creationId xmlns:a16="http://schemas.microsoft.com/office/drawing/2014/main" id="{B3527D89-16D8-40AD-BADF-0CA6333D809C}"/>
            </a:ext>
          </a:extLst>
        </xdr:cNvPr>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59072</xdr:rowOff>
    </xdr:from>
    <xdr:ext cx="405111" cy="259045"/>
    <xdr:sp macro="" textlink="">
      <xdr:nvSpPr>
        <xdr:cNvPr id="475" name="n_2aveValue【消防施設】&#10;有形固定資産減価償却率">
          <a:extLst>
            <a:ext uri="{FF2B5EF4-FFF2-40B4-BE49-F238E27FC236}">
              <a16:creationId xmlns:a16="http://schemas.microsoft.com/office/drawing/2014/main" id="{6035D056-C4E3-4378-BF1C-2CF1959D522F}"/>
            </a:ext>
          </a:extLst>
        </xdr:cNvPr>
        <xdr:cNvSpPr txBox="1"/>
      </xdr:nvSpPr>
      <xdr:spPr>
        <a:xfrm>
          <a:off x="14389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4B4CE579-E009-4D4B-A39E-FDC67E2E1E0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A389BB56-2F50-428A-9471-61793F4FCCD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DE08BE72-6962-4F03-81C6-8409A78586E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AFC78265-4E7D-4A51-B0CB-45DE965AFC7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9EC4E76B-119B-4E18-B434-3EB424BFE7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133986</xdr:rowOff>
    </xdr:from>
    <xdr:to>
      <xdr:col>85</xdr:col>
      <xdr:colOff>177800</xdr:colOff>
      <xdr:row>80</xdr:row>
      <xdr:rowOff>64136</xdr:rowOff>
    </xdr:to>
    <xdr:sp macro="" textlink="">
      <xdr:nvSpPr>
        <xdr:cNvPr id="481" name="楕円 480">
          <a:extLst>
            <a:ext uri="{FF2B5EF4-FFF2-40B4-BE49-F238E27FC236}">
              <a16:creationId xmlns:a16="http://schemas.microsoft.com/office/drawing/2014/main" id="{5B1DF027-8EEE-4788-A5C8-DC33DC4768FE}"/>
            </a:ext>
          </a:extLst>
        </xdr:cNvPr>
        <xdr:cNvSpPr/>
      </xdr:nvSpPr>
      <xdr:spPr>
        <a:xfrm>
          <a:off x="162687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156863</xdr:rowOff>
    </xdr:from>
    <xdr:ext cx="405111" cy="259045"/>
    <xdr:sp macro="" textlink="">
      <xdr:nvSpPr>
        <xdr:cNvPr id="482" name="【消防施設】&#10;有形固定資産減価償却率該当値テキスト">
          <a:extLst>
            <a:ext uri="{FF2B5EF4-FFF2-40B4-BE49-F238E27FC236}">
              <a16:creationId xmlns:a16="http://schemas.microsoft.com/office/drawing/2014/main" id="{69929DEF-CF61-4169-93E3-8F33AE04CF28}"/>
            </a:ext>
          </a:extLst>
        </xdr:cNvPr>
        <xdr:cNvSpPr txBox="1"/>
      </xdr:nvSpPr>
      <xdr:spPr>
        <a:xfrm>
          <a:off x="16357600"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111125</xdr:rowOff>
    </xdr:from>
    <xdr:to>
      <xdr:col>81</xdr:col>
      <xdr:colOff>101600</xdr:colOff>
      <xdr:row>80</xdr:row>
      <xdr:rowOff>41275</xdr:rowOff>
    </xdr:to>
    <xdr:sp macro="" textlink="">
      <xdr:nvSpPr>
        <xdr:cNvPr id="483" name="楕円 482">
          <a:extLst>
            <a:ext uri="{FF2B5EF4-FFF2-40B4-BE49-F238E27FC236}">
              <a16:creationId xmlns:a16="http://schemas.microsoft.com/office/drawing/2014/main" id="{2AC99B46-ECEF-40CE-849B-1AC3EFAC6C20}"/>
            </a:ext>
          </a:extLst>
        </xdr:cNvPr>
        <xdr:cNvSpPr/>
      </xdr:nvSpPr>
      <xdr:spPr>
        <a:xfrm>
          <a:off x="15430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161925</xdr:rowOff>
    </xdr:from>
    <xdr:to>
      <xdr:col>85</xdr:col>
      <xdr:colOff>127000</xdr:colOff>
      <xdr:row>80</xdr:row>
      <xdr:rowOff>13336</xdr:rowOff>
    </xdr:to>
    <xdr:cxnSp macro="">
      <xdr:nvCxnSpPr>
        <xdr:cNvPr id="484" name="直線コネクタ 483">
          <a:extLst>
            <a:ext uri="{FF2B5EF4-FFF2-40B4-BE49-F238E27FC236}">
              <a16:creationId xmlns:a16="http://schemas.microsoft.com/office/drawing/2014/main" id="{4B11620A-F8EE-4938-883D-F730D426F520}"/>
            </a:ext>
          </a:extLst>
        </xdr:cNvPr>
        <xdr:cNvCxnSpPr/>
      </xdr:nvCxnSpPr>
      <xdr:spPr>
        <a:xfrm>
          <a:off x="15481300" y="137064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116839</xdr:rowOff>
    </xdr:from>
    <xdr:to>
      <xdr:col>76</xdr:col>
      <xdr:colOff>165100</xdr:colOff>
      <xdr:row>80</xdr:row>
      <xdr:rowOff>46989</xdr:rowOff>
    </xdr:to>
    <xdr:sp macro="" textlink="">
      <xdr:nvSpPr>
        <xdr:cNvPr id="485" name="楕円 484">
          <a:extLst>
            <a:ext uri="{FF2B5EF4-FFF2-40B4-BE49-F238E27FC236}">
              <a16:creationId xmlns:a16="http://schemas.microsoft.com/office/drawing/2014/main" id="{6F078304-1F49-48AC-B215-4791102B4DFA}"/>
            </a:ext>
          </a:extLst>
        </xdr:cNvPr>
        <xdr:cNvSpPr/>
      </xdr:nvSpPr>
      <xdr:spPr>
        <a:xfrm>
          <a:off x="14541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161925</xdr:rowOff>
    </xdr:from>
    <xdr:to>
      <xdr:col>81</xdr:col>
      <xdr:colOff>50800</xdr:colOff>
      <xdr:row>79</xdr:row>
      <xdr:rowOff>167639</xdr:rowOff>
    </xdr:to>
    <xdr:cxnSp macro="">
      <xdr:nvCxnSpPr>
        <xdr:cNvPr id="486" name="直線コネクタ 485">
          <a:extLst>
            <a:ext uri="{FF2B5EF4-FFF2-40B4-BE49-F238E27FC236}">
              <a16:creationId xmlns:a16="http://schemas.microsoft.com/office/drawing/2014/main" id="{94952494-41FB-4402-8FEC-9C14EEDAAF48}"/>
            </a:ext>
          </a:extLst>
        </xdr:cNvPr>
        <xdr:cNvCxnSpPr/>
      </xdr:nvCxnSpPr>
      <xdr:spPr>
        <a:xfrm flipV="1">
          <a:off x="14592300" y="137064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57802</xdr:rowOff>
    </xdr:from>
    <xdr:ext cx="405111" cy="259045"/>
    <xdr:sp macro="" textlink="">
      <xdr:nvSpPr>
        <xdr:cNvPr id="487" name="n_1mainValue【消防施設】&#10;有形固定資産減価償却率">
          <a:extLst>
            <a:ext uri="{FF2B5EF4-FFF2-40B4-BE49-F238E27FC236}">
              <a16:creationId xmlns:a16="http://schemas.microsoft.com/office/drawing/2014/main" id="{5B8A61B5-57B1-4B3A-A3CF-2F7AE5664D81}"/>
            </a:ext>
          </a:extLst>
        </xdr:cNvPr>
        <xdr:cNvSpPr txBox="1"/>
      </xdr:nvSpPr>
      <xdr:spPr>
        <a:xfrm>
          <a:off x="152660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63516</xdr:rowOff>
    </xdr:from>
    <xdr:ext cx="405111" cy="259045"/>
    <xdr:sp macro="" textlink="">
      <xdr:nvSpPr>
        <xdr:cNvPr id="488" name="n_2mainValue【消防施設】&#10;有形固定資産減価償却率">
          <a:extLst>
            <a:ext uri="{FF2B5EF4-FFF2-40B4-BE49-F238E27FC236}">
              <a16:creationId xmlns:a16="http://schemas.microsoft.com/office/drawing/2014/main" id="{96B7BA69-CE67-4EA2-8E5D-DF1E39A0C3F3}"/>
            </a:ext>
          </a:extLst>
        </xdr:cNvPr>
        <xdr:cNvSpPr txBox="1"/>
      </xdr:nvSpPr>
      <xdr:spPr>
        <a:xfrm>
          <a:off x="143897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a:extLst>
            <a:ext uri="{FF2B5EF4-FFF2-40B4-BE49-F238E27FC236}">
              <a16:creationId xmlns:a16="http://schemas.microsoft.com/office/drawing/2014/main" id="{FD26678F-B09D-4F98-9CFE-2A1C5B69D1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a:extLst>
            <a:ext uri="{FF2B5EF4-FFF2-40B4-BE49-F238E27FC236}">
              <a16:creationId xmlns:a16="http://schemas.microsoft.com/office/drawing/2014/main" id="{145EEBF1-E4E2-441A-A79C-8E61772CBA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a:extLst>
            <a:ext uri="{FF2B5EF4-FFF2-40B4-BE49-F238E27FC236}">
              <a16:creationId xmlns:a16="http://schemas.microsoft.com/office/drawing/2014/main" id="{F95C9CE2-9D00-41A4-8006-F2791644C7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a:extLst>
            <a:ext uri="{FF2B5EF4-FFF2-40B4-BE49-F238E27FC236}">
              <a16:creationId xmlns:a16="http://schemas.microsoft.com/office/drawing/2014/main" id="{C61983CE-1AA3-4D0C-B353-1365822EF3D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a:extLst>
            <a:ext uri="{FF2B5EF4-FFF2-40B4-BE49-F238E27FC236}">
              <a16:creationId xmlns:a16="http://schemas.microsoft.com/office/drawing/2014/main" id="{42CB29D6-EBFB-416F-8939-80A40E510FE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a:extLst>
            <a:ext uri="{FF2B5EF4-FFF2-40B4-BE49-F238E27FC236}">
              <a16:creationId xmlns:a16="http://schemas.microsoft.com/office/drawing/2014/main" id="{9B9FF88D-1E33-4206-9F17-E391A63A6A9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a:extLst>
            <a:ext uri="{FF2B5EF4-FFF2-40B4-BE49-F238E27FC236}">
              <a16:creationId xmlns:a16="http://schemas.microsoft.com/office/drawing/2014/main" id="{1A3F929F-17DF-4227-8AC5-6BD9AF53DBB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a:extLst>
            <a:ext uri="{FF2B5EF4-FFF2-40B4-BE49-F238E27FC236}">
              <a16:creationId xmlns:a16="http://schemas.microsoft.com/office/drawing/2014/main" id="{D57A9611-5B5C-4324-955A-8AB32C79331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a:extLst>
            <a:ext uri="{FF2B5EF4-FFF2-40B4-BE49-F238E27FC236}">
              <a16:creationId xmlns:a16="http://schemas.microsoft.com/office/drawing/2014/main" id="{B2524567-3DFE-4F99-A440-857FF3D04EA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a:extLst>
            <a:ext uri="{FF2B5EF4-FFF2-40B4-BE49-F238E27FC236}">
              <a16:creationId xmlns:a16="http://schemas.microsoft.com/office/drawing/2014/main" id="{C34F0BD1-727E-4508-887D-C8DFCECC585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9" name="直線コネクタ 498">
          <a:extLst>
            <a:ext uri="{FF2B5EF4-FFF2-40B4-BE49-F238E27FC236}">
              <a16:creationId xmlns:a16="http://schemas.microsoft.com/office/drawing/2014/main" id="{F5E4C26D-F386-4EF3-92FD-A0BC512E162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0" name="テキスト ボックス 499">
          <a:extLst>
            <a:ext uri="{FF2B5EF4-FFF2-40B4-BE49-F238E27FC236}">
              <a16:creationId xmlns:a16="http://schemas.microsoft.com/office/drawing/2014/main" id="{A611D5FE-0FC5-4052-BB5C-E648386D2CE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1" name="直線コネクタ 500">
          <a:extLst>
            <a:ext uri="{FF2B5EF4-FFF2-40B4-BE49-F238E27FC236}">
              <a16:creationId xmlns:a16="http://schemas.microsoft.com/office/drawing/2014/main" id="{5232EF07-4AD3-4116-8393-70B121E5138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2" name="テキスト ボックス 501">
          <a:extLst>
            <a:ext uri="{FF2B5EF4-FFF2-40B4-BE49-F238E27FC236}">
              <a16:creationId xmlns:a16="http://schemas.microsoft.com/office/drawing/2014/main" id="{A726B638-1332-43F3-A750-7C7E0A70783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3" name="直線コネクタ 502">
          <a:extLst>
            <a:ext uri="{FF2B5EF4-FFF2-40B4-BE49-F238E27FC236}">
              <a16:creationId xmlns:a16="http://schemas.microsoft.com/office/drawing/2014/main" id="{EFA0FEA5-0A89-4523-AA39-17A9F6BFD20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4" name="テキスト ボックス 503">
          <a:extLst>
            <a:ext uri="{FF2B5EF4-FFF2-40B4-BE49-F238E27FC236}">
              <a16:creationId xmlns:a16="http://schemas.microsoft.com/office/drawing/2014/main" id="{1B3CEBB2-CBAC-4C42-901A-85AC9389815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5" name="直線コネクタ 504">
          <a:extLst>
            <a:ext uri="{FF2B5EF4-FFF2-40B4-BE49-F238E27FC236}">
              <a16:creationId xmlns:a16="http://schemas.microsoft.com/office/drawing/2014/main" id="{395B6C1A-2AA8-4A7F-BEF0-5C603966E3C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6" name="テキスト ボックス 505">
          <a:extLst>
            <a:ext uri="{FF2B5EF4-FFF2-40B4-BE49-F238E27FC236}">
              <a16:creationId xmlns:a16="http://schemas.microsoft.com/office/drawing/2014/main" id="{DF430EED-9C67-44B3-82B6-24F6855453C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a:extLst>
            <a:ext uri="{FF2B5EF4-FFF2-40B4-BE49-F238E27FC236}">
              <a16:creationId xmlns:a16="http://schemas.microsoft.com/office/drawing/2014/main" id="{D1E316AF-D37B-427A-A0B0-A831D0DE963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EDCD91AD-F113-4ACE-90C0-BEA38BF13F7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a:extLst>
            <a:ext uri="{FF2B5EF4-FFF2-40B4-BE49-F238E27FC236}">
              <a16:creationId xmlns:a16="http://schemas.microsoft.com/office/drawing/2014/main" id="{04D04D84-079F-4516-B238-E98902FDFE9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10" name="直線コネクタ 509">
          <a:extLst>
            <a:ext uri="{FF2B5EF4-FFF2-40B4-BE49-F238E27FC236}">
              <a16:creationId xmlns:a16="http://schemas.microsoft.com/office/drawing/2014/main" id="{351D7C37-D6B9-4C02-811F-912604E1DA08}"/>
            </a:ext>
          </a:extLst>
        </xdr:cNvPr>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11" name="【消防施設】&#10;一人当たり面積最小値テキスト">
          <a:extLst>
            <a:ext uri="{FF2B5EF4-FFF2-40B4-BE49-F238E27FC236}">
              <a16:creationId xmlns:a16="http://schemas.microsoft.com/office/drawing/2014/main" id="{87C068C5-E206-4AF0-8118-2129B2723B1C}"/>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12" name="直線コネクタ 511">
          <a:extLst>
            <a:ext uri="{FF2B5EF4-FFF2-40B4-BE49-F238E27FC236}">
              <a16:creationId xmlns:a16="http://schemas.microsoft.com/office/drawing/2014/main" id="{EF8D58FE-ECBD-45AD-B635-085BCA0C6968}"/>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13" name="【消防施設】&#10;一人当たり面積最大値テキスト">
          <a:extLst>
            <a:ext uri="{FF2B5EF4-FFF2-40B4-BE49-F238E27FC236}">
              <a16:creationId xmlns:a16="http://schemas.microsoft.com/office/drawing/2014/main" id="{40783890-4FAC-450F-BEAF-01CEFF30FD9A}"/>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14" name="直線コネクタ 513">
          <a:extLst>
            <a:ext uri="{FF2B5EF4-FFF2-40B4-BE49-F238E27FC236}">
              <a16:creationId xmlns:a16="http://schemas.microsoft.com/office/drawing/2014/main" id="{D62830D9-4D0E-4647-B8DE-D38FE7390077}"/>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515" name="【消防施設】&#10;一人当たり面積平均値テキスト">
          <a:extLst>
            <a:ext uri="{FF2B5EF4-FFF2-40B4-BE49-F238E27FC236}">
              <a16:creationId xmlns:a16="http://schemas.microsoft.com/office/drawing/2014/main" id="{9B6F3BD0-9712-41F7-899B-10C1C5BEFCCD}"/>
            </a:ext>
          </a:extLst>
        </xdr:cNvPr>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16" name="フローチャート: 判断 515">
          <a:extLst>
            <a:ext uri="{FF2B5EF4-FFF2-40B4-BE49-F238E27FC236}">
              <a16:creationId xmlns:a16="http://schemas.microsoft.com/office/drawing/2014/main" id="{002F3753-E104-4BDB-BE7A-72A21E9E88D8}"/>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17" name="フローチャート: 判断 516">
          <a:extLst>
            <a:ext uri="{FF2B5EF4-FFF2-40B4-BE49-F238E27FC236}">
              <a16:creationId xmlns:a16="http://schemas.microsoft.com/office/drawing/2014/main" id="{315BC7B0-A03E-423B-99D1-12A97624C9F4}"/>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518" name="n_1aveValue【消防施設】&#10;一人当たり面積">
          <a:extLst>
            <a:ext uri="{FF2B5EF4-FFF2-40B4-BE49-F238E27FC236}">
              <a16:creationId xmlns:a16="http://schemas.microsoft.com/office/drawing/2014/main" id="{27B96728-5270-44CD-82DA-AEAD97E18435}"/>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519" name="フローチャート: 判断 518">
          <a:extLst>
            <a:ext uri="{FF2B5EF4-FFF2-40B4-BE49-F238E27FC236}">
              <a16:creationId xmlns:a16="http://schemas.microsoft.com/office/drawing/2014/main" id="{49BC7E0F-E715-488B-8CD0-B3A4E38B2CFB}"/>
            </a:ext>
          </a:extLst>
        </xdr:cNvPr>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32021</xdr:rowOff>
    </xdr:from>
    <xdr:ext cx="469744" cy="259045"/>
    <xdr:sp macro="" textlink="">
      <xdr:nvSpPr>
        <xdr:cNvPr id="520" name="n_2aveValue【消防施設】&#10;一人当たり面積">
          <a:extLst>
            <a:ext uri="{FF2B5EF4-FFF2-40B4-BE49-F238E27FC236}">
              <a16:creationId xmlns:a16="http://schemas.microsoft.com/office/drawing/2014/main" id="{4BBD25FB-75FA-44C9-B1EC-6B31C50BC991}"/>
            </a:ext>
          </a:extLst>
        </xdr:cNvPr>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217851D-EC26-4D95-ADED-AE2A7C77864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3DE52D98-CA83-4C3D-BEDC-99D9E93473E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FEC542BD-B6B2-467E-9FFD-B5ABAE2C9F8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C43C68AD-D452-4A58-ACCF-1F79B2C8973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6300A5EB-44B7-48E9-B4ED-5BAA54DE00B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39878</xdr:rowOff>
    </xdr:from>
    <xdr:to>
      <xdr:col>116</xdr:col>
      <xdr:colOff>114300</xdr:colOff>
      <xdr:row>83</xdr:row>
      <xdr:rowOff>141478</xdr:rowOff>
    </xdr:to>
    <xdr:sp macro="" textlink="">
      <xdr:nvSpPr>
        <xdr:cNvPr id="526" name="楕円 525">
          <a:extLst>
            <a:ext uri="{FF2B5EF4-FFF2-40B4-BE49-F238E27FC236}">
              <a16:creationId xmlns:a16="http://schemas.microsoft.com/office/drawing/2014/main" id="{A0FF1F4B-094F-4602-9E1D-FCF0D488E7B7}"/>
            </a:ext>
          </a:extLst>
        </xdr:cNvPr>
        <xdr:cNvSpPr/>
      </xdr:nvSpPr>
      <xdr:spPr>
        <a:xfrm>
          <a:off x="22110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62755</xdr:rowOff>
    </xdr:from>
    <xdr:ext cx="469744" cy="259045"/>
    <xdr:sp macro="" textlink="">
      <xdr:nvSpPr>
        <xdr:cNvPr id="527" name="【消防施設】&#10;一人当たり面積該当値テキスト">
          <a:extLst>
            <a:ext uri="{FF2B5EF4-FFF2-40B4-BE49-F238E27FC236}">
              <a16:creationId xmlns:a16="http://schemas.microsoft.com/office/drawing/2014/main" id="{70C626D6-FB68-4743-921C-F933A8615B1E}"/>
            </a:ext>
          </a:extLst>
        </xdr:cNvPr>
        <xdr:cNvSpPr txBox="1"/>
      </xdr:nvSpPr>
      <xdr:spPr>
        <a:xfrm>
          <a:off x="22199600" y="1412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49022</xdr:rowOff>
    </xdr:from>
    <xdr:to>
      <xdr:col>112</xdr:col>
      <xdr:colOff>38100</xdr:colOff>
      <xdr:row>83</xdr:row>
      <xdr:rowOff>150622</xdr:rowOff>
    </xdr:to>
    <xdr:sp macro="" textlink="">
      <xdr:nvSpPr>
        <xdr:cNvPr id="528" name="楕円 527">
          <a:extLst>
            <a:ext uri="{FF2B5EF4-FFF2-40B4-BE49-F238E27FC236}">
              <a16:creationId xmlns:a16="http://schemas.microsoft.com/office/drawing/2014/main" id="{649FC63D-3669-42C8-BA52-EC77CF247DAB}"/>
            </a:ext>
          </a:extLst>
        </xdr:cNvPr>
        <xdr:cNvSpPr/>
      </xdr:nvSpPr>
      <xdr:spPr>
        <a:xfrm>
          <a:off x="21272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90678</xdr:rowOff>
    </xdr:from>
    <xdr:to>
      <xdr:col>116</xdr:col>
      <xdr:colOff>63500</xdr:colOff>
      <xdr:row>83</xdr:row>
      <xdr:rowOff>99822</xdr:rowOff>
    </xdr:to>
    <xdr:cxnSp macro="">
      <xdr:nvCxnSpPr>
        <xdr:cNvPr id="529" name="直線コネクタ 528">
          <a:extLst>
            <a:ext uri="{FF2B5EF4-FFF2-40B4-BE49-F238E27FC236}">
              <a16:creationId xmlns:a16="http://schemas.microsoft.com/office/drawing/2014/main" id="{AF77678E-49A8-4975-B97B-D2E2B999FEA5}"/>
            </a:ext>
          </a:extLst>
        </xdr:cNvPr>
        <xdr:cNvCxnSpPr/>
      </xdr:nvCxnSpPr>
      <xdr:spPr>
        <a:xfrm flipV="1">
          <a:off x="21323300" y="14321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51308</xdr:rowOff>
    </xdr:from>
    <xdr:to>
      <xdr:col>107</xdr:col>
      <xdr:colOff>101600</xdr:colOff>
      <xdr:row>83</xdr:row>
      <xdr:rowOff>152908</xdr:rowOff>
    </xdr:to>
    <xdr:sp macro="" textlink="">
      <xdr:nvSpPr>
        <xdr:cNvPr id="530" name="楕円 529">
          <a:extLst>
            <a:ext uri="{FF2B5EF4-FFF2-40B4-BE49-F238E27FC236}">
              <a16:creationId xmlns:a16="http://schemas.microsoft.com/office/drawing/2014/main" id="{86FFD60D-C504-47A7-8203-472AD56455F0}"/>
            </a:ext>
          </a:extLst>
        </xdr:cNvPr>
        <xdr:cNvSpPr/>
      </xdr:nvSpPr>
      <xdr:spPr>
        <a:xfrm>
          <a:off x="20383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99822</xdr:rowOff>
    </xdr:from>
    <xdr:to>
      <xdr:col>111</xdr:col>
      <xdr:colOff>177800</xdr:colOff>
      <xdr:row>83</xdr:row>
      <xdr:rowOff>102108</xdr:rowOff>
    </xdr:to>
    <xdr:cxnSp macro="">
      <xdr:nvCxnSpPr>
        <xdr:cNvPr id="531" name="直線コネクタ 530">
          <a:extLst>
            <a:ext uri="{FF2B5EF4-FFF2-40B4-BE49-F238E27FC236}">
              <a16:creationId xmlns:a16="http://schemas.microsoft.com/office/drawing/2014/main" id="{CB73987F-8534-44A1-B4C8-5D6CD9FDC8A1}"/>
            </a:ext>
          </a:extLst>
        </xdr:cNvPr>
        <xdr:cNvCxnSpPr/>
      </xdr:nvCxnSpPr>
      <xdr:spPr>
        <a:xfrm flipV="1">
          <a:off x="20434300" y="143301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532" name="n_1mainValue【消防施設】&#10;一人当たり面積">
          <a:extLst>
            <a:ext uri="{FF2B5EF4-FFF2-40B4-BE49-F238E27FC236}">
              <a16:creationId xmlns:a16="http://schemas.microsoft.com/office/drawing/2014/main" id="{46161E92-0098-43CF-9044-B779BA2DEB12}"/>
            </a:ext>
          </a:extLst>
        </xdr:cNvPr>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169435</xdr:rowOff>
    </xdr:from>
    <xdr:ext cx="469744" cy="259045"/>
    <xdr:sp macro="" textlink="">
      <xdr:nvSpPr>
        <xdr:cNvPr id="533" name="n_2mainValue【消防施設】&#10;一人当たり面積">
          <a:extLst>
            <a:ext uri="{FF2B5EF4-FFF2-40B4-BE49-F238E27FC236}">
              <a16:creationId xmlns:a16="http://schemas.microsoft.com/office/drawing/2014/main" id="{B62D4B5B-25D9-4F93-9E4E-82316D870706}"/>
            </a:ext>
          </a:extLst>
        </xdr:cNvPr>
        <xdr:cNvSpPr txBox="1"/>
      </xdr:nvSpPr>
      <xdr:spPr>
        <a:xfrm>
          <a:off x="20199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F28C6E08-938D-465A-A085-C26D0A3C6AB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4CFB57B5-4B4B-4CDE-9BFC-EFC5FAA59DF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9035AD82-90BF-410F-AC3E-1D132A70E82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DFC5AABC-AF87-4E19-BB0C-A6644F0A34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8BE2F563-8D21-4428-AB1E-AF598CB6E3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84130940-B17C-486B-869A-114B418364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A33A6206-B436-4623-8901-5B5DEB74473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19745092-E78C-4E94-87D5-76A0DE43551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A4CA28A1-23D1-41BD-AF28-71E2D95D09A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A4A587DE-9AC6-4390-966F-E5CEFD6522A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4" name="直線コネクタ 543">
          <a:extLst>
            <a:ext uri="{FF2B5EF4-FFF2-40B4-BE49-F238E27FC236}">
              <a16:creationId xmlns:a16="http://schemas.microsoft.com/office/drawing/2014/main" id="{7B4BA10D-6915-4797-ACF0-03CF1559049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5" name="テキスト ボックス 544">
          <a:extLst>
            <a:ext uri="{FF2B5EF4-FFF2-40B4-BE49-F238E27FC236}">
              <a16:creationId xmlns:a16="http://schemas.microsoft.com/office/drawing/2014/main" id="{352BC054-F2AA-4C5C-B621-4EAC00593AB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6" name="直線コネクタ 545">
          <a:extLst>
            <a:ext uri="{FF2B5EF4-FFF2-40B4-BE49-F238E27FC236}">
              <a16:creationId xmlns:a16="http://schemas.microsoft.com/office/drawing/2014/main" id="{96A76252-40E5-4430-944C-68F8EAC23EF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7" name="テキスト ボックス 546">
          <a:extLst>
            <a:ext uri="{FF2B5EF4-FFF2-40B4-BE49-F238E27FC236}">
              <a16:creationId xmlns:a16="http://schemas.microsoft.com/office/drawing/2014/main" id="{C412F81C-D2BB-4CA0-A045-4F0B28D7A5F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8" name="直線コネクタ 547">
          <a:extLst>
            <a:ext uri="{FF2B5EF4-FFF2-40B4-BE49-F238E27FC236}">
              <a16:creationId xmlns:a16="http://schemas.microsoft.com/office/drawing/2014/main" id="{8FCC3948-1874-4D3A-8B30-B91B7222228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9" name="テキスト ボックス 548">
          <a:extLst>
            <a:ext uri="{FF2B5EF4-FFF2-40B4-BE49-F238E27FC236}">
              <a16:creationId xmlns:a16="http://schemas.microsoft.com/office/drawing/2014/main" id="{1DA1D9FD-5C88-4DA8-8350-0DFED17DD4C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0" name="直線コネクタ 549">
          <a:extLst>
            <a:ext uri="{FF2B5EF4-FFF2-40B4-BE49-F238E27FC236}">
              <a16:creationId xmlns:a16="http://schemas.microsoft.com/office/drawing/2014/main" id="{877B6E09-4FB2-492B-BD15-B682B8FB9BB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1" name="テキスト ボックス 550">
          <a:extLst>
            <a:ext uri="{FF2B5EF4-FFF2-40B4-BE49-F238E27FC236}">
              <a16:creationId xmlns:a16="http://schemas.microsoft.com/office/drawing/2014/main" id="{E9E3525A-437C-4C28-B691-AE858669E85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2" name="直線コネクタ 551">
          <a:extLst>
            <a:ext uri="{FF2B5EF4-FFF2-40B4-BE49-F238E27FC236}">
              <a16:creationId xmlns:a16="http://schemas.microsoft.com/office/drawing/2014/main" id="{BD048D1D-3E60-4923-8B44-09F93D3CABE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3" name="テキスト ボックス 552">
          <a:extLst>
            <a:ext uri="{FF2B5EF4-FFF2-40B4-BE49-F238E27FC236}">
              <a16:creationId xmlns:a16="http://schemas.microsoft.com/office/drawing/2014/main" id="{27FC0A05-DE61-4AB5-83B6-D1984AD2186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4" name="直線コネクタ 553">
          <a:extLst>
            <a:ext uri="{FF2B5EF4-FFF2-40B4-BE49-F238E27FC236}">
              <a16:creationId xmlns:a16="http://schemas.microsoft.com/office/drawing/2014/main" id="{16AEF3D7-61C0-4C82-A161-03B69530933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5" name="テキスト ボックス 554">
          <a:extLst>
            <a:ext uri="{FF2B5EF4-FFF2-40B4-BE49-F238E27FC236}">
              <a16:creationId xmlns:a16="http://schemas.microsoft.com/office/drawing/2014/main" id="{BAEC4775-8763-4B0F-A52D-48C4F4FFB80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a:extLst>
            <a:ext uri="{FF2B5EF4-FFF2-40B4-BE49-F238E27FC236}">
              <a16:creationId xmlns:a16="http://schemas.microsoft.com/office/drawing/2014/main" id="{54A52CD8-B4B8-40BD-9EE9-F70A2399616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7" name="テキスト ボックス 556">
          <a:extLst>
            <a:ext uri="{FF2B5EF4-FFF2-40B4-BE49-F238E27FC236}">
              <a16:creationId xmlns:a16="http://schemas.microsoft.com/office/drawing/2014/main" id="{D38290F1-38C1-4896-A2C8-4EDE5F378CA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a:extLst>
            <a:ext uri="{FF2B5EF4-FFF2-40B4-BE49-F238E27FC236}">
              <a16:creationId xmlns:a16="http://schemas.microsoft.com/office/drawing/2014/main" id="{5FF6C960-4D17-419A-A0B8-D3028EF2BF0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559" name="直線コネクタ 558">
          <a:extLst>
            <a:ext uri="{FF2B5EF4-FFF2-40B4-BE49-F238E27FC236}">
              <a16:creationId xmlns:a16="http://schemas.microsoft.com/office/drawing/2014/main" id="{E9936F58-076E-4B9F-9F35-DF92B67501F1}"/>
            </a:ext>
          </a:extLst>
        </xdr:cNvPr>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60" name="【庁舎】&#10;有形固定資産減価償却率最小値テキスト">
          <a:extLst>
            <a:ext uri="{FF2B5EF4-FFF2-40B4-BE49-F238E27FC236}">
              <a16:creationId xmlns:a16="http://schemas.microsoft.com/office/drawing/2014/main" id="{C4AE2218-B6A0-4B9D-B0BC-A10A9DA661D3}"/>
            </a:ext>
          </a:extLst>
        </xdr:cNvPr>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61" name="直線コネクタ 560">
          <a:extLst>
            <a:ext uri="{FF2B5EF4-FFF2-40B4-BE49-F238E27FC236}">
              <a16:creationId xmlns:a16="http://schemas.microsoft.com/office/drawing/2014/main" id="{F513F91E-89DD-4AB2-A2ED-35F474C6817B}"/>
            </a:ext>
          </a:extLst>
        </xdr:cNvPr>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62" name="【庁舎】&#10;有形固定資産減価償却率最大値テキスト">
          <a:extLst>
            <a:ext uri="{FF2B5EF4-FFF2-40B4-BE49-F238E27FC236}">
              <a16:creationId xmlns:a16="http://schemas.microsoft.com/office/drawing/2014/main" id="{47EF2374-B774-4251-B1CF-B8382AD54EC2}"/>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63" name="直線コネクタ 562">
          <a:extLst>
            <a:ext uri="{FF2B5EF4-FFF2-40B4-BE49-F238E27FC236}">
              <a16:creationId xmlns:a16="http://schemas.microsoft.com/office/drawing/2014/main" id="{E8949854-3CF1-4262-8CC3-49EF288AB85A}"/>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564" name="【庁舎】&#10;有形固定資産減価償却率平均値テキスト">
          <a:extLst>
            <a:ext uri="{FF2B5EF4-FFF2-40B4-BE49-F238E27FC236}">
              <a16:creationId xmlns:a16="http://schemas.microsoft.com/office/drawing/2014/main" id="{6F0B7975-3765-468C-8CD7-E886A71D47EE}"/>
            </a:ext>
          </a:extLst>
        </xdr:cNvPr>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565" name="フローチャート: 判断 564">
          <a:extLst>
            <a:ext uri="{FF2B5EF4-FFF2-40B4-BE49-F238E27FC236}">
              <a16:creationId xmlns:a16="http://schemas.microsoft.com/office/drawing/2014/main" id="{3DF21090-B4DC-4D2A-825E-85B9CD412368}"/>
            </a:ext>
          </a:extLst>
        </xdr:cNvPr>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66" name="フローチャート: 判断 565">
          <a:extLst>
            <a:ext uri="{FF2B5EF4-FFF2-40B4-BE49-F238E27FC236}">
              <a16:creationId xmlns:a16="http://schemas.microsoft.com/office/drawing/2014/main" id="{44A82F85-3E5A-42F7-BB69-78DE0D193F1D}"/>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567" name="n_1aveValue【庁舎】&#10;有形固定資産減価償却率">
          <a:extLst>
            <a:ext uri="{FF2B5EF4-FFF2-40B4-BE49-F238E27FC236}">
              <a16:creationId xmlns:a16="http://schemas.microsoft.com/office/drawing/2014/main" id="{EBB4DD7B-AE2A-4FAA-8F0A-47548C462138}"/>
            </a:ext>
          </a:extLst>
        </xdr:cNvPr>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68" name="フローチャート: 判断 567">
          <a:extLst>
            <a:ext uri="{FF2B5EF4-FFF2-40B4-BE49-F238E27FC236}">
              <a16:creationId xmlns:a16="http://schemas.microsoft.com/office/drawing/2014/main" id="{97CE7C26-4DC4-482E-8E0F-45C3E6BF3C89}"/>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569" name="n_2aveValue【庁舎】&#10;有形固定資産減価償却率">
          <a:extLst>
            <a:ext uri="{FF2B5EF4-FFF2-40B4-BE49-F238E27FC236}">
              <a16:creationId xmlns:a16="http://schemas.microsoft.com/office/drawing/2014/main" id="{930BDCFF-42F5-48A3-87A6-2CA86BEE36F3}"/>
            </a:ext>
          </a:extLst>
        </xdr:cNvPr>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2F442D25-11D0-4EA1-8082-D41DFDBEE06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203F2F6C-3464-448A-9199-BA15A1DDC5C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9543D2FE-0C0A-41C6-B75C-5411ED31091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E563CE07-10AB-4D86-9299-FDF353514F9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F0662CCF-B15B-419B-A8FC-337A64E8089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53158</xdr:rowOff>
    </xdr:from>
    <xdr:to>
      <xdr:col>85</xdr:col>
      <xdr:colOff>177800</xdr:colOff>
      <xdr:row>101</xdr:row>
      <xdr:rowOff>154758</xdr:rowOff>
    </xdr:to>
    <xdr:sp macro="" textlink="">
      <xdr:nvSpPr>
        <xdr:cNvPr id="575" name="楕円 574">
          <a:extLst>
            <a:ext uri="{FF2B5EF4-FFF2-40B4-BE49-F238E27FC236}">
              <a16:creationId xmlns:a16="http://schemas.microsoft.com/office/drawing/2014/main" id="{E6F51560-E0A0-4983-B9F2-13C58FB1362B}"/>
            </a:ext>
          </a:extLst>
        </xdr:cNvPr>
        <xdr:cNvSpPr/>
      </xdr:nvSpPr>
      <xdr:spPr>
        <a:xfrm>
          <a:off x="162687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76035</xdr:rowOff>
    </xdr:from>
    <xdr:ext cx="405111" cy="259045"/>
    <xdr:sp macro="" textlink="">
      <xdr:nvSpPr>
        <xdr:cNvPr id="576" name="【庁舎】&#10;有形固定資産減価償却率該当値テキスト">
          <a:extLst>
            <a:ext uri="{FF2B5EF4-FFF2-40B4-BE49-F238E27FC236}">
              <a16:creationId xmlns:a16="http://schemas.microsoft.com/office/drawing/2014/main" id="{5D1BF73D-53BB-431B-BE34-FC80F076BF3E}"/>
            </a:ext>
          </a:extLst>
        </xdr:cNvPr>
        <xdr:cNvSpPr txBox="1"/>
      </xdr:nvSpPr>
      <xdr:spPr>
        <a:xfrm>
          <a:off x="16357600" y="1722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62956</xdr:rowOff>
    </xdr:from>
    <xdr:to>
      <xdr:col>81</xdr:col>
      <xdr:colOff>101600</xdr:colOff>
      <xdr:row>101</xdr:row>
      <xdr:rowOff>164556</xdr:rowOff>
    </xdr:to>
    <xdr:sp macro="" textlink="">
      <xdr:nvSpPr>
        <xdr:cNvPr id="577" name="楕円 576">
          <a:extLst>
            <a:ext uri="{FF2B5EF4-FFF2-40B4-BE49-F238E27FC236}">
              <a16:creationId xmlns:a16="http://schemas.microsoft.com/office/drawing/2014/main" id="{59BB06DB-867F-47C1-A8B0-DBAD9F20A370}"/>
            </a:ext>
          </a:extLst>
        </xdr:cNvPr>
        <xdr:cNvSpPr/>
      </xdr:nvSpPr>
      <xdr:spPr>
        <a:xfrm>
          <a:off x="15430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103958</xdr:rowOff>
    </xdr:from>
    <xdr:to>
      <xdr:col>85</xdr:col>
      <xdr:colOff>127000</xdr:colOff>
      <xdr:row>101</xdr:row>
      <xdr:rowOff>113756</xdr:rowOff>
    </xdr:to>
    <xdr:cxnSp macro="">
      <xdr:nvCxnSpPr>
        <xdr:cNvPr id="578" name="直線コネクタ 577">
          <a:extLst>
            <a:ext uri="{FF2B5EF4-FFF2-40B4-BE49-F238E27FC236}">
              <a16:creationId xmlns:a16="http://schemas.microsoft.com/office/drawing/2014/main" id="{26124AD3-B837-4BA1-8ED1-F5851FA55148}"/>
            </a:ext>
          </a:extLst>
        </xdr:cNvPr>
        <xdr:cNvCxnSpPr/>
      </xdr:nvCxnSpPr>
      <xdr:spPr>
        <a:xfrm flipV="1">
          <a:off x="15481300" y="1742040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56424</xdr:rowOff>
    </xdr:from>
    <xdr:to>
      <xdr:col>76</xdr:col>
      <xdr:colOff>165100</xdr:colOff>
      <xdr:row>101</xdr:row>
      <xdr:rowOff>158024</xdr:rowOff>
    </xdr:to>
    <xdr:sp macro="" textlink="">
      <xdr:nvSpPr>
        <xdr:cNvPr id="579" name="楕円 578">
          <a:extLst>
            <a:ext uri="{FF2B5EF4-FFF2-40B4-BE49-F238E27FC236}">
              <a16:creationId xmlns:a16="http://schemas.microsoft.com/office/drawing/2014/main" id="{0588EBAC-0BBC-4887-B23D-2E472BB8C2A6}"/>
            </a:ext>
          </a:extLst>
        </xdr:cNvPr>
        <xdr:cNvSpPr/>
      </xdr:nvSpPr>
      <xdr:spPr>
        <a:xfrm>
          <a:off x="14541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107224</xdr:rowOff>
    </xdr:from>
    <xdr:to>
      <xdr:col>81</xdr:col>
      <xdr:colOff>50800</xdr:colOff>
      <xdr:row>101</xdr:row>
      <xdr:rowOff>113756</xdr:rowOff>
    </xdr:to>
    <xdr:cxnSp macro="">
      <xdr:nvCxnSpPr>
        <xdr:cNvPr id="580" name="直線コネクタ 579">
          <a:extLst>
            <a:ext uri="{FF2B5EF4-FFF2-40B4-BE49-F238E27FC236}">
              <a16:creationId xmlns:a16="http://schemas.microsoft.com/office/drawing/2014/main" id="{7827AF8A-04BA-489F-9F3B-B78C8B6A6B32}"/>
            </a:ext>
          </a:extLst>
        </xdr:cNvPr>
        <xdr:cNvCxnSpPr/>
      </xdr:nvCxnSpPr>
      <xdr:spPr>
        <a:xfrm>
          <a:off x="14592300" y="174236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9633</xdr:rowOff>
    </xdr:from>
    <xdr:ext cx="405111" cy="259045"/>
    <xdr:sp macro="" textlink="">
      <xdr:nvSpPr>
        <xdr:cNvPr id="581" name="n_1mainValue【庁舎】&#10;有形固定資産減価償却率">
          <a:extLst>
            <a:ext uri="{FF2B5EF4-FFF2-40B4-BE49-F238E27FC236}">
              <a16:creationId xmlns:a16="http://schemas.microsoft.com/office/drawing/2014/main" id="{D6B28EA9-3874-420B-A699-E4FB38CD78D2}"/>
            </a:ext>
          </a:extLst>
        </xdr:cNvPr>
        <xdr:cNvSpPr txBox="1"/>
      </xdr:nvSpPr>
      <xdr:spPr>
        <a:xfrm>
          <a:off x="152660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3101</xdr:rowOff>
    </xdr:from>
    <xdr:ext cx="405111" cy="259045"/>
    <xdr:sp macro="" textlink="">
      <xdr:nvSpPr>
        <xdr:cNvPr id="582" name="n_2mainValue【庁舎】&#10;有形固定資産減価償却率">
          <a:extLst>
            <a:ext uri="{FF2B5EF4-FFF2-40B4-BE49-F238E27FC236}">
              <a16:creationId xmlns:a16="http://schemas.microsoft.com/office/drawing/2014/main" id="{F103443E-D12B-4311-AA7E-E651A31CAEB8}"/>
            </a:ext>
          </a:extLst>
        </xdr:cNvPr>
        <xdr:cNvSpPr txBox="1"/>
      </xdr:nvSpPr>
      <xdr:spPr>
        <a:xfrm>
          <a:off x="143897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a:extLst>
            <a:ext uri="{FF2B5EF4-FFF2-40B4-BE49-F238E27FC236}">
              <a16:creationId xmlns:a16="http://schemas.microsoft.com/office/drawing/2014/main" id="{D74F8ADF-C68A-40C5-BB12-A4361C4466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a:extLst>
            <a:ext uri="{FF2B5EF4-FFF2-40B4-BE49-F238E27FC236}">
              <a16:creationId xmlns:a16="http://schemas.microsoft.com/office/drawing/2014/main" id="{AD0B83BA-6136-4B43-A0EB-CC47700A9CF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a:extLst>
            <a:ext uri="{FF2B5EF4-FFF2-40B4-BE49-F238E27FC236}">
              <a16:creationId xmlns:a16="http://schemas.microsoft.com/office/drawing/2014/main" id="{07567A95-76DF-48C2-863E-8D4C3169C48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a:extLst>
            <a:ext uri="{FF2B5EF4-FFF2-40B4-BE49-F238E27FC236}">
              <a16:creationId xmlns:a16="http://schemas.microsoft.com/office/drawing/2014/main" id="{DD3BD965-6B7E-4C97-913A-D41F1903B4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a:extLst>
            <a:ext uri="{FF2B5EF4-FFF2-40B4-BE49-F238E27FC236}">
              <a16:creationId xmlns:a16="http://schemas.microsoft.com/office/drawing/2014/main" id="{135A41F0-BDB6-4F81-8709-B5DB5BF2E8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a:extLst>
            <a:ext uri="{FF2B5EF4-FFF2-40B4-BE49-F238E27FC236}">
              <a16:creationId xmlns:a16="http://schemas.microsoft.com/office/drawing/2014/main" id="{832E6ADC-1622-4398-8D01-95EE414CF00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a:extLst>
            <a:ext uri="{FF2B5EF4-FFF2-40B4-BE49-F238E27FC236}">
              <a16:creationId xmlns:a16="http://schemas.microsoft.com/office/drawing/2014/main" id="{6425B72C-8871-4EE9-9671-E3C6CF6C24F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a:extLst>
            <a:ext uri="{FF2B5EF4-FFF2-40B4-BE49-F238E27FC236}">
              <a16:creationId xmlns:a16="http://schemas.microsoft.com/office/drawing/2014/main" id="{85366484-1E96-4AA8-B8B9-641BEA37419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a:extLst>
            <a:ext uri="{FF2B5EF4-FFF2-40B4-BE49-F238E27FC236}">
              <a16:creationId xmlns:a16="http://schemas.microsoft.com/office/drawing/2014/main" id="{3533C4A5-D49E-44C2-B511-068C1F5DEA7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a:extLst>
            <a:ext uri="{FF2B5EF4-FFF2-40B4-BE49-F238E27FC236}">
              <a16:creationId xmlns:a16="http://schemas.microsoft.com/office/drawing/2014/main" id="{19BE6346-A893-4033-88B7-FB1A808F623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3" name="直線コネクタ 592">
          <a:extLst>
            <a:ext uri="{FF2B5EF4-FFF2-40B4-BE49-F238E27FC236}">
              <a16:creationId xmlns:a16="http://schemas.microsoft.com/office/drawing/2014/main" id="{F3A82C08-A6D4-44CB-A824-F9DB4D0128F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4" name="テキスト ボックス 593">
          <a:extLst>
            <a:ext uri="{FF2B5EF4-FFF2-40B4-BE49-F238E27FC236}">
              <a16:creationId xmlns:a16="http://schemas.microsoft.com/office/drawing/2014/main" id="{CB956E63-D7E7-4557-9FFC-5D4A4247439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5" name="直線コネクタ 594">
          <a:extLst>
            <a:ext uri="{FF2B5EF4-FFF2-40B4-BE49-F238E27FC236}">
              <a16:creationId xmlns:a16="http://schemas.microsoft.com/office/drawing/2014/main" id="{78A668E0-36AD-4180-80B9-73328C439AC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6" name="テキスト ボックス 595">
          <a:extLst>
            <a:ext uri="{FF2B5EF4-FFF2-40B4-BE49-F238E27FC236}">
              <a16:creationId xmlns:a16="http://schemas.microsoft.com/office/drawing/2014/main" id="{7789B3C1-72F2-49FC-8B3A-C40F9CDD3C3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7" name="直線コネクタ 596">
          <a:extLst>
            <a:ext uri="{FF2B5EF4-FFF2-40B4-BE49-F238E27FC236}">
              <a16:creationId xmlns:a16="http://schemas.microsoft.com/office/drawing/2014/main" id="{1F6E2D31-B22E-4BA0-A909-E5C486C14B4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8" name="テキスト ボックス 597">
          <a:extLst>
            <a:ext uri="{FF2B5EF4-FFF2-40B4-BE49-F238E27FC236}">
              <a16:creationId xmlns:a16="http://schemas.microsoft.com/office/drawing/2014/main" id="{12F6BBB3-865C-4D76-954C-34B7E2F2FEB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9" name="直線コネクタ 598">
          <a:extLst>
            <a:ext uri="{FF2B5EF4-FFF2-40B4-BE49-F238E27FC236}">
              <a16:creationId xmlns:a16="http://schemas.microsoft.com/office/drawing/2014/main" id="{76855C3F-18A0-48F6-9589-38ECD290F75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0" name="テキスト ボックス 599">
          <a:extLst>
            <a:ext uri="{FF2B5EF4-FFF2-40B4-BE49-F238E27FC236}">
              <a16:creationId xmlns:a16="http://schemas.microsoft.com/office/drawing/2014/main" id="{BFC3F519-80D8-4FB2-87D1-72F3F2FB0D9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1" name="直線コネクタ 600">
          <a:extLst>
            <a:ext uri="{FF2B5EF4-FFF2-40B4-BE49-F238E27FC236}">
              <a16:creationId xmlns:a16="http://schemas.microsoft.com/office/drawing/2014/main" id="{D611B26C-9521-4A9E-976C-0EBDFB7737B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2" name="テキスト ボックス 601">
          <a:extLst>
            <a:ext uri="{FF2B5EF4-FFF2-40B4-BE49-F238E27FC236}">
              <a16:creationId xmlns:a16="http://schemas.microsoft.com/office/drawing/2014/main" id="{9E3A5D82-1DD1-4D9F-8DDA-0EA961FAB53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a:extLst>
            <a:ext uri="{FF2B5EF4-FFF2-40B4-BE49-F238E27FC236}">
              <a16:creationId xmlns:a16="http://schemas.microsoft.com/office/drawing/2014/main" id="{915BAE19-7593-47F1-B42C-D77F902C3DD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a:extLst>
            <a:ext uri="{FF2B5EF4-FFF2-40B4-BE49-F238E27FC236}">
              <a16:creationId xmlns:a16="http://schemas.microsoft.com/office/drawing/2014/main" id="{ECCAA0A3-0747-4F59-A5C3-CDCDCE9994F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庁舎】&#10;一人当たり面積グラフ枠">
          <a:extLst>
            <a:ext uri="{FF2B5EF4-FFF2-40B4-BE49-F238E27FC236}">
              <a16:creationId xmlns:a16="http://schemas.microsoft.com/office/drawing/2014/main" id="{02CF7144-07CB-4EAD-AC2F-3A0ADC348B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06" name="直線コネクタ 605">
          <a:extLst>
            <a:ext uri="{FF2B5EF4-FFF2-40B4-BE49-F238E27FC236}">
              <a16:creationId xmlns:a16="http://schemas.microsoft.com/office/drawing/2014/main" id="{1C70E8B5-745A-4364-AA28-80EB1E19DA4C}"/>
            </a:ext>
          </a:extLst>
        </xdr:cNvPr>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07" name="【庁舎】&#10;一人当たり面積最小値テキスト">
          <a:extLst>
            <a:ext uri="{FF2B5EF4-FFF2-40B4-BE49-F238E27FC236}">
              <a16:creationId xmlns:a16="http://schemas.microsoft.com/office/drawing/2014/main" id="{A434EC73-F682-4AE6-9FBD-1F71E68E9E7B}"/>
            </a:ext>
          </a:extLst>
        </xdr:cNvPr>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08" name="直線コネクタ 607">
          <a:extLst>
            <a:ext uri="{FF2B5EF4-FFF2-40B4-BE49-F238E27FC236}">
              <a16:creationId xmlns:a16="http://schemas.microsoft.com/office/drawing/2014/main" id="{CC387197-DC0E-44CE-861C-73E81CC7C2F4}"/>
            </a:ext>
          </a:extLst>
        </xdr:cNvPr>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09" name="【庁舎】&#10;一人当たり面積最大値テキスト">
          <a:extLst>
            <a:ext uri="{FF2B5EF4-FFF2-40B4-BE49-F238E27FC236}">
              <a16:creationId xmlns:a16="http://schemas.microsoft.com/office/drawing/2014/main" id="{A9537745-F64C-4BD4-8864-E0BF836605AF}"/>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10" name="直線コネクタ 609">
          <a:extLst>
            <a:ext uri="{FF2B5EF4-FFF2-40B4-BE49-F238E27FC236}">
              <a16:creationId xmlns:a16="http://schemas.microsoft.com/office/drawing/2014/main" id="{EFCB915B-EF03-44CB-8E34-DC60973251BD}"/>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611" name="【庁舎】&#10;一人当たり面積平均値テキスト">
          <a:extLst>
            <a:ext uri="{FF2B5EF4-FFF2-40B4-BE49-F238E27FC236}">
              <a16:creationId xmlns:a16="http://schemas.microsoft.com/office/drawing/2014/main" id="{36EDD2BF-3B2E-42EA-8D2A-79AF0DD77984}"/>
            </a:ext>
          </a:extLst>
        </xdr:cNvPr>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12" name="フローチャート: 判断 611">
          <a:extLst>
            <a:ext uri="{FF2B5EF4-FFF2-40B4-BE49-F238E27FC236}">
              <a16:creationId xmlns:a16="http://schemas.microsoft.com/office/drawing/2014/main" id="{2A2DF0D6-3A69-499B-A349-CA519E1A5583}"/>
            </a:ext>
          </a:extLst>
        </xdr:cNvPr>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13" name="フローチャート: 判断 612">
          <a:extLst>
            <a:ext uri="{FF2B5EF4-FFF2-40B4-BE49-F238E27FC236}">
              <a16:creationId xmlns:a16="http://schemas.microsoft.com/office/drawing/2014/main" id="{3A41A03E-824F-43ED-A5E8-3CF3D3351345}"/>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91457</xdr:rowOff>
    </xdr:from>
    <xdr:ext cx="469744" cy="259045"/>
    <xdr:sp macro="" textlink="">
      <xdr:nvSpPr>
        <xdr:cNvPr id="614" name="n_1aveValue【庁舎】&#10;一人当たり面積">
          <a:extLst>
            <a:ext uri="{FF2B5EF4-FFF2-40B4-BE49-F238E27FC236}">
              <a16:creationId xmlns:a16="http://schemas.microsoft.com/office/drawing/2014/main" id="{1C19D4D8-56C9-40AC-8D86-04C69D94C92A}"/>
            </a:ext>
          </a:extLst>
        </xdr:cNvPr>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615" name="フローチャート: 判断 614">
          <a:extLst>
            <a:ext uri="{FF2B5EF4-FFF2-40B4-BE49-F238E27FC236}">
              <a16:creationId xmlns:a16="http://schemas.microsoft.com/office/drawing/2014/main" id="{F411BA45-B668-4D0E-A063-801FF2E0E776}"/>
            </a:ext>
          </a:extLst>
        </xdr:cNvPr>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161941</xdr:rowOff>
    </xdr:from>
    <xdr:ext cx="469744" cy="259045"/>
    <xdr:sp macro="" textlink="">
      <xdr:nvSpPr>
        <xdr:cNvPr id="616" name="n_2aveValue【庁舎】&#10;一人当たり面積">
          <a:extLst>
            <a:ext uri="{FF2B5EF4-FFF2-40B4-BE49-F238E27FC236}">
              <a16:creationId xmlns:a16="http://schemas.microsoft.com/office/drawing/2014/main" id="{1BC2FF62-D204-49D1-A50A-A2D0DB032CB8}"/>
            </a:ext>
          </a:extLst>
        </xdr:cNvPr>
        <xdr:cNvSpPr txBox="1"/>
      </xdr:nvSpPr>
      <xdr:spPr>
        <a:xfrm>
          <a:off x="201994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3ED89E88-C303-4D3A-9EF7-BED438F69A2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F9A64F87-6E58-424E-9659-D592F631738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67C10440-8FFB-4254-9399-EE99A376BE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15B60E36-2BC6-4DCF-B2F8-7E2CDC81FBD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DBB7E86B-D109-4927-A27B-B7F0EAB29C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128270</xdr:rowOff>
    </xdr:from>
    <xdr:to>
      <xdr:col>116</xdr:col>
      <xdr:colOff>114300</xdr:colOff>
      <xdr:row>103</xdr:row>
      <xdr:rowOff>58420</xdr:rowOff>
    </xdr:to>
    <xdr:sp macro="" textlink="">
      <xdr:nvSpPr>
        <xdr:cNvPr id="622" name="楕円 621">
          <a:extLst>
            <a:ext uri="{FF2B5EF4-FFF2-40B4-BE49-F238E27FC236}">
              <a16:creationId xmlns:a16="http://schemas.microsoft.com/office/drawing/2014/main" id="{A588D775-96FA-4324-86D0-76344E930EFE}"/>
            </a:ext>
          </a:extLst>
        </xdr:cNvPr>
        <xdr:cNvSpPr/>
      </xdr:nvSpPr>
      <xdr:spPr>
        <a:xfrm>
          <a:off x="22110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151147</xdr:rowOff>
    </xdr:from>
    <xdr:ext cx="469744" cy="259045"/>
    <xdr:sp macro="" textlink="">
      <xdr:nvSpPr>
        <xdr:cNvPr id="623" name="【庁舎】&#10;一人当たり面積該当値テキスト">
          <a:extLst>
            <a:ext uri="{FF2B5EF4-FFF2-40B4-BE49-F238E27FC236}">
              <a16:creationId xmlns:a16="http://schemas.microsoft.com/office/drawing/2014/main" id="{0741FC56-6EE7-40C7-9355-8DE828D316A8}"/>
            </a:ext>
          </a:extLst>
        </xdr:cNvPr>
        <xdr:cNvSpPr txBox="1"/>
      </xdr:nvSpPr>
      <xdr:spPr>
        <a:xfrm>
          <a:off x="22199600"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143511</xdr:rowOff>
    </xdr:from>
    <xdr:to>
      <xdr:col>112</xdr:col>
      <xdr:colOff>38100</xdr:colOff>
      <xdr:row>103</xdr:row>
      <xdr:rowOff>73661</xdr:rowOff>
    </xdr:to>
    <xdr:sp macro="" textlink="">
      <xdr:nvSpPr>
        <xdr:cNvPr id="624" name="楕円 623">
          <a:extLst>
            <a:ext uri="{FF2B5EF4-FFF2-40B4-BE49-F238E27FC236}">
              <a16:creationId xmlns:a16="http://schemas.microsoft.com/office/drawing/2014/main" id="{E8E9DEA0-9766-45FF-96E3-0B6984C781CD}"/>
            </a:ext>
          </a:extLst>
        </xdr:cNvPr>
        <xdr:cNvSpPr/>
      </xdr:nvSpPr>
      <xdr:spPr>
        <a:xfrm>
          <a:off x="21272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7620</xdr:rowOff>
    </xdr:from>
    <xdr:to>
      <xdr:col>116</xdr:col>
      <xdr:colOff>63500</xdr:colOff>
      <xdr:row>103</xdr:row>
      <xdr:rowOff>22861</xdr:rowOff>
    </xdr:to>
    <xdr:cxnSp macro="">
      <xdr:nvCxnSpPr>
        <xdr:cNvPr id="625" name="直線コネクタ 624">
          <a:extLst>
            <a:ext uri="{FF2B5EF4-FFF2-40B4-BE49-F238E27FC236}">
              <a16:creationId xmlns:a16="http://schemas.microsoft.com/office/drawing/2014/main" id="{6FAD71AE-0F66-4B42-A7C3-5C9E314380AF}"/>
            </a:ext>
          </a:extLst>
        </xdr:cNvPr>
        <xdr:cNvCxnSpPr/>
      </xdr:nvCxnSpPr>
      <xdr:spPr>
        <a:xfrm flipV="1">
          <a:off x="21323300" y="176669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164464</xdr:rowOff>
    </xdr:from>
    <xdr:to>
      <xdr:col>107</xdr:col>
      <xdr:colOff>101600</xdr:colOff>
      <xdr:row>103</xdr:row>
      <xdr:rowOff>94614</xdr:rowOff>
    </xdr:to>
    <xdr:sp macro="" textlink="">
      <xdr:nvSpPr>
        <xdr:cNvPr id="626" name="楕円 625">
          <a:extLst>
            <a:ext uri="{FF2B5EF4-FFF2-40B4-BE49-F238E27FC236}">
              <a16:creationId xmlns:a16="http://schemas.microsoft.com/office/drawing/2014/main" id="{D50F5CA1-6DB0-4A7C-BCB0-9C77034378FC}"/>
            </a:ext>
          </a:extLst>
        </xdr:cNvPr>
        <xdr:cNvSpPr/>
      </xdr:nvSpPr>
      <xdr:spPr>
        <a:xfrm>
          <a:off x="203835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22861</xdr:rowOff>
    </xdr:from>
    <xdr:to>
      <xdr:col>111</xdr:col>
      <xdr:colOff>177800</xdr:colOff>
      <xdr:row>103</xdr:row>
      <xdr:rowOff>43814</xdr:rowOff>
    </xdr:to>
    <xdr:cxnSp macro="">
      <xdr:nvCxnSpPr>
        <xdr:cNvPr id="627" name="直線コネクタ 626">
          <a:extLst>
            <a:ext uri="{FF2B5EF4-FFF2-40B4-BE49-F238E27FC236}">
              <a16:creationId xmlns:a16="http://schemas.microsoft.com/office/drawing/2014/main" id="{834BD539-357A-45DF-83CE-5095C6DEFDE4}"/>
            </a:ext>
          </a:extLst>
        </xdr:cNvPr>
        <xdr:cNvCxnSpPr/>
      </xdr:nvCxnSpPr>
      <xdr:spPr>
        <a:xfrm flipV="1">
          <a:off x="20434300" y="176822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90188</xdr:rowOff>
    </xdr:from>
    <xdr:ext cx="469744" cy="259045"/>
    <xdr:sp macro="" textlink="">
      <xdr:nvSpPr>
        <xdr:cNvPr id="628" name="n_1mainValue【庁舎】&#10;一人当たり面積">
          <a:extLst>
            <a:ext uri="{FF2B5EF4-FFF2-40B4-BE49-F238E27FC236}">
              <a16:creationId xmlns:a16="http://schemas.microsoft.com/office/drawing/2014/main" id="{07A5E893-44B9-4406-8297-EF9C07965DC2}"/>
            </a:ext>
          </a:extLst>
        </xdr:cNvPr>
        <xdr:cNvSpPr txBox="1"/>
      </xdr:nvSpPr>
      <xdr:spPr>
        <a:xfrm>
          <a:off x="21075727" y="1740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111141</xdr:rowOff>
    </xdr:from>
    <xdr:ext cx="469744" cy="259045"/>
    <xdr:sp macro="" textlink="">
      <xdr:nvSpPr>
        <xdr:cNvPr id="629" name="n_2mainValue【庁舎】&#10;一人当たり面積">
          <a:extLst>
            <a:ext uri="{FF2B5EF4-FFF2-40B4-BE49-F238E27FC236}">
              <a16:creationId xmlns:a16="http://schemas.microsoft.com/office/drawing/2014/main" id="{CBCD0E13-58A2-452C-AB2F-69E2137DB378}"/>
            </a:ext>
          </a:extLst>
        </xdr:cNvPr>
        <xdr:cNvSpPr txBox="1"/>
      </xdr:nvSpPr>
      <xdr:spPr>
        <a:xfrm>
          <a:off x="20199427" y="1742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a:extLst>
            <a:ext uri="{FF2B5EF4-FFF2-40B4-BE49-F238E27FC236}">
              <a16:creationId xmlns:a16="http://schemas.microsoft.com/office/drawing/2014/main" id="{C6586959-6965-4908-B00A-FDF9FFA6838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a:extLst>
            <a:ext uri="{FF2B5EF4-FFF2-40B4-BE49-F238E27FC236}">
              <a16:creationId xmlns:a16="http://schemas.microsoft.com/office/drawing/2014/main" id="{22145A6A-91B1-4F8A-B80B-3E2CF3B37F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a:extLst>
            <a:ext uri="{FF2B5EF4-FFF2-40B4-BE49-F238E27FC236}">
              <a16:creationId xmlns:a16="http://schemas.microsoft.com/office/drawing/2014/main" id="{42797CF7-9952-44F9-9E10-A727C8CA75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有形固定資産減価償却率は、新規投資を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しているため全ての施設類型について類似団体平均値を上回っている。一人当たり面積は、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行政面積が広大なことや人口減少により類似団体平均値を上回っている。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全体的な比率については、財政指標は改善するが固定資産関連の数値は悪化していくと考えられる。人口減少が数値に影響を与えることに注視し対応していく。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19,447
19,174
781.08
14,562,270
13,632,935
632,572
9,205,239
12,178,505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人口の減少や全国平均を上回る高齢化率に加え、町の主産業である観光産業の低迷及び償却資産の減価償却により税収が減少しているため、類似団体平均を下回っている。</a:t>
          </a: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今後も、地方創生等の取り組みを強化し、人口減少対策や産業振興対策等を行い、税の徴収強化等による歳入確保に努める。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140305</xdr:rowOff>
    </xdr:from>
    <xdr:to>
      <xdr:col>23</xdr:col>
      <xdr:colOff>133350</xdr:colOff>
      <xdr:row>42</xdr:row>
      <xdr:rowOff>151795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412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140305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73072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89505</xdr:rowOff>
    </xdr:from>
    <xdr:to>
      <xdr:col>19</xdr:col>
      <xdr:colOff>184150</xdr:colOff>
      <xdr:row>43</xdr:row>
      <xdr:rowOff>19655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平成２６年度までは類似団体平均をやや下回っていたが、平成２７年度からは徐々に上昇している。要因として、分子である扶助費や公債費が増額し、分母である地方交付税が減額し比率が増加となった。</a:t>
          </a: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も引き続き行財政改革へ取り組み、新規職員採用の抑制や組織の合理化、事務事業の見直し等を行い、全ての事務事業の優先度を厳しく点検し、優先度の低い事務事業について計画的に廃止、縮小を進めるなどの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153126</xdr:rowOff>
    </xdr:from>
    <xdr:to>
      <xdr:col>23</xdr:col>
      <xdr:colOff>133350</xdr:colOff>
      <xdr:row>65</xdr:row>
      <xdr:rowOff>9253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112592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148772</xdr:rowOff>
    </xdr:from>
    <xdr:to>
      <xdr:col>19</xdr:col>
      <xdr:colOff>133350</xdr:colOff>
      <xdr:row>64</xdr:row>
      <xdr:rowOff>153126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50122"/>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72934</xdr:rowOff>
    </xdr:from>
    <xdr:to>
      <xdr:col>15</xdr:col>
      <xdr:colOff>82550</xdr:colOff>
      <xdr:row>63</xdr:row>
      <xdr:rowOff>148772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87428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52251</xdr:rowOff>
    </xdr:from>
    <xdr:to>
      <xdr:col>11</xdr:col>
      <xdr:colOff>31750</xdr:colOff>
      <xdr:row>63</xdr:row>
      <xdr:rowOff>72934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5360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60053</xdr:rowOff>
    </xdr:from>
    <xdr:to>
      <xdr:col>11</xdr:col>
      <xdr:colOff>82550</xdr:colOff>
      <xdr:row>63</xdr:row>
      <xdr:rowOff>161653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146430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18687</xdr:rowOff>
    </xdr:from>
    <xdr:to>
      <xdr:col>7</xdr:col>
      <xdr:colOff>31750</xdr:colOff>
      <xdr:row>63</xdr:row>
      <xdr:rowOff>120287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105064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129903</xdr:rowOff>
    </xdr:from>
    <xdr:to>
      <xdr:col>23</xdr:col>
      <xdr:colOff>184150</xdr:colOff>
      <xdr:row>65</xdr:row>
      <xdr:rowOff>60053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101980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7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102326</xdr:rowOff>
    </xdr:from>
    <xdr:to>
      <xdr:col>19</xdr:col>
      <xdr:colOff>184150</xdr:colOff>
      <xdr:row>65</xdr:row>
      <xdr:rowOff>32476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17253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6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97972</xdr:rowOff>
    </xdr:from>
    <xdr:to>
      <xdr:col>15</xdr:col>
      <xdr:colOff>133350</xdr:colOff>
      <xdr:row>64</xdr:row>
      <xdr:rowOff>28122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22134</xdr:rowOff>
    </xdr:from>
    <xdr:to>
      <xdr:col>11</xdr:col>
      <xdr:colOff>82550</xdr:colOff>
      <xdr:row>63</xdr:row>
      <xdr:rowOff>123734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133911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59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1451</xdr:rowOff>
    </xdr:from>
    <xdr:to>
      <xdr:col>7</xdr:col>
      <xdr:colOff>31750</xdr:colOff>
      <xdr:row>63</xdr:row>
      <xdr:rowOff>103051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113228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57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人口減少により１人当たりの人件費・物件費等が増額となっており、類似団体平均を大きく上回っている。</a:t>
          </a: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この要因は、同規模の町村が合併したことにより、類似した公共施設等が点在していること、職員数が多いこと、一部事務組合で運営していた一般廃棄物処理施設を運営していること等である。引き続き公共施設の統廃合や事務事業の民営化等を積極的に推進し、コストの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133744</xdr:rowOff>
    </xdr:from>
    <xdr:to>
      <xdr:col>23</xdr:col>
      <xdr:colOff>133350</xdr:colOff>
      <xdr:row>84</xdr:row>
      <xdr:rowOff>169694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535544"/>
          <a:ext cx="8382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49009</xdr:rowOff>
    </xdr:from>
    <xdr:to>
      <xdr:col>19</xdr:col>
      <xdr:colOff>133350</xdr:colOff>
      <xdr:row>84</xdr:row>
      <xdr:rowOff>133744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450809"/>
          <a:ext cx="889000" cy="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14069</xdr:rowOff>
    </xdr:from>
    <xdr:to>
      <xdr:col>15</xdr:col>
      <xdr:colOff>82550</xdr:colOff>
      <xdr:row>84</xdr:row>
      <xdr:rowOff>49009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415869"/>
          <a:ext cx="889000" cy="3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121531</xdr:rowOff>
    </xdr:from>
    <xdr:to>
      <xdr:col>11</xdr:col>
      <xdr:colOff>31750</xdr:colOff>
      <xdr:row>84</xdr:row>
      <xdr:rowOff>14069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351881"/>
          <a:ext cx="889000" cy="6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5742</xdr:rowOff>
    </xdr:from>
    <xdr:to>
      <xdr:col>11</xdr:col>
      <xdr:colOff>82550</xdr:colOff>
      <xdr:row>81</xdr:row>
      <xdr:rowOff>107342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117519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155707</xdr:rowOff>
    </xdr:from>
    <xdr:to>
      <xdr:col>7</xdr:col>
      <xdr:colOff>31750</xdr:colOff>
      <xdr:row>81</xdr:row>
      <xdr:rowOff>85857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96034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118894</xdr:rowOff>
    </xdr:from>
    <xdr:to>
      <xdr:col>23</xdr:col>
      <xdr:colOff>184150</xdr:colOff>
      <xdr:row>85</xdr:row>
      <xdr:rowOff>49044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5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90971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49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82944</xdr:rowOff>
    </xdr:from>
    <xdr:to>
      <xdr:col>19</xdr:col>
      <xdr:colOff>184150</xdr:colOff>
      <xdr:row>85</xdr:row>
      <xdr:rowOff>13094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4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169321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57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169659</xdr:rowOff>
    </xdr:from>
    <xdr:to>
      <xdr:col>15</xdr:col>
      <xdr:colOff>133350</xdr:colOff>
      <xdr:row>84</xdr:row>
      <xdr:rowOff>99809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40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84586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48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134719</xdr:rowOff>
    </xdr:from>
    <xdr:to>
      <xdr:col>11</xdr:col>
      <xdr:colOff>82550</xdr:colOff>
      <xdr:row>84</xdr:row>
      <xdr:rowOff>64869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3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49646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45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70731</xdr:rowOff>
    </xdr:from>
    <xdr:to>
      <xdr:col>7</xdr:col>
      <xdr:colOff>31750</xdr:colOff>
      <xdr:row>84</xdr:row>
      <xdr:rowOff>881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30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157108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8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平成２０年度より、職務職責に応じた給与体系への見直しを実施しているが、依然として類似団体平均を上回っている。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今後も、職務職責に応じた給与体系への見直しを継続し事務の効率化を図り、人件費削減に努める。</a:t>
          </a:r>
          <a:endParaRPr lang="ja-JP" altLang="ja-JP" sz="1400">
            <a:effectLst/>
          </a:endParaRP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なお、平成</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年度の数値については、地方公務員給与実態調査の結果が未公表であるため、前年度の数値を引用している。</a:t>
          </a:r>
        </a:p>
        <a:p>
          <a:endPar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87</xdr:row>
      <xdr:rowOff>159959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7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159959</xdr:rowOff>
    </xdr:from>
    <xdr:to>
      <xdr:col>77</xdr:col>
      <xdr:colOff>44450</xdr:colOff>
      <xdr:row>88</xdr:row>
      <xdr:rowOff>91923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0761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91923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876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159959</xdr:rowOff>
    </xdr:from>
    <xdr:to>
      <xdr:col>68</xdr:col>
      <xdr:colOff>152400</xdr:colOff>
      <xdr:row>88</xdr:row>
      <xdr:rowOff>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07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73782</xdr:rowOff>
    </xdr:from>
    <xdr:to>
      <xdr:col>68</xdr:col>
      <xdr:colOff>203200</xdr:colOff>
      <xdr:row>87</xdr:row>
      <xdr:rowOff>3932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14109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109159</xdr:rowOff>
    </xdr:from>
    <xdr:to>
      <xdr:col>64</xdr:col>
      <xdr:colOff>152400</xdr:colOff>
      <xdr:row>88</xdr:row>
      <xdr:rowOff>39309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24086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町村合併とそれに伴う一部事務組合の編入のため、類似団体平均を上回っている。町の面積が県内で一番広い（</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781.08k㎡</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）という地理上の特性等もあるため、今後もより一層公共施設等の統廃合や民間委託の推進に努める。</a:t>
          </a:r>
          <a:endParaRPr lang="ja-JP" altLang="ja-JP" sz="1400">
            <a:effectLst/>
          </a:endParaRP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なお、平成</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年度の数値については、地方公務員給与実態調査の結果が未公表であるため、前年度の数値を引用している。</a:t>
          </a:r>
        </a:p>
        <a:p>
          <a:endPar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32717</xdr:rowOff>
    </xdr:from>
    <xdr:to>
      <xdr:col>81</xdr:col>
      <xdr:colOff>44450</xdr:colOff>
      <xdr:row>63</xdr:row>
      <xdr:rowOff>57996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834067"/>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24674</xdr:rowOff>
    </xdr:from>
    <xdr:to>
      <xdr:col>77</xdr:col>
      <xdr:colOff>44450</xdr:colOff>
      <xdr:row>63</xdr:row>
      <xdr:rowOff>32717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82602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24674</xdr:rowOff>
    </xdr:from>
    <xdr:to>
      <xdr:col>72</xdr:col>
      <xdr:colOff>203200</xdr:colOff>
      <xdr:row>63</xdr:row>
      <xdr:rowOff>37314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82602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37314</xdr:rowOff>
    </xdr:from>
    <xdr:to>
      <xdr:col>68</xdr:col>
      <xdr:colOff>152400</xdr:colOff>
      <xdr:row>63</xdr:row>
      <xdr:rowOff>47655</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83866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24009</xdr:rowOff>
    </xdr:from>
    <xdr:to>
      <xdr:col>68</xdr:col>
      <xdr:colOff>203200</xdr:colOff>
      <xdr:row>60</xdr:row>
      <xdr:rowOff>125609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135786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136935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7196</xdr:rowOff>
    </xdr:from>
    <xdr:to>
      <xdr:col>81</xdr:col>
      <xdr:colOff>95250</xdr:colOff>
      <xdr:row>63</xdr:row>
      <xdr:rowOff>108796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150723</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153367</xdr:rowOff>
    </xdr:from>
    <xdr:to>
      <xdr:col>77</xdr:col>
      <xdr:colOff>95250</xdr:colOff>
      <xdr:row>63</xdr:row>
      <xdr:rowOff>83517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68294</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869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145324</xdr:rowOff>
    </xdr:from>
    <xdr:to>
      <xdr:col>73</xdr:col>
      <xdr:colOff>44450</xdr:colOff>
      <xdr:row>63</xdr:row>
      <xdr:rowOff>75474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60251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157964</xdr:rowOff>
    </xdr:from>
    <xdr:to>
      <xdr:col>68</xdr:col>
      <xdr:colOff>203200</xdr:colOff>
      <xdr:row>63</xdr:row>
      <xdr:rowOff>88114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72891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8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168305</xdr:rowOff>
    </xdr:from>
    <xdr:to>
      <xdr:col>64</xdr:col>
      <xdr:colOff>152400</xdr:colOff>
      <xdr:row>63</xdr:row>
      <xdr:rowOff>98455</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7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83232</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88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類似団体平均を上回っているが、地方債の繰上償還を実施し、年々比率は下がっており平成</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年度には</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11.1</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％にまで改善した。平成</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0.7</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ポイントの増加は、分母の普通交付税が合併算定替えに伴い減少したことによる。</a:t>
          </a: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今後も更なる公債費の縮減を行うため、新発債の発行抑制を行い、比率の低下に努める。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21907</xdr:rowOff>
    </xdr:from>
    <xdr:to>
      <xdr:col>81</xdr:col>
      <xdr:colOff>44450</xdr:colOff>
      <xdr:row>41</xdr:row>
      <xdr:rowOff>64135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5135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21907</xdr:rowOff>
    </xdr:from>
    <xdr:to>
      <xdr:col>77</xdr:col>
      <xdr:colOff>44450</xdr:colOff>
      <xdr:row>41</xdr:row>
      <xdr:rowOff>40005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513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40005</xdr:rowOff>
    </xdr:from>
    <xdr:to>
      <xdr:col>72</xdr:col>
      <xdr:colOff>203200</xdr:colOff>
      <xdr:row>41</xdr:row>
      <xdr:rowOff>106363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6945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106363</xdr:rowOff>
    </xdr:from>
    <xdr:to>
      <xdr:col>68</xdr:col>
      <xdr:colOff>152400</xdr:colOff>
      <xdr:row>42</xdr:row>
      <xdr:rowOff>25400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13581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108903</xdr:rowOff>
    </xdr:from>
    <xdr:to>
      <xdr:col>68</xdr:col>
      <xdr:colOff>203200</xdr:colOff>
      <xdr:row>40</xdr:row>
      <xdr:rowOff>39053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49230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157163</xdr:rowOff>
    </xdr:from>
    <xdr:to>
      <xdr:col>64</xdr:col>
      <xdr:colOff>152400</xdr:colOff>
      <xdr:row>40</xdr:row>
      <xdr:rowOff>87313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97490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13335</xdr:rowOff>
    </xdr:from>
    <xdr:to>
      <xdr:col>81</xdr:col>
      <xdr:colOff>95250</xdr:colOff>
      <xdr:row>41</xdr:row>
      <xdr:rowOff>114935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156862</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142557</xdr:rowOff>
    </xdr:from>
    <xdr:to>
      <xdr:col>77</xdr:col>
      <xdr:colOff>95250</xdr:colOff>
      <xdr:row>41</xdr:row>
      <xdr:rowOff>72707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57484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0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160655</xdr:rowOff>
    </xdr:from>
    <xdr:to>
      <xdr:col>73</xdr:col>
      <xdr:colOff>44450</xdr:colOff>
      <xdr:row>41</xdr:row>
      <xdr:rowOff>90805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75582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55563</xdr:rowOff>
    </xdr:from>
    <xdr:to>
      <xdr:col>68</xdr:col>
      <xdr:colOff>203200</xdr:colOff>
      <xdr:row>41</xdr:row>
      <xdr:rowOff>157163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職員数の削減や、地方債の繰上償還、各基金積立金の増加などにより、年々比率は改善され平成２７年度より類似団体平均を下回り平成２８年度よりマイナスとなった。今後も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68770</xdr:rowOff>
    </xdr:from>
    <xdr:to>
      <xdr:col>72</xdr:col>
      <xdr:colOff>203200</xdr:colOff>
      <xdr:row>15</xdr:row>
      <xdr:rowOff>164687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640520"/>
          <a:ext cx="8890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164687</xdr:rowOff>
    </xdr:from>
    <xdr:to>
      <xdr:col>68</xdr:col>
      <xdr:colOff>152400</xdr:colOff>
      <xdr:row>16</xdr:row>
      <xdr:rowOff>66230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736437"/>
          <a:ext cx="889000" cy="7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84313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82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71660</xdr:rowOff>
    </xdr:from>
    <xdr:to>
      <xdr:col>68</xdr:col>
      <xdr:colOff>203200</xdr:colOff>
      <xdr:row>16</xdr:row>
      <xdr:rowOff>1810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11987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83725</xdr:rowOff>
    </xdr:from>
    <xdr:to>
      <xdr:col>64</xdr:col>
      <xdr:colOff>152400</xdr:colOff>
      <xdr:row>16</xdr:row>
      <xdr:rowOff>13875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5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24052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2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17970</xdr:rowOff>
    </xdr:from>
    <xdr:to>
      <xdr:col>73</xdr:col>
      <xdr:colOff>44450</xdr:colOff>
      <xdr:row>15</xdr:row>
      <xdr:rowOff>119570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5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129747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113887</xdr:rowOff>
    </xdr:from>
    <xdr:to>
      <xdr:col>68</xdr:col>
      <xdr:colOff>203200</xdr:colOff>
      <xdr:row>16</xdr:row>
      <xdr:rowOff>44037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6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28814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77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15430</xdr:rowOff>
    </xdr:from>
    <xdr:to>
      <xdr:col>64</xdr:col>
      <xdr:colOff>152400</xdr:colOff>
      <xdr:row>16</xdr:row>
      <xdr:rowOff>117030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7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101807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84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19,447
19,174
781.08
14,562,270
13,632,935
632,572
9,205,239
12,178,505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人件費に係る経常収支比率は、類似団体平均を下回っている</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。人件費のうち職員給は年々減少しているが、人件費については減少が少なく、比率も横ばいに推移している。</a:t>
          </a: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今後も、公共施設等の統廃合や事務事業の民営化等を積極的に推進し、人件費の削減に努める。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1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町村合併により合理化が図られ、物件費は平成２６年度まで類似団体平均を下回っていたが、平成２７年度に逆転し増加している。これは、ふるさと納税推進事業の増加によるものである。今後も公共施設や事務事業の統廃合を進め、更なる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142240</xdr:rowOff>
    </xdr:from>
    <xdr:to>
      <xdr:col>82</xdr:col>
      <xdr:colOff>107950</xdr:colOff>
      <xdr:row>18</xdr:row>
      <xdr:rowOff>149860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28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18</xdr:row>
      <xdr:rowOff>142240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454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130810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930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149860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4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87630</xdr:rowOff>
    </xdr:from>
    <xdr:to>
      <xdr:col>69</xdr:col>
      <xdr:colOff>142875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91440</xdr:rowOff>
    </xdr:from>
    <xdr:to>
      <xdr:col>78</xdr:col>
      <xdr:colOff>120650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6367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扶助費に係る経常収支比率は、類似団体平均を下回っているが、高齢化率が全国平均を上回っているため、今後は増加することが予想される。このため、事務事業評価を徹底し内容を精査することにより、財政を圧迫するような増加とならない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98425</xdr:rowOff>
    </xdr:from>
    <xdr:to>
      <xdr:col>24</xdr:col>
      <xdr:colOff>25400</xdr:colOff>
      <xdr:row>53</xdr:row>
      <xdr:rowOff>112713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1852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112713</xdr:rowOff>
    </xdr:from>
    <xdr:to>
      <xdr:col>19</xdr:col>
      <xdr:colOff>187325</xdr:colOff>
      <xdr:row>53</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1995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127000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56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134002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26988</xdr:rowOff>
    </xdr:from>
    <xdr:to>
      <xdr:col>11</xdr:col>
      <xdr:colOff>9525</xdr:colOff>
      <xdr:row>53</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138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90488</xdr:rowOff>
    </xdr:from>
    <xdr:to>
      <xdr:col>11</xdr:col>
      <xdr:colOff>60325</xdr:colOff>
      <xdr:row>57</xdr:row>
      <xdr:rowOff>20638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47625</xdr:rowOff>
    </xdr:from>
    <xdr:to>
      <xdr:col>24</xdr:col>
      <xdr:colOff>76200</xdr:colOff>
      <xdr:row>53</xdr:row>
      <xdr:rowOff>149225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127652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4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61913</xdr:rowOff>
    </xdr:from>
    <xdr:to>
      <xdr:col>20</xdr:col>
      <xdr:colOff>38100</xdr:colOff>
      <xdr:row>53</xdr:row>
      <xdr:rowOff>163513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1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2240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147638</xdr:rowOff>
    </xdr:from>
    <xdr:to>
      <xdr:col>6</xdr:col>
      <xdr:colOff>171450</xdr:colOff>
      <xdr:row>53</xdr:row>
      <xdr:rowOff>77788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87965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基金積立金、繰出金が主なもので類似団体平均を若干上回った状態で横ばいに推移している。</a:t>
          </a: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平成２９年度は、ふるさと応援基金への積立金及び介護保険特別会計操出金が増加し、国民健康保険特別会計操出金が減少している。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101854</xdr:rowOff>
    </xdr:from>
    <xdr:to>
      <xdr:col>82</xdr:col>
      <xdr:colOff>107950</xdr:colOff>
      <xdr:row>57</xdr:row>
      <xdr:rowOff>106426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5671800" y="9874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65278</xdr:rowOff>
    </xdr:from>
    <xdr:to>
      <xdr:col>78</xdr:col>
      <xdr:colOff>69850</xdr:colOff>
      <xdr:row>57</xdr:row>
      <xdr:rowOff>106426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4782800" y="9837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65278</xdr:rowOff>
    </xdr:from>
    <xdr:to>
      <xdr:col>73</xdr:col>
      <xdr:colOff>180975</xdr:colOff>
      <xdr:row>57</xdr:row>
      <xdr:rowOff>101854</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893800" y="9837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60706</xdr:rowOff>
    </xdr:from>
    <xdr:to>
      <xdr:col>69</xdr:col>
      <xdr:colOff>92075</xdr:colOff>
      <xdr:row>57</xdr:row>
      <xdr:rowOff>101854</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9833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103395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51054</xdr:rowOff>
    </xdr:from>
    <xdr:to>
      <xdr:col>82</xdr:col>
      <xdr:colOff>158750</xdr:colOff>
      <xdr:row>57</xdr:row>
      <xdr:rowOff>152654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23131</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55626</xdr:rowOff>
    </xdr:from>
    <xdr:to>
      <xdr:col>78</xdr:col>
      <xdr:colOff>120650</xdr:colOff>
      <xdr:row>57</xdr:row>
      <xdr:rowOff>157226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142003</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14478</xdr:rowOff>
    </xdr:from>
    <xdr:to>
      <xdr:col>74</xdr:col>
      <xdr:colOff>31750</xdr:colOff>
      <xdr:row>57</xdr:row>
      <xdr:rowOff>116078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51054</xdr:rowOff>
    </xdr:from>
    <xdr:to>
      <xdr:col>69</xdr:col>
      <xdr:colOff>142875</xdr:colOff>
      <xdr:row>57</xdr:row>
      <xdr:rowOff>152654</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137431</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xdr:rowOff>
    </xdr:from>
    <xdr:to>
      <xdr:col>65</xdr:col>
      <xdr:colOff>53975</xdr:colOff>
      <xdr:row>57</xdr:row>
      <xdr:rowOff>111506</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96283</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類似団体の平均を少し下回ったが、ほぼ同等程度で推移している。これは町内にある一部事務組合の高等学校に対して、交付税措置分を負担金として交付していることが要因となっている。今後も、平成１９年度から実施している各種補助金の見直しを継続し、増額とならないよう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10414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349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5842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159004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24130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類似団体平均を大きく上回っている。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行政面積が広大なことにより普通建設事業費も多大になることから、財源的に有利な合併特例債や過疎債を活用し事業を実施しているためである。また国の制度による臨時財政対策債の経常的な発行も要因の一つとなっている。</a:t>
          </a:r>
          <a:endPar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今後も地方債の新規発行を伴う普通建設事業の抑制に努める。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5915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79</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5092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136144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490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78</xdr:row>
      <xdr:rowOff>159004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4909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163068</xdr:rowOff>
    </xdr:from>
    <xdr:to>
      <xdr:col>11</xdr:col>
      <xdr:colOff>60325</xdr:colOff>
      <xdr:row>77</xdr:row>
      <xdr:rowOff>93218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85344</xdr:rowOff>
    </xdr:from>
    <xdr:to>
      <xdr:col>15</xdr:col>
      <xdr:colOff>149225</xdr:colOff>
      <xdr:row>79</xdr:row>
      <xdr:rowOff>15494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108204</xdr:rowOff>
    </xdr:from>
    <xdr:to>
      <xdr:col>6</xdr:col>
      <xdr:colOff>171450</xdr:colOff>
      <xdr:row>79</xdr:row>
      <xdr:rowOff>38354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23131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公債費以外に係る経常収支比率は、類似団体平均を下回っている。これは町村合併後、様々な行財政改革を実行したことが要因である。</a:t>
          </a: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今後も更なる財政の健全化に努める。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130810</xdr:rowOff>
    </xdr:from>
    <xdr:to>
      <xdr:col>82</xdr:col>
      <xdr:colOff>107950</xdr:colOff>
      <xdr:row>75</xdr:row>
      <xdr:rowOff>142240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89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5080</xdr:rowOff>
    </xdr:from>
    <xdr:to>
      <xdr:col>78</xdr:col>
      <xdr:colOff>69850</xdr:colOff>
      <xdr:row>75</xdr:row>
      <xdr:rowOff>130810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28638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107950</xdr:rowOff>
    </xdr:from>
    <xdr:to>
      <xdr:col>73</xdr:col>
      <xdr:colOff>180975</xdr:colOff>
      <xdr:row>75</xdr:row>
      <xdr:rowOff>5080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795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132097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50800</xdr:rowOff>
    </xdr:from>
    <xdr:to>
      <xdr:col>69</xdr:col>
      <xdr:colOff>92075</xdr:colOff>
      <xdr:row>74</xdr:row>
      <xdr:rowOff>107950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738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166388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91440</xdr:rowOff>
    </xdr:from>
    <xdr:to>
      <xdr:col>82</xdr:col>
      <xdr:colOff>158750</xdr:colOff>
      <xdr:row>76</xdr:row>
      <xdr:rowOff>21589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107967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80010</xdr:rowOff>
    </xdr:from>
    <xdr:to>
      <xdr:col>78</xdr:col>
      <xdr:colOff>120650</xdr:colOff>
      <xdr:row>76</xdr:row>
      <xdr:rowOff>10161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20337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125730</xdr:rowOff>
    </xdr:from>
    <xdr:to>
      <xdr:col>74</xdr:col>
      <xdr:colOff>31750</xdr:colOff>
      <xdr:row>75</xdr:row>
      <xdr:rowOff>55880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66057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57150</xdr:rowOff>
    </xdr:from>
    <xdr:to>
      <xdr:col>69</xdr:col>
      <xdr:colOff>142875</xdr:colOff>
      <xdr:row>74</xdr:row>
      <xdr:rowOff>158750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168927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0</xdr:rowOff>
    </xdr:from>
    <xdr:to>
      <xdr:col>65</xdr:col>
      <xdr:colOff>53975</xdr:colOff>
      <xdr:row>74</xdr:row>
      <xdr:rowOff>101600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43703</xdr:rowOff>
    </xdr:from>
    <xdr:to>
      <xdr:col>29</xdr:col>
      <xdr:colOff>127000</xdr:colOff>
      <xdr:row>12</xdr:row>
      <xdr:rowOff>104233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148728"/>
          <a:ext cx="647700" cy="60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167424</xdr:rowOff>
    </xdr:from>
    <xdr:to>
      <xdr:col>26</xdr:col>
      <xdr:colOff>50800</xdr:colOff>
      <xdr:row>12</xdr:row>
      <xdr:rowOff>43703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100999"/>
          <a:ext cx="698500" cy="47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167424</xdr:rowOff>
    </xdr:from>
    <xdr:to>
      <xdr:col>22</xdr:col>
      <xdr:colOff>114300</xdr:colOff>
      <xdr:row>12</xdr:row>
      <xdr:rowOff>71134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100999"/>
          <a:ext cx="698500" cy="75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71134</xdr:rowOff>
    </xdr:from>
    <xdr:to>
      <xdr:col>18</xdr:col>
      <xdr:colOff>177800</xdr:colOff>
      <xdr:row>12</xdr:row>
      <xdr:rowOff>135371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176159"/>
          <a:ext cx="698500" cy="64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79738</xdr:rowOff>
    </xdr:from>
    <xdr:to>
      <xdr:col>19</xdr:col>
      <xdr:colOff>38100</xdr:colOff>
      <xdr:row>20</xdr:row>
      <xdr:rowOff>9888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166115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100704</xdr:rowOff>
    </xdr:from>
    <xdr:to>
      <xdr:col>15</xdr:col>
      <xdr:colOff>101600</xdr:colOff>
      <xdr:row>20</xdr:row>
      <xdr:rowOff>30854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15631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53433</xdr:rowOff>
    </xdr:from>
    <xdr:to>
      <xdr:col>29</xdr:col>
      <xdr:colOff>177800</xdr:colOff>
      <xdr:row>12</xdr:row>
      <xdr:rowOff>155033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58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69960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0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164353</xdr:rowOff>
    </xdr:from>
    <xdr:to>
      <xdr:col>26</xdr:col>
      <xdr:colOff>101600</xdr:colOff>
      <xdr:row>12</xdr:row>
      <xdr:rowOff>94503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09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104680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86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116624</xdr:rowOff>
    </xdr:from>
    <xdr:to>
      <xdr:col>22</xdr:col>
      <xdr:colOff>165100</xdr:colOff>
      <xdr:row>12</xdr:row>
      <xdr:rowOff>46774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050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56951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81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20334</xdr:rowOff>
    </xdr:from>
    <xdr:to>
      <xdr:col>19</xdr:col>
      <xdr:colOff>38100</xdr:colOff>
      <xdr:row>12</xdr:row>
      <xdr:rowOff>121934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12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132111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89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84571</xdr:rowOff>
    </xdr:from>
    <xdr:to>
      <xdr:col>15</xdr:col>
      <xdr:colOff>101600</xdr:colOff>
      <xdr:row>13</xdr:row>
      <xdr:rowOff>14721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18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24898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95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322529</xdr:rowOff>
    </xdr:from>
    <xdr:to>
      <xdr:col>29</xdr:col>
      <xdr:colOff>127000</xdr:colOff>
      <xdr:row>34</xdr:row>
      <xdr:rowOff>53277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247079"/>
          <a:ext cx="647700" cy="73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108628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42380</xdr:rowOff>
    </xdr:from>
    <xdr:to>
      <xdr:col>26</xdr:col>
      <xdr:colOff>50800</xdr:colOff>
      <xdr:row>34</xdr:row>
      <xdr:rowOff>53277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309830"/>
          <a:ext cx="698500" cy="10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42380</xdr:rowOff>
    </xdr:from>
    <xdr:to>
      <xdr:col>22</xdr:col>
      <xdr:colOff>114300</xdr:colOff>
      <xdr:row>34</xdr:row>
      <xdr:rowOff>116770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309830"/>
          <a:ext cx="698500" cy="74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326796</xdr:rowOff>
    </xdr:from>
    <xdr:to>
      <xdr:col>18</xdr:col>
      <xdr:colOff>177800</xdr:colOff>
      <xdr:row>34</xdr:row>
      <xdr:rowOff>116770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251346"/>
          <a:ext cx="698500" cy="13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262699</xdr:rowOff>
    </xdr:from>
    <xdr:to>
      <xdr:col>19</xdr:col>
      <xdr:colOff>38100</xdr:colOff>
      <xdr:row>36</xdr:row>
      <xdr:rowOff>21399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6176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229305</xdr:rowOff>
    </xdr:from>
    <xdr:to>
      <xdr:col>15</xdr:col>
      <xdr:colOff>101600</xdr:colOff>
      <xdr:row>35</xdr:row>
      <xdr:rowOff>330905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315682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271729</xdr:rowOff>
    </xdr:from>
    <xdr:to>
      <xdr:col>29</xdr:col>
      <xdr:colOff>177800</xdr:colOff>
      <xdr:row>34</xdr:row>
      <xdr:rowOff>30429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19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218406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4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2477</xdr:rowOff>
    </xdr:from>
    <xdr:to>
      <xdr:col>26</xdr:col>
      <xdr:colOff>101600</xdr:colOff>
      <xdr:row>34</xdr:row>
      <xdr:rowOff>104077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26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114254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038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334480</xdr:rowOff>
    </xdr:from>
    <xdr:to>
      <xdr:col>22</xdr:col>
      <xdr:colOff>165100</xdr:colOff>
      <xdr:row>34</xdr:row>
      <xdr:rowOff>93180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25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103357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02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65970</xdr:rowOff>
    </xdr:from>
    <xdr:to>
      <xdr:col>19</xdr:col>
      <xdr:colOff>38100</xdr:colOff>
      <xdr:row>34</xdr:row>
      <xdr:rowOff>167570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333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177747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0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275996</xdr:rowOff>
    </xdr:from>
    <xdr:to>
      <xdr:col>15</xdr:col>
      <xdr:colOff>101600</xdr:colOff>
      <xdr:row>34</xdr:row>
      <xdr:rowOff>34696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200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44873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96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19,447
19,174
781.08
14,562,270
13,632,935
632,572
9,205,239
12,178,505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78105</xdr:rowOff>
    </xdr:from>
    <xdr:to>
      <xdr:col>24</xdr:col>
      <xdr:colOff>63500</xdr:colOff>
      <xdr:row>33</xdr:row>
      <xdr:rowOff>91249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5955"/>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61443</xdr:rowOff>
    </xdr:from>
    <xdr:to>
      <xdr:col>19</xdr:col>
      <xdr:colOff>177800</xdr:colOff>
      <xdr:row>33</xdr:row>
      <xdr:rowOff>91249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19293"/>
          <a:ext cx="889000" cy="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61443</xdr:rowOff>
    </xdr:from>
    <xdr:to>
      <xdr:col>15</xdr:col>
      <xdr:colOff>50800</xdr:colOff>
      <xdr:row>33</xdr:row>
      <xdr:rowOff>86157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19293"/>
          <a:ext cx="889000" cy="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86157</xdr:rowOff>
    </xdr:from>
    <xdr:to>
      <xdr:col>10</xdr:col>
      <xdr:colOff>114300</xdr:colOff>
      <xdr:row>33</xdr:row>
      <xdr:rowOff>128816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44007"/>
          <a:ext cx="889000" cy="4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135725</xdr:rowOff>
    </xdr:from>
    <xdr:to>
      <xdr:col>10</xdr:col>
      <xdr:colOff>165100</xdr:colOff>
      <xdr:row>37</xdr:row>
      <xdr:rowOff>65875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57002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143015</xdr:rowOff>
    </xdr:from>
    <xdr:to>
      <xdr:col>6</xdr:col>
      <xdr:colOff>38100</xdr:colOff>
      <xdr:row>37</xdr:row>
      <xdr:rowOff>73165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1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64292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27305</xdr:rowOff>
    </xdr:from>
    <xdr:to>
      <xdr:col>24</xdr:col>
      <xdr:colOff>114300</xdr:colOff>
      <xdr:row>33</xdr:row>
      <xdr:rowOff>128905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50182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40449</xdr:rowOff>
    </xdr:from>
    <xdr:to>
      <xdr:col>20</xdr:col>
      <xdr:colOff>38100</xdr:colOff>
      <xdr:row>33</xdr:row>
      <xdr:rowOff>142049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158576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7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10643</xdr:rowOff>
    </xdr:from>
    <xdr:to>
      <xdr:col>15</xdr:col>
      <xdr:colOff>101600</xdr:colOff>
      <xdr:row>33</xdr:row>
      <xdr:rowOff>112243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6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128770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4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35357</xdr:rowOff>
    </xdr:from>
    <xdr:to>
      <xdr:col>10</xdr:col>
      <xdr:colOff>165100</xdr:colOff>
      <xdr:row>33</xdr:row>
      <xdr:rowOff>136957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153484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6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78016</xdr:rowOff>
    </xdr:from>
    <xdr:to>
      <xdr:col>6</xdr:col>
      <xdr:colOff>38100</xdr:colOff>
      <xdr:row>34</xdr:row>
      <xdr:rowOff>8166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3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24693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1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77087</xdr:rowOff>
    </xdr:from>
    <xdr:to>
      <xdr:col>24</xdr:col>
      <xdr:colOff>63500</xdr:colOff>
      <xdr:row>55</xdr:row>
      <xdr:rowOff>113589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06837"/>
          <a:ext cx="838200" cy="3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113589</xdr:rowOff>
    </xdr:from>
    <xdr:to>
      <xdr:col>19</xdr:col>
      <xdr:colOff>177800</xdr:colOff>
      <xdr:row>56</xdr:row>
      <xdr:rowOff>19521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43339"/>
          <a:ext cx="889000" cy="7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19521</xdr:rowOff>
    </xdr:from>
    <xdr:to>
      <xdr:col>15</xdr:col>
      <xdr:colOff>50800</xdr:colOff>
      <xdr:row>56</xdr:row>
      <xdr:rowOff>60751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20721"/>
          <a:ext cx="889000" cy="4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60751</xdr:rowOff>
    </xdr:from>
    <xdr:to>
      <xdr:col>10</xdr:col>
      <xdr:colOff>114300</xdr:colOff>
      <xdr:row>56</xdr:row>
      <xdr:rowOff>97057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61951"/>
          <a:ext cx="889000" cy="3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26287</xdr:rowOff>
    </xdr:from>
    <xdr:to>
      <xdr:col>24</xdr:col>
      <xdr:colOff>114300</xdr:colOff>
      <xdr:row>55</xdr:row>
      <xdr:rowOff>127887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49164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0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62789</xdr:rowOff>
    </xdr:from>
    <xdr:to>
      <xdr:col>20</xdr:col>
      <xdr:colOff>38100</xdr:colOff>
      <xdr:row>55</xdr:row>
      <xdr:rowOff>164389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9466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6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140171</xdr:rowOff>
    </xdr:from>
    <xdr:to>
      <xdr:col>15</xdr:col>
      <xdr:colOff>101600</xdr:colOff>
      <xdr:row>56</xdr:row>
      <xdr:rowOff>70321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6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86848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34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9951</xdr:rowOff>
    </xdr:from>
    <xdr:to>
      <xdr:col>10</xdr:col>
      <xdr:colOff>165100</xdr:colOff>
      <xdr:row>56</xdr:row>
      <xdr:rowOff>111551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128078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38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46257</xdr:rowOff>
    </xdr:from>
    <xdr:to>
      <xdr:col>6</xdr:col>
      <xdr:colOff>38100</xdr:colOff>
      <xdr:row>56</xdr:row>
      <xdr:rowOff>147857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4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164384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42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62814</xdr:rowOff>
    </xdr:from>
    <xdr:to>
      <xdr:col>24</xdr:col>
      <xdr:colOff>63500</xdr:colOff>
      <xdr:row>75</xdr:row>
      <xdr:rowOff>140767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921564"/>
          <a:ext cx="8382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76357</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62814</xdr:rowOff>
    </xdr:from>
    <xdr:to>
      <xdr:col>19</xdr:col>
      <xdr:colOff>177800</xdr:colOff>
      <xdr:row>76</xdr:row>
      <xdr:rowOff>14160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921564"/>
          <a:ext cx="889000" cy="1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35971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49936</xdr:rowOff>
    </xdr:from>
    <xdr:to>
      <xdr:col>15</xdr:col>
      <xdr:colOff>50800</xdr:colOff>
      <xdr:row>76</xdr:row>
      <xdr:rowOff>14160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2908686"/>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49001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49936</xdr:rowOff>
    </xdr:from>
    <xdr:to>
      <xdr:col>10</xdr:col>
      <xdr:colOff>114300</xdr:colOff>
      <xdr:row>75</xdr:row>
      <xdr:rowOff>87084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2908686"/>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22606</xdr:rowOff>
    </xdr:from>
    <xdr:to>
      <xdr:col>10</xdr:col>
      <xdr:colOff>165100</xdr:colOff>
      <xdr:row>78</xdr:row>
      <xdr:rowOff>124206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115333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31141</xdr:rowOff>
    </xdr:from>
    <xdr:to>
      <xdr:col>6</xdr:col>
      <xdr:colOff>38100</xdr:colOff>
      <xdr:row>78</xdr:row>
      <xdr:rowOff>132741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123868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89967</xdr:rowOff>
    </xdr:from>
    <xdr:to>
      <xdr:col>24</xdr:col>
      <xdr:colOff>114300</xdr:colOff>
      <xdr:row>76</xdr:row>
      <xdr:rowOff>20117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9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112844</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8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12014</xdr:rowOff>
    </xdr:from>
    <xdr:to>
      <xdr:col>20</xdr:col>
      <xdr:colOff>38100</xdr:colOff>
      <xdr:row>75</xdr:row>
      <xdr:rowOff>113614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8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130141</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6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134810</xdr:rowOff>
    </xdr:from>
    <xdr:to>
      <xdr:col>15</xdr:col>
      <xdr:colOff>101600</xdr:colOff>
      <xdr:row>76</xdr:row>
      <xdr:rowOff>64960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9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81487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76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170586</xdr:rowOff>
    </xdr:from>
    <xdr:to>
      <xdr:col>10</xdr:col>
      <xdr:colOff>165100</xdr:colOff>
      <xdr:row>75</xdr:row>
      <xdr:rowOff>100736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8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117263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36284</xdr:rowOff>
    </xdr:from>
    <xdr:to>
      <xdr:col>6</xdr:col>
      <xdr:colOff>38100</xdr:colOff>
      <xdr:row>75</xdr:row>
      <xdr:rowOff>137884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8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154411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6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105818</xdr:rowOff>
    </xdr:from>
    <xdr:to>
      <xdr:col>24</xdr:col>
      <xdr:colOff>63500</xdr:colOff>
      <xdr:row>95</xdr:row>
      <xdr:rowOff>119159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393568"/>
          <a:ext cx="8382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105818</xdr:rowOff>
    </xdr:from>
    <xdr:to>
      <xdr:col>19</xdr:col>
      <xdr:colOff>177800</xdr:colOff>
      <xdr:row>96</xdr:row>
      <xdr:rowOff>14672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93568"/>
          <a:ext cx="889000" cy="8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14672</xdr:rowOff>
    </xdr:from>
    <xdr:to>
      <xdr:col>15</xdr:col>
      <xdr:colOff>50800</xdr:colOff>
      <xdr:row>96</xdr:row>
      <xdr:rowOff>45582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73872"/>
          <a:ext cx="8890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45582</xdr:rowOff>
    </xdr:from>
    <xdr:to>
      <xdr:col>10</xdr:col>
      <xdr:colOff>114300</xdr:colOff>
      <xdr:row>96</xdr:row>
      <xdr:rowOff>124825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04782"/>
          <a:ext cx="889000" cy="7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138654</xdr:rowOff>
    </xdr:from>
    <xdr:to>
      <xdr:col>10</xdr:col>
      <xdr:colOff>165100</xdr:colOff>
      <xdr:row>96</xdr:row>
      <xdr:rowOff>68804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85331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59475</xdr:rowOff>
    </xdr:from>
    <xdr:to>
      <xdr:col>6</xdr:col>
      <xdr:colOff>38100</xdr:colOff>
      <xdr:row>96</xdr:row>
      <xdr:rowOff>161075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6152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68359</xdr:rowOff>
    </xdr:from>
    <xdr:to>
      <xdr:col>24</xdr:col>
      <xdr:colOff>114300</xdr:colOff>
      <xdr:row>95</xdr:row>
      <xdr:rowOff>169959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46786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3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55018</xdr:rowOff>
    </xdr:from>
    <xdr:to>
      <xdr:col>20</xdr:col>
      <xdr:colOff>38100</xdr:colOff>
      <xdr:row>95</xdr:row>
      <xdr:rowOff>156618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147745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135322</xdr:rowOff>
    </xdr:from>
    <xdr:to>
      <xdr:col>15</xdr:col>
      <xdr:colOff>101600</xdr:colOff>
      <xdr:row>96</xdr:row>
      <xdr:rowOff>65472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56599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1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166232</xdr:rowOff>
    </xdr:from>
    <xdr:to>
      <xdr:col>10</xdr:col>
      <xdr:colOff>165100</xdr:colOff>
      <xdr:row>96</xdr:row>
      <xdr:rowOff>96382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87509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74025</xdr:rowOff>
    </xdr:from>
    <xdr:to>
      <xdr:col>6</xdr:col>
      <xdr:colOff>38100</xdr:colOff>
      <xdr:row>97</xdr:row>
      <xdr:rowOff>4175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166752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2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3106</xdr:rowOff>
    </xdr:from>
    <xdr:to>
      <xdr:col>55</xdr:col>
      <xdr:colOff>0</xdr:colOff>
      <xdr:row>34</xdr:row>
      <xdr:rowOff>131296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832406"/>
          <a:ext cx="838200" cy="12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129631</xdr:rowOff>
    </xdr:from>
    <xdr:to>
      <xdr:col>50</xdr:col>
      <xdr:colOff>114300</xdr:colOff>
      <xdr:row>34</xdr:row>
      <xdr:rowOff>131296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958931"/>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121804</xdr:rowOff>
    </xdr:from>
    <xdr:to>
      <xdr:col>45</xdr:col>
      <xdr:colOff>177800</xdr:colOff>
      <xdr:row>34</xdr:row>
      <xdr:rowOff>129631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5951104"/>
          <a:ext cx="8890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121804</xdr:rowOff>
    </xdr:from>
    <xdr:to>
      <xdr:col>41</xdr:col>
      <xdr:colOff>50800</xdr:colOff>
      <xdr:row>34</xdr:row>
      <xdr:rowOff>153971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951104"/>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45610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8729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123756</xdr:rowOff>
    </xdr:from>
    <xdr:to>
      <xdr:col>55</xdr:col>
      <xdr:colOff>50800</xdr:colOff>
      <xdr:row>34</xdr:row>
      <xdr:rowOff>53906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78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146633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6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80496</xdr:rowOff>
    </xdr:from>
    <xdr:to>
      <xdr:col>50</xdr:col>
      <xdr:colOff>165100</xdr:colOff>
      <xdr:row>35</xdr:row>
      <xdr:rowOff>10646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27173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6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78831</xdr:rowOff>
    </xdr:from>
    <xdr:to>
      <xdr:col>46</xdr:col>
      <xdr:colOff>38100</xdr:colOff>
      <xdr:row>35</xdr:row>
      <xdr:rowOff>8981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25508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56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71004</xdr:rowOff>
    </xdr:from>
    <xdr:to>
      <xdr:col>41</xdr:col>
      <xdr:colOff>101600</xdr:colOff>
      <xdr:row>35</xdr:row>
      <xdr:rowOff>1154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9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17681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67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103171</xdr:rowOff>
    </xdr:from>
    <xdr:to>
      <xdr:col>36</xdr:col>
      <xdr:colOff>165100</xdr:colOff>
      <xdr:row>35</xdr:row>
      <xdr:rowOff>33321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93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49848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7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98598</xdr:rowOff>
    </xdr:from>
    <xdr:to>
      <xdr:col>55</xdr:col>
      <xdr:colOff>0</xdr:colOff>
      <xdr:row>55</xdr:row>
      <xdr:rowOff>42766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356898"/>
          <a:ext cx="838200" cy="1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2037</xdr:rowOff>
    </xdr:from>
    <xdr:to>
      <xdr:col>50</xdr:col>
      <xdr:colOff>114300</xdr:colOff>
      <xdr:row>54</xdr:row>
      <xdr:rowOff>98598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088887"/>
          <a:ext cx="889000" cy="26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2037</xdr:rowOff>
    </xdr:from>
    <xdr:to>
      <xdr:col>45</xdr:col>
      <xdr:colOff>177800</xdr:colOff>
      <xdr:row>54</xdr:row>
      <xdr:rowOff>122067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088887"/>
          <a:ext cx="889000" cy="29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71373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87099</xdr:rowOff>
    </xdr:from>
    <xdr:to>
      <xdr:col>41</xdr:col>
      <xdr:colOff>50800</xdr:colOff>
      <xdr:row>54</xdr:row>
      <xdr:rowOff>122067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345399"/>
          <a:ext cx="889000" cy="3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163416</xdr:rowOff>
    </xdr:from>
    <xdr:to>
      <xdr:col>55</xdr:col>
      <xdr:colOff>50800</xdr:colOff>
      <xdr:row>55</xdr:row>
      <xdr:rowOff>93566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2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14843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47798</xdr:rowOff>
    </xdr:from>
    <xdr:to>
      <xdr:col>50</xdr:col>
      <xdr:colOff>165100</xdr:colOff>
      <xdr:row>54</xdr:row>
      <xdr:rowOff>149398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3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165925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08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122687</xdr:rowOff>
    </xdr:from>
    <xdr:to>
      <xdr:col>46</xdr:col>
      <xdr:colOff>38100</xdr:colOff>
      <xdr:row>53</xdr:row>
      <xdr:rowOff>52837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0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69364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881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71267</xdr:rowOff>
    </xdr:from>
    <xdr:to>
      <xdr:col>41</xdr:col>
      <xdr:colOff>101600</xdr:colOff>
      <xdr:row>55</xdr:row>
      <xdr:rowOff>1417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17944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10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36299</xdr:rowOff>
    </xdr:from>
    <xdr:to>
      <xdr:col>36</xdr:col>
      <xdr:colOff>165100</xdr:colOff>
      <xdr:row>54</xdr:row>
      <xdr:rowOff>137899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2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154426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06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97540</xdr:rowOff>
    </xdr:from>
    <xdr:to>
      <xdr:col>55</xdr:col>
      <xdr:colOff>0</xdr:colOff>
      <xdr:row>78</xdr:row>
      <xdr:rowOff>145317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127740"/>
          <a:ext cx="838200" cy="39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67430</xdr:rowOff>
    </xdr:from>
    <xdr:to>
      <xdr:col>50</xdr:col>
      <xdr:colOff>114300</xdr:colOff>
      <xdr:row>76</xdr:row>
      <xdr:rowOff>97540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926180"/>
          <a:ext cx="889000" cy="20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67430</xdr:rowOff>
    </xdr:from>
    <xdr:to>
      <xdr:col>45</xdr:col>
      <xdr:colOff>177800</xdr:colOff>
      <xdr:row>77</xdr:row>
      <xdr:rowOff>150053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926180"/>
          <a:ext cx="889000" cy="42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155844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94517</xdr:rowOff>
    </xdr:from>
    <xdr:to>
      <xdr:col>55</xdr:col>
      <xdr:colOff>50800</xdr:colOff>
      <xdr:row>79</xdr:row>
      <xdr:rowOff>24667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9444</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46740</xdr:rowOff>
    </xdr:from>
    <xdr:to>
      <xdr:col>50</xdr:col>
      <xdr:colOff>165100</xdr:colOff>
      <xdr:row>76</xdr:row>
      <xdr:rowOff>148340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0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164867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85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16630</xdr:rowOff>
    </xdr:from>
    <xdr:to>
      <xdr:col>46</xdr:col>
      <xdr:colOff>38100</xdr:colOff>
      <xdr:row>75</xdr:row>
      <xdr:rowOff>118230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134757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6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99253</xdr:rowOff>
    </xdr:from>
    <xdr:to>
      <xdr:col>41</xdr:col>
      <xdr:colOff>101600</xdr:colOff>
      <xdr:row>78</xdr:row>
      <xdr:rowOff>29403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20530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3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18853</xdr:rowOff>
    </xdr:from>
    <xdr:to>
      <xdr:col>55</xdr:col>
      <xdr:colOff>0</xdr:colOff>
      <xdr:row>95</xdr:row>
      <xdr:rowOff>129267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306603"/>
          <a:ext cx="8382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69558</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2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129267</xdr:rowOff>
    </xdr:from>
    <xdr:to>
      <xdr:col>50</xdr:col>
      <xdr:colOff>114300</xdr:colOff>
      <xdr:row>96</xdr:row>
      <xdr:rowOff>23892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417017"/>
          <a:ext cx="889000" cy="6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36364</xdr:rowOff>
    </xdr:from>
    <xdr:to>
      <xdr:col>45</xdr:col>
      <xdr:colOff>177800</xdr:colOff>
      <xdr:row>96</xdr:row>
      <xdr:rowOff>23892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324114"/>
          <a:ext cx="889000" cy="1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96744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7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54418</xdr:rowOff>
    </xdr:from>
    <xdr:to>
      <xdr:col>41</xdr:col>
      <xdr:colOff>101600</xdr:colOff>
      <xdr:row>97</xdr:row>
      <xdr:rowOff>156018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8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147145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139503</xdr:rowOff>
    </xdr:from>
    <xdr:to>
      <xdr:col>55</xdr:col>
      <xdr:colOff>50800</xdr:colOff>
      <xdr:row>95</xdr:row>
      <xdr:rowOff>69653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25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162380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1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78467</xdr:rowOff>
    </xdr:from>
    <xdr:to>
      <xdr:col>50</xdr:col>
      <xdr:colOff>165100</xdr:colOff>
      <xdr:row>96</xdr:row>
      <xdr:rowOff>8617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25144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14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144542</xdr:rowOff>
    </xdr:from>
    <xdr:to>
      <xdr:col>46</xdr:col>
      <xdr:colOff>38100</xdr:colOff>
      <xdr:row>96</xdr:row>
      <xdr:rowOff>74692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4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91219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20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157014</xdr:rowOff>
    </xdr:from>
    <xdr:to>
      <xdr:col>41</xdr:col>
      <xdr:colOff>101600</xdr:colOff>
      <xdr:row>95</xdr:row>
      <xdr:rowOff>87164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27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103691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04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568</xdr:rowOff>
    </xdr:from>
    <xdr:to>
      <xdr:col>85</xdr:col>
      <xdr:colOff>127000</xdr:colOff>
      <xdr:row>38</xdr:row>
      <xdr:rowOff>21840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15668"/>
          <a:ext cx="8382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568</xdr:rowOff>
    </xdr:from>
    <xdr:to>
      <xdr:col>81</xdr:col>
      <xdr:colOff>50800</xdr:colOff>
      <xdr:row>38</xdr:row>
      <xdr:rowOff>14387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15668"/>
          <a:ext cx="889000" cy="1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52074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14387</xdr:rowOff>
    </xdr:from>
    <xdr:to>
      <xdr:col>76</xdr:col>
      <xdr:colOff>114300</xdr:colOff>
      <xdr:row>38</xdr:row>
      <xdr:rowOff>25383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29487"/>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58143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23519</xdr:rowOff>
    </xdr:from>
    <xdr:to>
      <xdr:col>71</xdr:col>
      <xdr:colOff>177800</xdr:colOff>
      <xdr:row>38</xdr:row>
      <xdr:rowOff>25383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38619"/>
          <a:ext cx="889000" cy="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138392</xdr:rowOff>
    </xdr:from>
    <xdr:to>
      <xdr:col>72</xdr:col>
      <xdr:colOff>38100</xdr:colOff>
      <xdr:row>38</xdr:row>
      <xdr:rowOff>68542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85069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134443</xdr:rowOff>
    </xdr:from>
    <xdr:to>
      <xdr:col>67</xdr:col>
      <xdr:colOff>101600</xdr:colOff>
      <xdr:row>38</xdr:row>
      <xdr:rowOff>64593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7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81120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142489</xdr:rowOff>
    </xdr:from>
    <xdr:to>
      <xdr:col>85</xdr:col>
      <xdr:colOff>177800</xdr:colOff>
      <xdr:row>38</xdr:row>
      <xdr:rowOff>72639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115092</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58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121218</xdr:rowOff>
    </xdr:from>
    <xdr:to>
      <xdr:col>81</xdr:col>
      <xdr:colOff>101600</xdr:colOff>
      <xdr:row>38</xdr:row>
      <xdr:rowOff>51368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67895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135037</xdr:rowOff>
    </xdr:from>
    <xdr:to>
      <xdr:col>76</xdr:col>
      <xdr:colOff>165100</xdr:colOff>
      <xdr:row>38</xdr:row>
      <xdr:rowOff>65187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81714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146033</xdr:rowOff>
    </xdr:from>
    <xdr:to>
      <xdr:col>72</xdr:col>
      <xdr:colOff>38100</xdr:colOff>
      <xdr:row>38</xdr:row>
      <xdr:rowOff>76183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67310</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582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144170</xdr:rowOff>
    </xdr:from>
    <xdr:to>
      <xdr:col>67</xdr:col>
      <xdr:colOff>101600</xdr:colOff>
      <xdr:row>38</xdr:row>
      <xdr:rowOff>74319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78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65446</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80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12700</xdr:rowOff>
    </xdr:from>
    <xdr:to>
      <xdr:col>76</xdr:col>
      <xdr:colOff>165100</xdr:colOff>
      <xdr:row>50</xdr:row>
      <xdr:rowOff>114300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48</xdr:row>
      <xdr:rowOff>130827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2970</xdr:rowOff>
    </xdr:from>
    <xdr:to>
      <xdr:col>85</xdr:col>
      <xdr:colOff>127000</xdr:colOff>
      <xdr:row>73</xdr:row>
      <xdr:rowOff>15195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518820"/>
          <a:ext cx="838200" cy="1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113047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1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15195</xdr:rowOff>
    </xdr:from>
    <xdr:to>
      <xdr:col>81</xdr:col>
      <xdr:colOff>50800</xdr:colOff>
      <xdr:row>73</xdr:row>
      <xdr:rowOff>76396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531045"/>
          <a:ext cx="889000" cy="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63285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76396</xdr:rowOff>
    </xdr:from>
    <xdr:to>
      <xdr:col>76</xdr:col>
      <xdr:colOff>114300</xdr:colOff>
      <xdr:row>73</xdr:row>
      <xdr:rowOff>123113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592246"/>
          <a:ext cx="889000" cy="4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1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83034</xdr:rowOff>
    </xdr:from>
    <xdr:to>
      <xdr:col>71</xdr:col>
      <xdr:colOff>177800</xdr:colOff>
      <xdr:row>73</xdr:row>
      <xdr:rowOff>123113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2598884"/>
          <a:ext cx="889000" cy="4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118838</xdr:rowOff>
    </xdr:from>
    <xdr:to>
      <xdr:col>72</xdr:col>
      <xdr:colOff>38100</xdr:colOff>
      <xdr:row>77</xdr:row>
      <xdr:rowOff>48988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40115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116286</xdr:rowOff>
    </xdr:from>
    <xdr:to>
      <xdr:col>67</xdr:col>
      <xdr:colOff>101600</xdr:colOff>
      <xdr:row>77</xdr:row>
      <xdr:rowOff>46436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37563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123620</xdr:rowOff>
    </xdr:from>
    <xdr:to>
      <xdr:col>85</xdr:col>
      <xdr:colOff>177800</xdr:colOff>
      <xdr:row>73</xdr:row>
      <xdr:rowOff>53770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4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146497</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31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135845</xdr:rowOff>
    </xdr:from>
    <xdr:to>
      <xdr:col>81</xdr:col>
      <xdr:colOff>101600</xdr:colOff>
      <xdr:row>73</xdr:row>
      <xdr:rowOff>65995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4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82522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25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25596</xdr:rowOff>
    </xdr:from>
    <xdr:to>
      <xdr:col>76</xdr:col>
      <xdr:colOff>165100</xdr:colOff>
      <xdr:row>73</xdr:row>
      <xdr:rowOff>127196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5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143723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31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72313</xdr:rowOff>
    </xdr:from>
    <xdr:to>
      <xdr:col>72</xdr:col>
      <xdr:colOff>38100</xdr:colOff>
      <xdr:row>74</xdr:row>
      <xdr:rowOff>2463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5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18990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36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32234</xdr:rowOff>
    </xdr:from>
    <xdr:to>
      <xdr:col>67</xdr:col>
      <xdr:colOff>101600</xdr:colOff>
      <xdr:row>73</xdr:row>
      <xdr:rowOff>133834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5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150361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32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44097</xdr:rowOff>
    </xdr:from>
    <xdr:to>
      <xdr:col>85</xdr:col>
      <xdr:colOff>127000</xdr:colOff>
      <xdr:row>97</xdr:row>
      <xdr:rowOff>120628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674747"/>
          <a:ext cx="838200" cy="7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120628</xdr:rowOff>
    </xdr:from>
    <xdr:to>
      <xdr:col>81</xdr:col>
      <xdr:colOff>50800</xdr:colOff>
      <xdr:row>98</xdr:row>
      <xdr:rowOff>42087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51278"/>
          <a:ext cx="889000" cy="9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42087</xdr:rowOff>
    </xdr:from>
    <xdr:to>
      <xdr:col>76</xdr:col>
      <xdr:colOff>114300</xdr:colOff>
      <xdr:row>99</xdr:row>
      <xdr:rowOff>80900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44187"/>
          <a:ext cx="889000" cy="2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152305</xdr:rowOff>
    </xdr:from>
    <xdr:to>
      <xdr:col>71</xdr:col>
      <xdr:colOff>177800</xdr:colOff>
      <xdr:row>99</xdr:row>
      <xdr:rowOff>80900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782955"/>
          <a:ext cx="889000" cy="27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129630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37985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8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164747</xdr:rowOff>
    </xdr:from>
    <xdr:to>
      <xdr:col>85</xdr:col>
      <xdr:colOff>177800</xdr:colOff>
      <xdr:row>97</xdr:row>
      <xdr:rowOff>94897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2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16174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47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69828</xdr:rowOff>
    </xdr:from>
    <xdr:to>
      <xdr:col>81</xdr:col>
      <xdr:colOff>101600</xdr:colOff>
      <xdr:row>97</xdr:row>
      <xdr:rowOff>171428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0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162555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79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162737</xdr:rowOff>
    </xdr:from>
    <xdr:to>
      <xdr:col>76</xdr:col>
      <xdr:colOff>165100</xdr:colOff>
      <xdr:row>98</xdr:row>
      <xdr:rowOff>92887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84014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8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30100</xdr:rowOff>
    </xdr:from>
    <xdr:to>
      <xdr:col>72</xdr:col>
      <xdr:colOff>38100</xdr:colOff>
      <xdr:row>99</xdr:row>
      <xdr:rowOff>131700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122827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9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101505</xdr:rowOff>
    </xdr:from>
    <xdr:to>
      <xdr:col>67</xdr:col>
      <xdr:colOff>101600</xdr:colOff>
      <xdr:row>98</xdr:row>
      <xdr:rowOff>31655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48182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93490</xdr:rowOff>
    </xdr:from>
    <xdr:to>
      <xdr:col>116</xdr:col>
      <xdr:colOff>63500</xdr:colOff>
      <xdr:row>39</xdr:row>
      <xdr:rowOff>72393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608590"/>
          <a:ext cx="838200" cy="15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142243</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57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72393</xdr:rowOff>
    </xdr:from>
    <xdr:to>
      <xdr:col>111</xdr:col>
      <xdr:colOff>177800</xdr:colOff>
      <xdr:row>39</xdr:row>
      <xdr:rowOff>83987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58943"/>
          <a:ext cx="8890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83987</xdr:rowOff>
    </xdr:from>
    <xdr:to>
      <xdr:col>107</xdr:col>
      <xdr:colOff>50800</xdr:colOff>
      <xdr:row>39</xdr:row>
      <xdr:rowOff>84575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7053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130421</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81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83334</xdr:rowOff>
    </xdr:from>
    <xdr:to>
      <xdr:col>102</xdr:col>
      <xdr:colOff>114300</xdr:colOff>
      <xdr:row>39</xdr:row>
      <xdr:rowOff>84575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69884"/>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28648</xdr:rowOff>
    </xdr:from>
    <xdr:to>
      <xdr:col>102</xdr:col>
      <xdr:colOff>165100</xdr:colOff>
      <xdr:row>39</xdr:row>
      <xdr:rowOff>130248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71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146775</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490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27178</xdr:rowOff>
    </xdr:from>
    <xdr:to>
      <xdr:col>98</xdr:col>
      <xdr:colOff>38100</xdr:colOff>
      <xdr:row>39</xdr:row>
      <xdr:rowOff>128778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42690</xdr:rowOff>
    </xdr:from>
    <xdr:to>
      <xdr:col>116</xdr:col>
      <xdr:colOff>114300</xdr:colOff>
      <xdr:row>38</xdr:row>
      <xdr:rowOff>144290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65567</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40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21593</xdr:rowOff>
    </xdr:from>
    <xdr:to>
      <xdr:col>112</xdr:col>
      <xdr:colOff>38100</xdr:colOff>
      <xdr:row>39</xdr:row>
      <xdr:rowOff>123193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0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114320</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800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33187</xdr:rowOff>
    </xdr:from>
    <xdr:to>
      <xdr:col>107</xdr:col>
      <xdr:colOff>101600</xdr:colOff>
      <xdr:row>39</xdr:row>
      <xdr:rowOff>134787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151314</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49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33775</xdr:rowOff>
    </xdr:from>
    <xdr:to>
      <xdr:col>102</xdr:col>
      <xdr:colOff>165100</xdr:colOff>
      <xdr:row>39</xdr:row>
      <xdr:rowOff>135375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126502</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13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32534</xdr:rowOff>
    </xdr:from>
    <xdr:to>
      <xdr:col>98</xdr:col>
      <xdr:colOff>38100</xdr:colOff>
      <xdr:row>39</xdr:row>
      <xdr:rowOff>134134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1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125261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811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13094</xdr:rowOff>
    </xdr:from>
    <xdr:to>
      <xdr:col>116</xdr:col>
      <xdr:colOff>63500</xdr:colOff>
      <xdr:row>59</xdr:row>
      <xdr:rowOff>13703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28644"/>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13703</xdr:rowOff>
    </xdr:from>
    <xdr:to>
      <xdr:col>111</xdr:col>
      <xdr:colOff>177800</xdr:colOff>
      <xdr:row>59</xdr:row>
      <xdr:rowOff>14313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2925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14313</xdr:rowOff>
    </xdr:from>
    <xdr:to>
      <xdr:col>107</xdr:col>
      <xdr:colOff>50800</xdr:colOff>
      <xdr:row>59</xdr:row>
      <xdr:rowOff>14960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29863"/>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14960</xdr:rowOff>
    </xdr:from>
    <xdr:to>
      <xdr:col>102</xdr:col>
      <xdr:colOff>114300</xdr:colOff>
      <xdr:row>59</xdr:row>
      <xdr:rowOff>15494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30510"/>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110960</xdr:rowOff>
    </xdr:from>
    <xdr:to>
      <xdr:col>102</xdr:col>
      <xdr:colOff>165100</xdr:colOff>
      <xdr:row>59</xdr:row>
      <xdr:rowOff>41110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57637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3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103492</xdr:rowOff>
    </xdr:from>
    <xdr:to>
      <xdr:col>98</xdr:col>
      <xdr:colOff>38100</xdr:colOff>
      <xdr:row>59</xdr:row>
      <xdr:rowOff>33642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50169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133744</xdr:rowOff>
    </xdr:from>
    <xdr:to>
      <xdr:col>116</xdr:col>
      <xdr:colOff>114300</xdr:colOff>
      <xdr:row>59</xdr:row>
      <xdr:rowOff>63894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48671</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92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134353</xdr:rowOff>
    </xdr:from>
    <xdr:to>
      <xdr:col>112</xdr:col>
      <xdr:colOff>38100</xdr:colOff>
      <xdr:row>59</xdr:row>
      <xdr:rowOff>64503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55630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7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134963</xdr:rowOff>
    </xdr:from>
    <xdr:to>
      <xdr:col>107</xdr:col>
      <xdr:colOff>101600</xdr:colOff>
      <xdr:row>59</xdr:row>
      <xdr:rowOff>65113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56240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71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135610</xdr:rowOff>
    </xdr:from>
    <xdr:to>
      <xdr:col>102</xdr:col>
      <xdr:colOff>165100</xdr:colOff>
      <xdr:row>59</xdr:row>
      <xdr:rowOff>65760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56887</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7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136144</xdr:rowOff>
    </xdr:from>
    <xdr:to>
      <xdr:col>98</xdr:col>
      <xdr:colOff>38100</xdr:colOff>
      <xdr:row>59</xdr:row>
      <xdr:rowOff>66294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57421</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7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97801</xdr:rowOff>
    </xdr:from>
    <xdr:to>
      <xdr:col>116</xdr:col>
      <xdr:colOff>63500</xdr:colOff>
      <xdr:row>74</xdr:row>
      <xdr:rowOff>112758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785101"/>
          <a:ext cx="8382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112758</xdr:rowOff>
    </xdr:from>
    <xdr:to>
      <xdr:col>111</xdr:col>
      <xdr:colOff>177800</xdr:colOff>
      <xdr:row>74</xdr:row>
      <xdr:rowOff>123208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800058"/>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123208</xdr:rowOff>
    </xdr:from>
    <xdr:to>
      <xdr:col>107</xdr:col>
      <xdr:colOff>50800</xdr:colOff>
      <xdr:row>75</xdr:row>
      <xdr:rowOff>4304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810508"/>
          <a:ext cx="889000" cy="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41364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4304</xdr:rowOff>
    </xdr:from>
    <xdr:to>
      <xdr:col>102</xdr:col>
      <xdr:colOff>114300</xdr:colOff>
      <xdr:row>75</xdr:row>
      <xdr:rowOff>12795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863054"/>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38249</xdr:rowOff>
    </xdr:from>
    <xdr:to>
      <xdr:col>102</xdr:col>
      <xdr:colOff>165100</xdr:colOff>
      <xdr:row>77</xdr:row>
      <xdr:rowOff>139849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130976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3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55459</xdr:rowOff>
    </xdr:from>
    <xdr:to>
      <xdr:col>98</xdr:col>
      <xdr:colOff>38100</xdr:colOff>
      <xdr:row>77</xdr:row>
      <xdr:rowOff>157059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148186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3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47001</xdr:rowOff>
    </xdr:from>
    <xdr:to>
      <xdr:col>116</xdr:col>
      <xdr:colOff>114300</xdr:colOff>
      <xdr:row>74</xdr:row>
      <xdr:rowOff>148601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69878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61958</xdr:rowOff>
    </xdr:from>
    <xdr:to>
      <xdr:col>112</xdr:col>
      <xdr:colOff>38100</xdr:colOff>
      <xdr:row>74</xdr:row>
      <xdr:rowOff>163558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74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8635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52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72408</xdr:rowOff>
    </xdr:from>
    <xdr:to>
      <xdr:col>107</xdr:col>
      <xdr:colOff>101600</xdr:colOff>
      <xdr:row>75</xdr:row>
      <xdr:rowOff>2558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7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19085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53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124954</xdr:rowOff>
    </xdr:from>
    <xdr:to>
      <xdr:col>102</xdr:col>
      <xdr:colOff>165100</xdr:colOff>
      <xdr:row>75</xdr:row>
      <xdr:rowOff>55104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71631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58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133445</xdr:rowOff>
    </xdr:from>
    <xdr:to>
      <xdr:col>98</xdr:col>
      <xdr:colOff>38100</xdr:colOff>
      <xdr:row>75</xdr:row>
      <xdr:rowOff>63595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80122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5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人件費、物件費及び維持補修費については類似団体平均を大きく上回っている。この要因は、同規模の町村が合併したことにより、類似した公共施設が点在していること、職員数が多いこと、一部事務組合の運営していた一般廃棄物処理施設を運営していること等である。扶助費については類似団体平均を少し下回っているが、同じように増加傾向で推移してきている。今後も高齢化により継続的に増加することが予想される。普通建設事業費は類似団体平均を大きく上回っている</a:t>
          </a:r>
          <a:r>
            <a:rPr lang="ja-JP" altLang="en-US"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が、地方債の新規発行の抑制が普通建設事業の圧縮につながり年々減少している。ただし、今後</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公共施設等総合管理計画に基づいた類似施設の統廃合も検討されており再び増加することが予想される</a:t>
          </a:r>
          <a:r>
            <a:rPr lang="ja-JP" altLang="en-US"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公債費については、類似団体平均を大きく上回っている。この要因は、国の制度による臨時財政対策債の経常的な発行と、財源的に有利な合併特例債や過疎債を使って事業を行っているためである。積立金の増額はふるさと納税の寄付額が増加していることに起因している。繰出金についても類似団体平均を大きく上回っている。これは下水道事業特別会計への繰出金が大きいが、国民健康保険特別会計、介護保険特別会計などの繰出金も増加の傾向に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19,447
19,174
781.08
14,562,270
13,632,935
632,572
9,205,239
12,178,505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142639</xdr:rowOff>
    </xdr:from>
    <xdr:to>
      <xdr:col>24</xdr:col>
      <xdr:colOff>63500</xdr:colOff>
      <xdr:row>32</xdr:row>
      <xdr:rowOff>17236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457589"/>
          <a:ext cx="8382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82550</xdr:rowOff>
    </xdr:from>
    <xdr:to>
      <xdr:col>19</xdr:col>
      <xdr:colOff>177800</xdr:colOff>
      <xdr:row>32</xdr:row>
      <xdr:rowOff>17236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9750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82550</xdr:rowOff>
    </xdr:from>
    <xdr:to>
      <xdr:col>15</xdr:col>
      <xdr:colOff>50800</xdr:colOff>
      <xdr:row>33</xdr:row>
      <xdr:rowOff>48260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9750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48260</xdr:rowOff>
    </xdr:from>
    <xdr:to>
      <xdr:col>10</xdr:col>
      <xdr:colOff>114300</xdr:colOff>
      <xdr:row>36</xdr:row>
      <xdr:rowOff>40422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06110"/>
          <a:ext cx="889000" cy="50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25219</xdr:rowOff>
    </xdr:from>
    <xdr:to>
      <xdr:col>10</xdr:col>
      <xdr:colOff>165100</xdr:colOff>
      <xdr:row>37</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117946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50365</xdr:rowOff>
    </xdr:from>
    <xdr:to>
      <xdr:col>6</xdr:col>
      <xdr:colOff>38100</xdr:colOff>
      <xdr:row>37</xdr:row>
      <xdr:rowOff>151965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39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143091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91839</xdr:rowOff>
    </xdr:from>
    <xdr:to>
      <xdr:col>24</xdr:col>
      <xdr:colOff>114300</xdr:colOff>
      <xdr:row>32</xdr:row>
      <xdr:rowOff>21989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0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114716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5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137886</xdr:rowOff>
    </xdr:from>
    <xdr:to>
      <xdr:col>20</xdr:col>
      <xdr:colOff>38100</xdr:colOff>
      <xdr:row>32</xdr:row>
      <xdr:rowOff>68036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84563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31750</xdr:rowOff>
    </xdr:from>
    <xdr:to>
      <xdr:col>15</xdr:col>
      <xdr:colOff>101600</xdr:colOff>
      <xdr:row>31</xdr:row>
      <xdr:rowOff>133350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149877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168910</xdr:rowOff>
    </xdr:from>
    <xdr:to>
      <xdr:col>10</xdr:col>
      <xdr:colOff>165100</xdr:colOff>
      <xdr:row>33</xdr:row>
      <xdr:rowOff>99060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115587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161072</xdr:rowOff>
    </xdr:from>
    <xdr:to>
      <xdr:col>6</xdr:col>
      <xdr:colOff>38100</xdr:colOff>
      <xdr:row>36</xdr:row>
      <xdr:rowOff>91222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107749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3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15143</xdr:rowOff>
    </xdr:from>
    <xdr:to>
      <xdr:col>24</xdr:col>
      <xdr:colOff>63500</xdr:colOff>
      <xdr:row>54</xdr:row>
      <xdr:rowOff>87221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273443"/>
          <a:ext cx="838200" cy="7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87221</xdr:rowOff>
    </xdr:from>
    <xdr:to>
      <xdr:col>19</xdr:col>
      <xdr:colOff>177800</xdr:colOff>
      <xdr:row>54</xdr:row>
      <xdr:rowOff>170318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345521"/>
          <a:ext cx="889000" cy="8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170318</xdr:rowOff>
    </xdr:from>
    <xdr:to>
      <xdr:col>15</xdr:col>
      <xdr:colOff>50800</xdr:colOff>
      <xdr:row>55</xdr:row>
      <xdr:rowOff>157607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28618"/>
          <a:ext cx="889000" cy="15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96929</xdr:rowOff>
    </xdr:from>
    <xdr:to>
      <xdr:col>10</xdr:col>
      <xdr:colOff>114300</xdr:colOff>
      <xdr:row>55</xdr:row>
      <xdr:rowOff>157607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526679"/>
          <a:ext cx="889000" cy="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20144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135793</xdr:rowOff>
    </xdr:from>
    <xdr:to>
      <xdr:col>24</xdr:col>
      <xdr:colOff>114300</xdr:colOff>
      <xdr:row>54</xdr:row>
      <xdr:rowOff>65943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2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158670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7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36421</xdr:rowOff>
    </xdr:from>
    <xdr:to>
      <xdr:col>20</xdr:col>
      <xdr:colOff>38100</xdr:colOff>
      <xdr:row>54</xdr:row>
      <xdr:rowOff>138021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2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154548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06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119518</xdr:rowOff>
    </xdr:from>
    <xdr:to>
      <xdr:col>15</xdr:col>
      <xdr:colOff>101600</xdr:colOff>
      <xdr:row>55</xdr:row>
      <xdr:rowOff>49668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66195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1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106807</xdr:rowOff>
    </xdr:from>
    <xdr:to>
      <xdr:col>10</xdr:col>
      <xdr:colOff>165100</xdr:colOff>
      <xdr:row>56</xdr:row>
      <xdr:rowOff>36957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53484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3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46129</xdr:rowOff>
    </xdr:from>
    <xdr:to>
      <xdr:col>6</xdr:col>
      <xdr:colOff>38100</xdr:colOff>
      <xdr:row>55</xdr:row>
      <xdr:rowOff>147729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4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164256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25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59897</xdr:rowOff>
    </xdr:from>
    <xdr:to>
      <xdr:col>24</xdr:col>
      <xdr:colOff>63500</xdr:colOff>
      <xdr:row>76</xdr:row>
      <xdr:rowOff>123611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90097"/>
          <a:ext cx="8382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116818</xdr:rowOff>
    </xdr:from>
    <xdr:to>
      <xdr:col>19</xdr:col>
      <xdr:colOff>177800</xdr:colOff>
      <xdr:row>76</xdr:row>
      <xdr:rowOff>123611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2975568"/>
          <a:ext cx="889000" cy="17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116818</xdr:rowOff>
    </xdr:from>
    <xdr:to>
      <xdr:col>15</xdr:col>
      <xdr:colOff>50800</xdr:colOff>
      <xdr:row>77</xdr:row>
      <xdr:rowOff>39083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975568"/>
          <a:ext cx="889000" cy="26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39083</xdr:rowOff>
    </xdr:from>
    <xdr:to>
      <xdr:col>10</xdr:col>
      <xdr:colOff>114300</xdr:colOff>
      <xdr:row>77</xdr:row>
      <xdr:rowOff>96016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40733"/>
          <a:ext cx="889000" cy="5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154257</xdr:rowOff>
    </xdr:from>
    <xdr:to>
      <xdr:col>10</xdr:col>
      <xdr:colOff>165100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75534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32914</xdr:rowOff>
    </xdr:from>
    <xdr:to>
      <xdr:col>6</xdr:col>
      <xdr:colOff>38100</xdr:colOff>
      <xdr:row>78</xdr:row>
      <xdr:rowOff>134514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125641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9097</xdr:rowOff>
    </xdr:from>
    <xdr:to>
      <xdr:col>24</xdr:col>
      <xdr:colOff>114300</xdr:colOff>
      <xdr:row>76</xdr:row>
      <xdr:rowOff>110697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158974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1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72811</xdr:rowOff>
    </xdr:from>
    <xdr:to>
      <xdr:col>20</xdr:col>
      <xdr:colOff>38100</xdr:colOff>
      <xdr:row>77</xdr:row>
      <xdr:rowOff>2961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0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165538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9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66018</xdr:rowOff>
    </xdr:from>
    <xdr:to>
      <xdr:col>15</xdr:col>
      <xdr:colOff>101600</xdr:colOff>
      <xdr:row>75</xdr:row>
      <xdr:rowOff>167618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9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159733</xdr:rowOff>
    </xdr:from>
    <xdr:to>
      <xdr:col>10</xdr:col>
      <xdr:colOff>165100</xdr:colOff>
      <xdr:row>77</xdr:row>
      <xdr:rowOff>89883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106411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96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45216</xdr:rowOff>
    </xdr:from>
    <xdr:to>
      <xdr:col>6</xdr:col>
      <xdr:colOff>38100</xdr:colOff>
      <xdr:row>77</xdr:row>
      <xdr:rowOff>146816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4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163343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02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69656</xdr:rowOff>
    </xdr:from>
    <xdr:to>
      <xdr:col>24</xdr:col>
      <xdr:colOff>63500</xdr:colOff>
      <xdr:row>96</xdr:row>
      <xdr:rowOff>103839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28856"/>
          <a:ext cx="838200" cy="3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44340</xdr:rowOff>
    </xdr:from>
    <xdr:to>
      <xdr:col>19</xdr:col>
      <xdr:colOff>177800</xdr:colOff>
      <xdr:row>96</xdr:row>
      <xdr:rowOff>103839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503540"/>
          <a:ext cx="889000" cy="5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44340</xdr:rowOff>
    </xdr:from>
    <xdr:to>
      <xdr:col>15</xdr:col>
      <xdr:colOff>50800</xdr:colOff>
      <xdr:row>96</xdr:row>
      <xdr:rowOff>63936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03540"/>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161647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63936</xdr:rowOff>
    </xdr:from>
    <xdr:to>
      <xdr:col>10</xdr:col>
      <xdr:colOff>114300</xdr:colOff>
      <xdr:row>96</xdr:row>
      <xdr:rowOff>96386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23136"/>
          <a:ext cx="889000" cy="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18856</xdr:rowOff>
    </xdr:from>
    <xdr:to>
      <xdr:col>24</xdr:col>
      <xdr:colOff>114300</xdr:colOff>
      <xdr:row>96</xdr:row>
      <xdr:rowOff>120456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41733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53039</xdr:rowOff>
    </xdr:from>
    <xdr:to>
      <xdr:col>20</xdr:col>
      <xdr:colOff>38100</xdr:colOff>
      <xdr:row>96</xdr:row>
      <xdr:rowOff>154639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145766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164990</xdr:rowOff>
    </xdr:from>
    <xdr:to>
      <xdr:col>15</xdr:col>
      <xdr:colOff>101600</xdr:colOff>
      <xdr:row>96</xdr:row>
      <xdr:rowOff>95140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111667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2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13136</xdr:rowOff>
    </xdr:from>
    <xdr:to>
      <xdr:col>10</xdr:col>
      <xdr:colOff>165100</xdr:colOff>
      <xdr:row>96</xdr:row>
      <xdr:rowOff>114736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131263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4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45586</xdr:rowOff>
    </xdr:from>
    <xdr:to>
      <xdr:col>6</xdr:col>
      <xdr:colOff>38100</xdr:colOff>
      <xdr:row>96</xdr:row>
      <xdr:rowOff>147186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163713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8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171377</xdr:rowOff>
    </xdr:from>
    <xdr:to>
      <xdr:col>55</xdr:col>
      <xdr:colOff>0</xdr:colOff>
      <xdr:row>38</xdr:row>
      <xdr:rowOff>5152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15027"/>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37282</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52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71120</xdr:rowOff>
    </xdr:from>
    <xdr:to>
      <xdr:col>50</xdr:col>
      <xdr:colOff>114300</xdr:colOff>
      <xdr:row>38</xdr:row>
      <xdr:rowOff>5152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414770"/>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48260</xdr:rowOff>
    </xdr:from>
    <xdr:to>
      <xdr:col>45</xdr:col>
      <xdr:colOff>177800</xdr:colOff>
      <xdr:row>37</xdr:row>
      <xdr:rowOff>71120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91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94432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108022</xdr:rowOff>
    </xdr:from>
    <xdr:to>
      <xdr:col>41</xdr:col>
      <xdr:colOff>50800</xdr:colOff>
      <xdr:row>37</xdr:row>
      <xdr:rowOff>48260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108772"/>
          <a:ext cx="889000" cy="28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166931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83002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120578</xdr:rowOff>
    </xdr:from>
    <xdr:to>
      <xdr:col>55</xdr:col>
      <xdr:colOff>50800</xdr:colOff>
      <xdr:row>38</xdr:row>
      <xdr:rowOff>50727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64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143455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15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125802</xdr:rowOff>
    </xdr:from>
    <xdr:to>
      <xdr:col>50</xdr:col>
      <xdr:colOff>165100</xdr:colOff>
      <xdr:row>38</xdr:row>
      <xdr:rowOff>55952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72479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244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20320</xdr:rowOff>
    </xdr:from>
    <xdr:to>
      <xdr:col>46</xdr:col>
      <xdr:colOff>38100</xdr:colOff>
      <xdr:row>37</xdr:row>
      <xdr:rowOff>121920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138447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168910</xdr:rowOff>
    </xdr:from>
    <xdr:to>
      <xdr:col>41</xdr:col>
      <xdr:colOff>101600</xdr:colOff>
      <xdr:row>37</xdr:row>
      <xdr:rowOff>99060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115587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57222</xdr:rowOff>
    </xdr:from>
    <xdr:to>
      <xdr:col>36</xdr:col>
      <xdr:colOff>165100</xdr:colOff>
      <xdr:row>35</xdr:row>
      <xdr:rowOff>158822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0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3899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57862</xdr:rowOff>
    </xdr:from>
    <xdr:to>
      <xdr:col>55</xdr:col>
      <xdr:colOff>0</xdr:colOff>
      <xdr:row>55</xdr:row>
      <xdr:rowOff>29476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316162"/>
          <a:ext cx="838200" cy="1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57862</xdr:rowOff>
    </xdr:from>
    <xdr:to>
      <xdr:col>50</xdr:col>
      <xdr:colOff>114300</xdr:colOff>
      <xdr:row>55</xdr:row>
      <xdr:rowOff>4559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316162"/>
          <a:ext cx="889000" cy="1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141948</xdr:rowOff>
    </xdr:from>
    <xdr:to>
      <xdr:col>45</xdr:col>
      <xdr:colOff>177800</xdr:colOff>
      <xdr:row>55</xdr:row>
      <xdr:rowOff>4559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400248"/>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16561</xdr:rowOff>
    </xdr:from>
    <xdr:to>
      <xdr:col>41</xdr:col>
      <xdr:colOff>50800</xdr:colOff>
      <xdr:row>54</xdr:row>
      <xdr:rowOff>141948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274861"/>
          <a:ext cx="889000" cy="1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150126</xdr:rowOff>
    </xdr:from>
    <xdr:to>
      <xdr:col>55</xdr:col>
      <xdr:colOff>50800</xdr:colOff>
      <xdr:row>55</xdr:row>
      <xdr:rowOff>80276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1553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5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7062</xdr:rowOff>
    </xdr:from>
    <xdr:to>
      <xdr:col>50</xdr:col>
      <xdr:colOff>165100</xdr:colOff>
      <xdr:row>54</xdr:row>
      <xdr:rowOff>108662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2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125189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0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125209</xdr:rowOff>
    </xdr:from>
    <xdr:to>
      <xdr:col>46</xdr:col>
      <xdr:colOff>38100</xdr:colOff>
      <xdr:row>55</xdr:row>
      <xdr:rowOff>55359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71886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1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91148</xdr:rowOff>
    </xdr:from>
    <xdr:to>
      <xdr:col>41</xdr:col>
      <xdr:colOff>101600</xdr:colOff>
      <xdr:row>55</xdr:row>
      <xdr:rowOff>21298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34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37825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12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137211</xdr:rowOff>
    </xdr:from>
    <xdr:to>
      <xdr:col>36</xdr:col>
      <xdr:colOff>165100</xdr:colOff>
      <xdr:row>54</xdr:row>
      <xdr:rowOff>67361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2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83888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9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24600</xdr:rowOff>
    </xdr:from>
    <xdr:to>
      <xdr:col>55</xdr:col>
      <xdr:colOff>0</xdr:colOff>
      <xdr:row>71</xdr:row>
      <xdr:rowOff>55042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197550"/>
          <a:ext cx="8382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32504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6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81635</xdr:rowOff>
    </xdr:from>
    <xdr:to>
      <xdr:col>50</xdr:col>
      <xdr:colOff>114300</xdr:colOff>
      <xdr:row>71</xdr:row>
      <xdr:rowOff>24600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083135"/>
          <a:ext cx="889000" cy="1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81635</xdr:rowOff>
    </xdr:from>
    <xdr:to>
      <xdr:col>45</xdr:col>
      <xdr:colOff>177800</xdr:colOff>
      <xdr:row>73</xdr:row>
      <xdr:rowOff>44641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083135"/>
          <a:ext cx="889000" cy="47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20524</xdr:rowOff>
    </xdr:from>
    <xdr:to>
      <xdr:col>41</xdr:col>
      <xdr:colOff>50800</xdr:colOff>
      <xdr:row>73</xdr:row>
      <xdr:rowOff>44641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536374"/>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4242</xdr:rowOff>
    </xdr:from>
    <xdr:to>
      <xdr:col>55</xdr:col>
      <xdr:colOff>50800</xdr:colOff>
      <xdr:row>71</xdr:row>
      <xdr:rowOff>105842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1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27119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02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145250</xdr:rowOff>
    </xdr:from>
    <xdr:to>
      <xdr:col>50</xdr:col>
      <xdr:colOff>165100</xdr:colOff>
      <xdr:row>71</xdr:row>
      <xdr:rowOff>75400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1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91927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192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30835</xdr:rowOff>
    </xdr:from>
    <xdr:to>
      <xdr:col>46</xdr:col>
      <xdr:colOff>38100</xdr:colOff>
      <xdr:row>70</xdr:row>
      <xdr:rowOff>132435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0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148962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18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165291</xdr:rowOff>
    </xdr:from>
    <xdr:to>
      <xdr:col>41</xdr:col>
      <xdr:colOff>101600</xdr:colOff>
      <xdr:row>73</xdr:row>
      <xdr:rowOff>95441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5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111968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28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141174</xdr:rowOff>
    </xdr:from>
    <xdr:to>
      <xdr:col>36</xdr:col>
      <xdr:colOff>165100</xdr:colOff>
      <xdr:row>73</xdr:row>
      <xdr:rowOff>71324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48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87851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26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91269</xdr:rowOff>
    </xdr:from>
    <xdr:to>
      <xdr:col>55</xdr:col>
      <xdr:colOff>0</xdr:colOff>
      <xdr:row>93</xdr:row>
      <xdr:rowOff>137599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036119"/>
          <a:ext cx="8382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91269</xdr:rowOff>
    </xdr:from>
    <xdr:to>
      <xdr:col>50</xdr:col>
      <xdr:colOff>114300</xdr:colOff>
      <xdr:row>94</xdr:row>
      <xdr:rowOff>36406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036119"/>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5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36406</xdr:rowOff>
    </xdr:from>
    <xdr:to>
      <xdr:col>45</xdr:col>
      <xdr:colOff>177800</xdr:colOff>
      <xdr:row>94</xdr:row>
      <xdr:rowOff>39998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15270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120068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133321</xdr:rowOff>
    </xdr:from>
    <xdr:to>
      <xdr:col>41</xdr:col>
      <xdr:colOff>50800</xdr:colOff>
      <xdr:row>94</xdr:row>
      <xdr:rowOff>39998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078171"/>
          <a:ext cx="889000" cy="7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134130</xdr:rowOff>
    </xdr:from>
    <xdr:to>
      <xdr:col>41</xdr:col>
      <xdr:colOff>101600</xdr:colOff>
      <xdr:row>97</xdr:row>
      <xdr:rowOff>64280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55407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107200</xdr:rowOff>
    </xdr:from>
    <xdr:to>
      <xdr:col>36</xdr:col>
      <xdr:colOff>165100</xdr:colOff>
      <xdr:row>97</xdr:row>
      <xdr:rowOff>37350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28477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86799</xdr:rowOff>
    </xdr:from>
    <xdr:to>
      <xdr:col>55</xdr:col>
      <xdr:colOff>50800</xdr:colOff>
      <xdr:row>94</xdr:row>
      <xdr:rowOff>16949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03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109676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88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40469</xdr:rowOff>
    </xdr:from>
    <xdr:to>
      <xdr:col>50</xdr:col>
      <xdr:colOff>165100</xdr:colOff>
      <xdr:row>93</xdr:row>
      <xdr:rowOff>142069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59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158596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76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157056</xdr:rowOff>
    </xdr:from>
    <xdr:to>
      <xdr:col>46</xdr:col>
      <xdr:colOff>38100</xdr:colOff>
      <xdr:row>94</xdr:row>
      <xdr:rowOff>87206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1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103733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8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160648</xdr:rowOff>
    </xdr:from>
    <xdr:to>
      <xdr:col>41</xdr:col>
      <xdr:colOff>101600</xdr:colOff>
      <xdr:row>94</xdr:row>
      <xdr:rowOff>90798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1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107325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8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82521</xdr:rowOff>
    </xdr:from>
    <xdr:to>
      <xdr:col>36</xdr:col>
      <xdr:colOff>165100</xdr:colOff>
      <xdr:row>94</xdr:row>
      <xdr:rowOff>12671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0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29198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8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32220</xdr:rowOff>
    </xdr:from>
    <xdr:to>
      <xdr:col>85</xdr:col>
      <xdr:colOff>127000</xdr:colOff>
      <xdr:row>36</xdr:row>
      <xdr:rowOff>53499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04420"/>
          <a:ext cx="8382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34751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0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53499</xdr:rowOff>
    </xdr:from>
    <xdr:to>
      <xdr:col>81</xdr:col>
      <xdr:colOff>50800</xdr:colOff>
      <xdr:row>36</xdr:row>
      <xdr:rowOff>58090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25699"/>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58090</xdr:rowOff>
    </xdr:from>
    <xdr:to>
      <xdr:col>76</xdr:col>
      <xdr:colOff>114300</xdr:colOff>
      <xdr:row>36</xdr:row>
      <xdr:rowOff>111258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230290"/>
          <a:ext cx="889000" cy="5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88265</xdr:rowOff>
    </xdr:from>
    <xdr:to>
      <xdr:col>71</xdr:col>
      <xdr:colOff>177800</xdr:colOff>
      <xdr:row>36</xdr:row>
      <xdr:rowOff>111258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60465"/>
          <a:ext cx="889000" cy="2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3023</xdr:rowOff>
    </xdr:from>
    <xdr:to>
      <xdr:col>72</xdr:col>
      <xdr:colOff>38100</xdr:colOff>
      <xdr:row>37</xdr:row>
      <xdr:rowOff>104623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95750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27140</xdr:rowOff>
    </xdr:from>
    <xdr:to>
      <xdr:col>67</xdr:col>
      <xdr:colOff>101600</xdr:colOff>
      <xdr:row>37</xdr:row>
      <xdr:rowOff>128740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119867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152870</xdr:rowOff>
    </xdr:from>
    <xdr:to>
      <xdr:col>85</xdr:col>
      <xdr:colOff>177800</xdr:colOff>
      <xdr:row>36</xdr:row>
      <xdr:rowOff>83020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5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4297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0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2699</xdr:rowOff>
    </xdr:from>
    <xdr:to>
      <xdr:col>81</xdr:col>
      <xdr:colOff>101600</xdr:colOff>
      <xdr:row>36</xdr:row>
      <xdr:rowOff>104299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120826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9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7290</xdr:rowOff>
    </xdr:from>
    <xdr:to>
      <xdr:col>76</xdr:col>
      <xdr:colOff>165100</xdr:colOff>
      <xdr:row>36</xdr:row>
      <xdr:rowOff>108890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125417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95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60458</xdr:rowOff>
    </xdr:from>
    <xdr:to>
      <xdr:col>72</xdr:col>
      <xdr:colOff>38100</xdr:colOff>
      <xdr:row>36</xdr:row>
      <xdr:rowOff>162058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7135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37465</xdr:rowOff>
    </xdr:from>
    <xdr:to>
      <xdr:col>67</xdr:col>
      <xdr:colOff>101600</xdr:colOff>
      <xdr:row>36</xdr:row>
      <xdr:rowOff>139065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155592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8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94225</xdr:rowOff>
    </xdr:from>
    <xdr:to>
      <xdr:col>85</xdr:col>
      <xdr:colOff>127000</xdr:colOff>
      <xdr:row>53</xdr:row>
      <xdr:rowOff>142917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181075"/>
          <a:ext cx="8382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85342</xdr:rowOff>
    </xdr:from>
    <xdr:to>
      <xdr:col>81</xdr:col>
      <xdr:colOff>50800</xdr:colOff>
      <xdr:row>53</xdr:row>
      <xdr:rowOff>142917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172192"/>
          <a:ext cx="889000" cy="5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78843</xdr:rowOff>
    </xdr:from>
    <xdr:to>
      <xdr:col>76</xdr:col>
      <xdr:colOff>114300</xdr:colOff>
      <xdr:row>53</xdr:row>
      <xdr:rowOff>85342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165693"/>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6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78843</xdr:rowOff>
    </xdr:from>
    <xdr:to>
      <xdr:col>71</xdr:col>
      <xdr:colOff>177800</xdr:colOff>
      <xdr:row>54</xdr:row>
      <xdr:rowOff>92462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165693"/>
          <a:ext cx="889000" cy="18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43425</xdr:rowOff>
    </xdr:from>
    <xdr:to>
      <xdr:col>85</xdr:col>
      <xdr:colOff>177800</xdr:colOff>
      <xdr:row>53</xdr:row>
      <xdr:rowOff>145025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13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66302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98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92117</xdr:rowOff>
    </xdr:from>
    <xdr:to>
      <xdr:col>81</xdr:col>
      <xdr:colOff>101600</xdr:colOff>
      <xdr:row>54</xdr:row>
      <xdr:rowOff>22267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17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38794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895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34542</xdr:rowOff>
    </xdr:from>
    <xdr:to>
      <xdr:col>76</xdr:col>
      <xdr:colOff>165100</xdr:colOff>
      <xdr:row>53</xdr:row>
      <xdr:rowOff>136142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1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152669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88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28043</xdr:rowOff>
    </xdr:from>
    <xdr:to>
      <xdr:col>72</xdr:col>
      <xdr:colOff>38100</xdr:colOff>
      <xdr:row>53</xdr:row>
      <xdr:rowOff>129643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11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146170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88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41662</xdr:rowOff>
    </xdr:from>
    <xdr:to>
      <xdr:col>67</xdr:col>
      <xdr:colOff>101600</xdr:colOff>
      <xdr:row>54</xdr:row>
      <xdr:rowOff>143262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159789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07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569</xdr:rowOff>
    </xdr:from>
    <xdr:to>
      <xdr:col>85</xdr:col>
      <xdr:colOff>127000</xdr:colOff>
      <xdr:row>78</xdr:row>
      <xdr:rowOff>21839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373669"/>
          <a:ext cx="8382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569</xdr:rowOff>
    </xdr:from>
    <xdr:to>
      <xdr:col>81</xdr:col>
      <xdr:colOff>50800</xdr:colOff>
      <xdr:row>78</xdr:row>
      <xdr:rowOff>14387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373669"/>
          <a:ext cx="8890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52033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14387</xdr:rowOff>
    </xdr:from>
    <xdr:to>
      <xdr:col>76</xdr:col>
      <xdr:colOff>114300</xdr:colOff>
      <xdr:row>78</xdr:row>
      <xdr:rowOff>25383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387487"/>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58143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23519</xdr:rowOff>
    </xdr:from>
    <xdr:to>
      <xdr:col>71</xdr:col>
      <xdr:colOff>177800</xdr:colOff>
      <xdr:row>78</xdr:row>
      <xdr:rowOff>25383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396619"/>
          <a:ext cx="889000" cy="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138392</xdr:rowOff>
    </xdr:from>
    <xdr:to>
      <xdr:col>72</xdr:col>
      <xdr:colOff>38100</xdr:colOff>
      <xdr:row>78</xdr:row>
      <xdr:rowOff>68542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85069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134437</xdr:rowOff>
    </xdr:from>
    <xdr:to>
      <xdr:col>67</xdr:col>
      <xdr:colOff>101600</xdr:colOff>
      <xdr:row>78</xdr:row>
      <xdr:rowOff>64587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81114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11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142489</xdr:rowOff>
    </xdr:from>
    <xdr:to>
      <xdr:col>85</xdr:col>
      <xdr:colOff>177800</xdr:colOff>
      <xdr:row>78</xdr:row>
      <xdr:rowOff>72639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1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121219</xdr:rowOff>
    </xdr:from>
    <xdr:to>
      <xdr:col>81</xdr:col>
      <xdr:colOff>101600</xdr:colOff>
      <xdr:row>78</xdr:row>
      <xdr:rowOff>51369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2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67896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09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135037</xdr:rowOff>
    </xdr:from>
    <xdr:to>
      <xdr:col>76</xdr:col>
      <xdr:colOff>165100</xdr:colOff>
      <xdr:row>78</xdr:row>
      <xdr:rowOff>65187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81714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11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146033</xdr:rowOff>
    </xdr:from>
    <xdr:to>
      <xdr:col>72</xdr:col>
      <xdr:colOff>38100</xdr:colOff>
      <xdr:row>78</xdr:row>
      <xdr:rowOff>76183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3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67310</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440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144169</xdr:rowOff>
    </xdr:from>
    <xdr:to>
      <xdr:col>67</xdr:col>
      <xdr:colOff>101600</xdr:colOff>
      <xdr:row>78</xdr:row>
      <xdr:rowOff>74319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4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65446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43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2970</xdr:rowOff>
    </xdr:from>
    <xdr:to>
      <xdr:col>85</xdr:col>
      <xdr:colOff>127000</xdr:colOff>
      <xdr:row>93</xdr:row>
      <xdr:rowOff>15196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947820"/>
          <a:ext cx="8382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113047</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00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15196</xdr:rowOff>
    </xdr:from>
    <xdr:to>
      <xdr:col>81</xdr:col>
      <xdr:colOff>50800</xdr:colOff>
      <xdr:row>93</xdr:row>
      <xdr:rowOff>76395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5960046"/>
          <a:ext cx="889000" cy="6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63285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5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76395</xdr:rowOff>
    </xdr:from>
    <xdr:to>
      <xdr:col>76</xdr:col>
      <xdr:colOff>114300</xdr:colOff>
      <xdr:row>93</xdr:row>
      <xdr:rowOff>123113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021245"/>
          <a:ext cx="889000" cy="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71378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5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83035</xdr:rowOff>
    </xdr:from>
    <xdr:to>
      <xdr:col>71</xdr:col>
      <xdr:colOff>177800</xdr:colOff>
      <xdr:row>93</xdr:row>
      <xdr:rowOff>123113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027885"/>
          <a:ext cx="889000" cy="4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118664</xdr:rowOff>
    </xdr:from>
    <xdr:to>
      <xdr:col>72</xdr:col>
      <xdr:colOff>38100</xdr:colOff>
      <xdr:row>97</xdr:row>
      <xdr:rowOff>48814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7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39941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116286</xdr:rowOff>
    </xdr:from>
    <xdr:to>
      <xdr:col>67</xdr:col>
      <xdr:colOff>101600</xdr:colOff>
      <xdr:row>97</xdr:row>
      <xdr:rowOff>46436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37563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123620</xdr:rowOff>
    </xdr:from>
    <xdr:to>
      <xdr:col>85</xdr:col>
      <xdr:colOff>177800</xdr:colOff>
      <xdr:row>93</xdr:row>
      <xdr:rowOff>53770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8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146497</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74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135846</xdr:rowOff>
    </xdr:from>
    <xdr:to>
      <xdr:col>81</xdr:col>
      <xdr:colOff>101600</xdr:colOff>
      <xdr:row>93</xdr:row>
      <xdr:rowOff>65996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9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82523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568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25595</xdr:rowOff>
    </xdr:from>
    <xdr:to>
      <xdr:col>76</xdr:col>
      <xdr:colOff>165100</xdr:colOff>
      <xdr:row>93</xdr:row>
      <xdr:rowOff>127195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97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143722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574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72313</xdr:rowOff>
    </xdr:from>
    <xdr:to>
      <xdr:col>72</xdr:col>
      <xdr:colOff>38100</xdr:colOff>
      <xdr:row>94</xdr:row>
      <xdr:rowOff>2463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0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18990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7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32235</xdr:rowOff>
    </xdr:from>
    <xdr:to>
      <xdr:col>67</xdr:col>
      <xdr:colOff>101600</xdr:colOff>
      <xdr:row>93</xdr:row>
      <xdr:rowOff>133835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9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150362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75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43180</xdr:rowOff>
    </xdr:from>
    <xdr:to>
      <xdr:col>102</xdr:col>
      <xdr:colOff>165100</xdr:colOff>
      <xdr:row>34</xdr:row>
      <xdr:rowOff>144780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161307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564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52324</xdr:rowOff>
    </xdr:from>
    <xdr:to>
      <xdr:col>98</xdr:col>
      <xdr:colOff>38100</xdr:colOff>
      <xdr:row>32</xdr:row>
      <xdr:rowOff>153924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55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170451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総務費は、類似団体平均を上回っており、減少傾向にあったが、平成２７年度から増加している。これは、ふるさと納税推進事業や基金積立が要因である。民生費は、類似団体平均を上回っていたが、平成２８年度から下回っている。これは、こども園建設費の減少が要因である。商工費は、類似団体を大きく上回っている。これは、町の主要産業として観光振興に重点をおいているためであり、平成２８年度からの減少要因は、工場設置奨励補助金の減少によるものである。土木費は、類似団体平均を大きく上回っている。これ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町の面積が県内で一番広い（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781.08k㎡</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いう地理上の特性があり、道路橋梁等のインフラ整備に多大な費用がかかることが要因となっている。教育費は類似団体平均を大きく上回っている。これは、校舎、体育館、公民館、グラウンド等の施設の整備を行っていることが要因である。平成２９年度は、月夜野総合グラウンドのトイレ整備などを行っているため前年度より増加している。公債費は、類似団体平均を大きく上回ってい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の要因は、行政面積が広大なことにより普通建設事業費も多大になることから、財源的に有利な合併特例債や過疎債を活用し事業を実施しているためである。更には国の制度による臨時財政対策債の経常的な発行も要因の一つとなっている。</a:t>
          </a:r>
          <a:endPar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実質単年度収支の標準財政規模比において、平成２９年度は▲</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5.50</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％であった。これは単年度収支がマイナスになったことが要因となっている。</a:t>
          </a:r>
        </a:p>
        <a:p>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財政調整基金残高は、合併算定替えによる普通交付税の減少（縮減率</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％）等により積立額（</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3</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億円）より取崩額（</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5</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億</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5</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千万円）が上回ったため減少している。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baseline="0">
              <a:solidFill>
                <a:schemeClr val="dk1"/>
              </a:solidFill>
              <a:latin typeface="ＭＳ ゴシック" panose="020B0609070205080204" pitchFamily="49" charset="-128"/>
              <a:ea typeface="ＭＳ ゴシック" panose="020B0609070205080204" pitchFamily="49" charset="-128"/>
              <a:cs typeface="+mn-cs"/>
            </a:rPr>
            <a:t>平成１９年度、水道事業会計において赤字額が発生したが、その後は黒字のみとなっている。人口減少や全国平均を上回る高齢化率などにより、一般会計だけでなく各特別会計にとっても、より厳しい状況となることが予想されるため、事務事業を精査し、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14562270</v>
      </c>
      <c r="BO4" s="410"/>
      <c r="BP4" s="410"/>
      <c r="BQ4" s="410"/>
      <c r="BR4" s="410"/>
      <c r="BS4" s="410"/>
      <c r="BT4" s="410"/>
      <c r="BU4" s="411"/>
      <c r="BV4" s="409">
        <v>14559079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6.9</v>
      </c>
      <c r="CU4" s="416"/>
      <c r="CV4" s="416"/>
      <c r="CW4" s="416"/>
      <c r="CX4" s="416"/>
      <c r="CY4" s="416"/>
      <c r="CZ4" s="416"/>
      <c r="DA4" s="417"/>
      <c r="DB4" s="415">
        <v>6.2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13632935</v>
      </c>
      <c r="BO5" s="447"/>
      <c r="BP5" s="447"/>
      <c r="BQ5" s="447"/>
      <c r="BR5" s="447"/>
      <c r="BS5" s="447"/>
      <c r="BT5" s="447"/>
      <c r="BU5" s="448"/>
      <c r="BV5" s="446">
        <v>13694023</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95.4</v>
      </c>
      <c r="CU5" s="444"/>
      <c r="CV5" s="444"/>
      <c r="CW5" s="444"/>
      <c r="CX5" s="444"/>
      <c r="CY5" s="444"/>
      <c r="CZ5" s="444"/>
      <c r="DA5" s="445"/>
      <c r="DB5" s="443">
        <v>94.6</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929335</v>
      </c>
      <c r="BO6" s="447"/>
      <c r="BP6" s="447"/>
      <c r="BQ6" s="447"/>
      <c r="BR6" s="447"/>
      <c r="BS6" s="447"/>
      <c r="BT6" s="447"/>
      <c r="BU6" s="448"/>
      <c r="BV6" s="446">
        <v>865056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100.4</v>
      </c>
      <c r="CU6" s="484"/>
      <c r="CV6" s="484"/>
      <c r="CW6" s="484"/>
      <c r="CX6" s="484"/>
      <c r="CY6" s="484"/>
      <c r="CZ6" s="484"/>
      <c r="DA6" s="485"/>
      <c r="DB6" s="483">
        <v>99.6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296763</v>
      </c>
      <c r="BO7" s="447"/>
      <c r="BP7" s="447"/>
      <c r="BQ7" s="447"/>
      <c r="BR7" s="447"/>
      <c r="BS7" s="447"/>
      <c r="BT7" s="447"/>
      <c r="BU7" s="448"/>
      <c r="BV7" s="446">
        <v>275067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9205239</v>
      </c>
      <c r="CU7" s="447"/>
      <c r="CV7" s="447"/>
      <c r="CW7" s="447"/>
      <c r="CX7" s="447"/>
      <c r="CY7" s="447"/>
      <c r="CZ7" s="447"/>
      <c r="DA7" s="448"/>
      <c r="DB7" s="446">
        <v>9523968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632572</v>
      </c>
      <c r="BO8" s="447"/>
      <c r="BP8" s="447"/>
      <c r="BQ8" s="447"/>
      <c r="BR8" s="447"/>
      <c r="BS8" s="447"/>
      <c r="BT8" s="447"/>
      <c r="BU8" s="448"/>
      <c r="BV8" s="446">
        <v>589989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0.43</v>
      </c>
      <c r="CU8" s="487"/>
      <c r="CV8" s="487"/>
      <c r="CW8" s="487"/>
      <c r="CX8" s="487"/>
      <c r="CY8" s="487"/>
      <c r="CZ8" s="487"/>
      <c r="DA8" s="488"/>
      <c r="DB8" s="486">
        <v>0.44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19347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42583</v>
      </c>
      <c r="BO9" s="447"/>
      <c r="BP9" s="447"/>
      <c r="BQ9" s="447"/>
      <c r="BR9" s="447"/>
      <c r="BS9" s="447"/>
      <c r="BT9" s="447"/>
      <c r="BU9" s="448"/>
      <c r="BV9" s="446">
        <v>147796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19.5</v>
      </c>
      <c r="CU9" s="444"/>
      <c r="CV9" s="444"/>
      <c r="CW9" s="444"/>
      <c r="CX9" s="444"/>
      <c r="CY9" s="444"/>
      <c r="CZ9" s="444"/>
      <c r="DA9" s="445"/>
      <c r="DB9" s="443">
        <v>19.399999999999999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21345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1272</v>
      </c>
      <c r="BO10" s="447"/>
      <c r="BP10" s="447"/>
      <c r="BQ10" s="447"/>
      <c r="BR10" s="447"/>
      <c r="BS10" s="447"/>
      <c r="BT10" s="447"/>
      <c r="BU10" s="448"/>
      <c r="BV10" s="446">
        <v>1921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19447</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114</v>
      </c>
      <c r="AV12" s="479"/>
      <c r="AW12" s="479"/>
      <c r="AX12" s="479"/>
      <c r="AY12" s="480" t="s">
        <v>128</v>
      </c>
      <c r="AZ12" s="481"/>
      <c r="BA12" s="481"/>
      <c r="BB12" s="481"/>
      <c r="BC12" s="481"/>
      <c r="BD12" s="481"/>
      <c r="BE12" s="481"/>
      <c r="BF12" s="481"/>
      <c r="BG12" s="481"/>
      <c r="BH12" s="481"/>
      <c r="BI12" s="481"/>
      <c r="BJ12" s="481"/>
      <c r="BK12" s="481"/>
      <c r="BL12" s="481"/>
      <c r="BM12" s="482"/>
      <c r="BN12" s="446">
        <v>550000</v>
      </c>
      <c r="BO12" s="447"/>
      <c r="BP12" s="447"/>
      <c r="BQ12" s="447"/>
      <c r="BR12" s="447"/>
      <c r="BS12" s="447"/>
      <c r="BT12" s="447"/>
      <c r="BU12" s="448"/>
      <c r="BV12" s="446">
        <v>280000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19174</v>
      </c>
      <c r="S13" s="528"/>
      <c r="T13" s="528"/>
      <c r="U13" s="528"/>
      <c r="V13" s="529"/>
      <c r="W13" s="462" t="s">
        <v>132</v>
      </c>
      <c r="X13" s="463"/>
      <c r="Y13" s="463"/>
      <c r="Z13" s="463"/>
      <c r="AA13" s="463"/>
      <c r="AB13" s="453"/>
      <c r="AC13" s="497">
        <v>1036</v>
      </c>
      <c r="AD13" s="498"/>
      <c r="AE13" s="498"/>
      <c r="AF13" s="498"/>
      <c r="AG13" s="537"/>
      <c r="AH13" s="497">
        <v>1062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-506145</v>
      </c>
      <c r="BO13" s="447"/>
      <c r="BP13" s="447"/>
      <c r="BQ13" s="447"/>
      <c r="BR13" s="447"/>
      <c r="BS13" s="447"/>
      <c r="BT13" s="447"/>
      <c r="BU13" s="448"/>
      <c r="BV13" s="446">
        <v>-130283</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11.8</v>
      </c>
      <c r="CU13" s="444"/>
      <c r="CV13" s="444"/>
      <c r="CW13" s="444"/>
      <c r="CX13" s="444"/>
      <c r="CY13" s="444"/>
      <c r="CZ13" s="444"/>
      <c r="DA13" s="445"/>
      <c r="DB13" s="443">
        <v>11.1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19834</v>
      </c>
      <c r="S14" s="528"/>
      <c r="T14" s="528"/>
      <c r="U14" s="528"/>
      <c r="V14" s="529"/>
      <c r="W14" s="436"/>
      <c r="X14" s="437"/>
      <c r="Y14" s="437"/>
      <c r="Z14" s="437"/>
      <c r="AA14" s="437"/>
      <c r="AB14" s="426"/>
      <c r="AC14" s="530">
        <v>10.4</v>
      </c>
      <c r="AD14" s="531"/>
      <c r="AE14" s="531"/>
      <c r="AF14" s="531"/>
      <c r="AG14" s="532"/>
      <c r="AH14" s="530">
        <v>10</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19585</v>
      </c>
      <c r="S15" s="528"/>
      <c r="T15" s="528"/>
      <c r="U15" s="528"/>
      <c r="V15" s="529"/>
      <c r="W15" s="462" t="s">
        <v>140</v>
      </c>
      <c r="X15" s="463"/>
      <c r="Y15" s="463"/>
      <c r="Z15" s="463"/>
      <c r="AA15" s="463"/>
      <c r="AB15" s="453"/>
      <c r="AC15" s="497">
        <v>2064</v>
      </c>
      <c r="AD15" s="498"/>
      <c r="AE15" s="498"/>
      <c r="AF15" s="498"/>
      <c r="AG15" s="537"/>
      <c r="AH15" s="497">
        <v>2207</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3169652</v>
      </c>
      <c r="BO15" s="410"/>
      <c r="BP15" s="410"/>
      <c r="BQ15" s="410"/>
      <c r="BR15" s="410"/>
      <c r="BS15" s="410"/>
      <c r="BT15" s="410"/>
      <c r="BU15" s="411"/>
      <c r="BV15" s="409">
        <v>3183007</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20.7</v>
      </c>
      <c r="AD16" s="531"/>
      <c r="AE16" s="531"/>
      <c r="AF16" s="531"/>
      <c r="AG16" s="532"/>
      <c r="AH16" s="530">
        <v>20.9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7377515</v>
      </c>
      <c r="BO16" s="447"/>
      <c r="BP16" s="447"/>
      <c r="BQ16" s="447"/>
      <c r="BR16" s="447"/>
      <c r="BS16" s="447"/>
      <c r="BT16" s="447"/>
      <c r="BU16" s="448"/>
      <c r="BV16" s="446">
        <v>7489093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6876</v>
      </c>
      <c r="AD17" s="498"/>
      <c r="AE17" s="498"/>
      <c r="AF17" s="498"/>
      <c r="AG17" s="537"/>
      <c r="AH17" s="497">
        <v>7301</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4050519</v>
      </c>
      <c r="BO17" s="447"/>
      <c r="BP17" s="447"/>
      <c r="BQ17" s="447"/>
      <c r="BR17" s="447"/>
      <c r="BS17" s="447"/>
      <c r="BT17" s="447"/>
      <c r="BU17" s="448"/>
      <c r="BV17" s="446">
        <v>4064987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781.08</v>
      </c>
      <c r="M18" s="559"/>
      <c r="N18" s="559"/>
      <c r="O18" s="559"/>
      <c r="P18" s="559"/>
      <c r="Q18" s="559"/>
      <c r="R18" s="560"/>
      <c r="S18" s="560"/>
      <c r="T18" s="560"/>
      <c r="U18" s="560"/>
      <c r="V18" s="561"/>
      <c r="W18" s="464"/>
      <c r="X18" s="465"/>
      <c r="Y18" s="465"/>
      <c r="Z18" s="465"/>
      <c r="AA18" s="465"/>
      <c r="AB18" s="456"/>
      <c r="AC18" s="562">
        <v>68.900000000000006</v>
      </c>
      <c r="AD18" s="563"/>
      <c r="AE18" s="563"/>
      <c r="AF18" s="563"/>
      <c r="AG18" s="564"/>
      <c r="AH18" s="562">
        <v>69.099999999999994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8976037</v>
      </c>
      <c r="BO18" s="447"/>
      <c r="BP18" s="447"/>
      <c r="BQ18" s="447"/>
      <c r="BR18" s="447"/>
      <c r="BS18" s="447"/>
      <c r="BT18" s="447"/>
      <c r="BU18" s="448"/>
      <c r="BV18" s="446">
        <v>9123607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25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10827653</v>
      </c>
      <c r="BO19" s="447"/>
      <c r="BP19" s="447"/>
      <c r="BQ19" s="447"/>
      <c r="BR19" s="447"/>
      <c r="BS19" s="447"/>
      <c r="BT19" s="447"/>
      <c r="BU19" s="448"/>
      <c r="BV19" s="446">
        <v>10896801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7594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12178505</v>
      </c>
      <c r="BO23" s="447"/>
      <c r="BP23" s="447"/>
      <c r="BQ23" s="447"/>
      <c r="BR23" s="447"/>
      <c r="BS23" s="447"/>
      <c r="BT23" s="447"/>
      <c r="BU23" s="448"/>
      <c r="BV23" s="446">
        <v>12915728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6800</v>
      </c>
      <c r="R24" s="498"/>
      <c r="S24" s="498"/>
      <c r="T24" s="498"/>
      <c r="U24" s="498"/>
      <c r="V24" s="537"/>
      <c r="W24" s="596"/>
      <c r="X24" s="584"/>
      <c r="Y24" s="585"/>
      <c r="Z24" s="496" t="s">
        <v>164</v>
      </c>
      <c r="AA24" s="476"/>
      <c r="AB24" s="476"/>
      <c r="AC24" s="476"/>
      <c r="AD24" s="476"/>
      <c r="AE24" s="476"/>
      <c r="AF24" s="476"/>
      <c r="AG24" s="477"/>
      <c r="AH24" s="497">
        <v>201</v>
      </c>
      <c r="AI24" s="498"/>
      <c r="AJ24" s="498"/>
      <c r="AK24" s="498"/>
      <c r="AL24" s="537"/>
      <c r="AM24" s="497">
        <v>688827</v>
      </c>
      <c r="AN24" s="498"/>
      <c r="AO24" s="498"/>
      <c r="AP24" s="498"/>
      <c r="AQ24" s="498"/>
      <c r="AR24" s="537"/>
      <c r="AS24" s="497">
        <v>3427</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10054818</v>
      </c>
      <c r="BO24" s="447"/>
      <c r="BP24" s="447"/>
      <c r="BQ24" s="447"/>
      <c r="BR24" s="447"/>
      <c r="BS24" s="447"/>
      <c r="BT24" s="447"/>
      <c r="BU24" s="448"/>
      <c r="BV24" s="446">
        <v>10535445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5540</v>
      </c>
      <c r="R25" s="498"/>
      <c r="S25" s="498"/>
      <c r="T25" s="498"/>
      <c r="U25" s="498"/>
      <c r="V25" s="537"/>
      <c r="W25" s="596"/>
      <c r="X25" s="584"/>
      <c r="Y25" s="585"/>
      <c r="Z25" s="496" t="s">
        <v>167</v>
      </c>
      <c r="AA25" s="476"/>
      <c r="AB25" s="476"/>
      <c r="AC25" s="476"/>
      <c r="AD25" s="476"/>
      <c r="AE25" s="476"/>
      <c r="AF25" s="476"/>
      <c r="AG25" s="477"/>
      <c r="AH25" s="497" t="s">
        <v>130</v>
      </c>
      <c r="AI25" s="498"/>
      <c r="AJ25" s="498"/>
      <c r="AK25" s="498"/>
      <c r="AL25" s="537"/>
      <c r="AM25" s="497" t="s">
        <v>168</v>
      </c>
      <c r="AN25" s="498"/>
      <c r="AO25" s="498"/>
      <c r="AP25" s="498"/>
      <c r="AQ25" s="498"/>
      <c r="AR25" s="537"/>
      <c r="AS25" s="497" t="s">
        <v>122</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971343</v>
      </c>
      <c r="BO25" s="410"/>
      <c r="BP25" s="410"/>
      <c r="BQ25" s="410"/>
      <c r="BR25" s="410"/>
      <c r="BS25" s="410"/>
      <c r="BT25" s="410"/>
      <c r="BU25" s="411"/>
      <c r="BV25" s="409">
        <v>322559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5100</v>
      </c>
      <c r="R26" s="498"/>
      <c r="S26" s="498"/>
      <c r="T26" s="498"/>
      <c r="U26" s="498"/>
      <c r="V26" s="537"/>
      <c r="W26" s="596"/>
      <c r="X26" s="584"/>
      <c r="Y26" s="585"/>
      <c r="Z26" s="496" t="s">
        <v>171</v>
      </c>
      <c r="AA26" s="606"/>
      <c r="AB26" s="606"/>
      <c r="AC26" s="606"/>
      <c r="AD26" s="606"/>
      <c r="AE26" s="606"/>
      <c r="AF26" s="606"/>
      <c r="AG26" s="607"/>
      <c r="AH26" s="497">
        <v>14</v>
      </c>
      <c r="AI26" s="498"/>
      <c r="AJ26" s="498"/>
      <c r="AK26" s="498"/>
      <c r="AL26" s="537"/>
      <c r="AM26" s="497">
        <v>38430</v>
      </c>
      <c r="AN26" s="498"/>
      <c r="AO26" s="498"/>
      <c r="AP26" s="498"/>
      <c r="AQ26" s="498"/>
      <c r="AR26" s="537"/>
      <c r="AS26" s="497">
        <v>2745</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3780</v>
      </c>
      <c r="R27" s="498"/>
      <c r="S27" s="498"/>
      <c r="T27" s="498"/>
      <c r="U27" s="498"/>
      <c r="V27" s="537"/>
      <c r="W27" s="596"/>
      <c r="X27" s="584"/>
      <c r="Y27" s="585"/>
      <c r="Z27" s="496" t="s">
        <v>174</v>
      </c>
      <c r="AA27" s="476"/>
      <c r="AB27" s="476"/>
      <c r="AC27" s="476"/>
      <c r="AD27" s="476"/>
      <c r="AE27" s="476"/>
      <c r="AF27" s="476"/>
      <c r="AG27" s="477"/>
      <c r="AH27" s="497">
        <v>14</v>
      </c>
      <c r="AI27" s="498"/>
      <c r="AJ27" s="498"/>
      <c r="AK27" s="498"/>
      <c r="AL27" s="537"/>
      <c r="AM27" s="497">
        <v>49199</v>
      </c>
      <c r="AN27" s="498"/>
      <c r="AO27" s="498"/>
      <c r="AP27" s="498"/>
      <c r="AQ27" s="498"/>
      <c r="AR27" s="537"/>
      <c r="AS27" s="497">
        <v>3514</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10503</v>
      </c>
      <c r="BO27" s="620"/>
      <c r="BP27" s="620"/>
      <c r="BQ27" s="620"/>
      <c r="BR27" s="620"/>
      <c r="BS27" s="620"/>
      <c r="BT27" s="620"/>
      <c r="BU27" s="621"/>
      <c r="BV27" s="619">
        <v>10502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2970</v>
      </c>
      <c r="R28" s="498"/>
      <c r="S28" s="498"/>
      <c r="T28" s="498"/>
      <c r="U28" s="498"/>
      <c r="V28" s="537"/>
      <c r="W28" s="596"/>
      <c r="X28" s="584"/>
      <c r="Y28" s="585"/>
      <c r="Z28" s="496" t="s">
        <v>177</v>
      </c>
      <c r="AA28" s="476"/>
      <c r="AB28" s="476"/>
      <c r="AC28" s="476"/>
      <c r="AD28" s="476"/>
      <c r="AE28" s="476"/>
      <c r="AF28" s="476"/>
      <c r="AG28" s="477"/>
      <c r="AH28" s="497" t="s">
        <v>168</v>
      </c>
      <c r="AI28" s="498"/>
      <c r="AJ28" s="498"/>
      <c r="AK28" s="498"/>
      <c r="AL28" s="537"/>
      <c r="AM28" s="497" t="s">
        <v>122</v>
      </c>
      <c r="AN28" s="498"/>
      <c r="AO28" s="498"/>
      <c r="AP28" s="498"/>
      <c r="AQ28" s="498"/>
      <c r="AR28" s="537"/>
      <c r="AS28" s="497" t="s">
        <v>168</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3778692</v>
      </c>
      <c r="BO28" s="410"/>
      <c r="BP28" s="410"/>
      <c r="BQ28" s="410"/>
      <c r="BR28" s="410"/>
      <c r="BS28" s="410"/>
      <c r="BT28" s="410"/>
      <c r="BU28" s="411"/>
      <c r="BV28" s="409">
        <v>4027420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16</v>
      </c>
      <c r="M29" s="498"/>
      <c r="N29" s="498"/>
      <c r="O29" s="498"/>
      <c r="P29" s="537"/>
      <c r="Q29" s="497">
        <v>2700</v>
      </c>
      <c r="R29" s="498"/>
      <c r="S29" s="498"/>
      <c r="T29" s="498"/>
      <c r="U29" s="498"/>
      <c r="V29" s="537"/>
      <c r="W29" s="597"/>
      <c r="X29" s="598"/>
      <c r="Y29" s="599"/>
      <c r="Z29" s="496" t="s">
        <v>180</v>
      </c>
      <c r="AA29" s="476"/>
      <c r="AB29" s="476"/>
      <c r="AC29" s="476"/>
      <c r="AD29" s="476"/>
      <c r="AE29" s="476"/>
      <c r="AF29" s="476"/>
      <c r="AG29" s="477"/>
      <c r="AH29" s="497">
        <v>215</v>
      </c>
      <c r="AI29" s="498"/>
      <c r="AJ29" s="498"/>
      <c r="AK29" s="498"/>
      <c r="AL29" s="537"/>
      <c r="AM29" s="497">
        <v>738026</v>
      </c>
      <c r="AN29" s="498"/>
      <c r="AO29" s="498"/>
      <c r="AP29" s="498"/>
      <c r="AQ29" s="498"/>
      <c r="AR29" s="537"/>
      <c r="AS29" s="497">
        <v>3433</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433550</v>
      </c>
      <c r="BO29" s="447"/>
      <c r="BP29" s="447"/>
      <c r="BQ29" s="447"/>
      <c r="BR29" s="447"/>
      <c r="BS29" s="447"/>
      <c r="BT29" s="447"/>
      <c r="BU29" s="448"/>
      <c r="BV29" s="446">
        <v>433506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98.6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3665533</v>
      </c>
      <c r="BO30" s="620"/>
      <c r="BP30" s="620"/>
      <c r="BQ30" s="620"/>
      <c r="BR30" s="620"/>
      <c r="BS30" s="620"/>
      <c r="BT30" s="620"/>
      <c r="BU30" s="621"/>
      <c r="BV30" s="619">
        <v>3486132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189</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利根沼田学校組合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月夜野振興公社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利根沼田広域市町村圏振興整備組合</v>
      </c>
      <c r="BZ35" s="633"/>
      <c r="CA35" s="633"/>
      <c r="CB35" s="633"/>
      <c r="CC35" s="633"/>
      <c r="CD35" s="633"/>
      <c r="CE35" s="633"/>
      <c r="CF35" s="633"/>
      <c r="CG35" s="633"/>
      <c r="CH35" s="633"/>
      <c r="CI35" s="633"/>
      <c r="CJ35" s="633"/>
      <c r="CK35" s="633"/>
      <c r="CL35" s="633"/>
      <c r="CM35" s="633"/>
      <c r="CN35" s="193"/>
      <c r="CO35" s="632">
        <f t="shared" ref="CO35:CO43" si="3">IF(CQ35="","",CO34+1)</f>
        <v>14</v>
      </c>
      <c r="CP35" s="632"/>
      <c r="CQ35" s="633" t="str">
        <f>IF('各会計、関係団体の財政状況及び健全化判断比率'!BS8="","",'各会計、関係団体の財政状況及び健全化判断比率'!BS8)</f>
        <v>月夜野クラフトビール</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群馬県市町村会館管理組合</v>
      </c>
      <c r="BZ36" s="633"/>
      <c r="CA36" s="633"/>
      <c r="CB36" s="633"/>
      <c r="CC36" s="633"/>
      <c r="CD36" s="633"/>
      <c r="CE36" s="633"/>
      <c r="CF36" s="633"/>
      <c r="CG36" s="633"/>
      <c r="CH36" s="633"/>
      <c r="CI36" s="633"/>
      <c r="CJ36" s="633"/>
      <c r="CK36" s="633"/>
      <c r="CL36" s="633"/>
      <c r="CM36" s="633"/>
      <c r="CN36" s="193"/>
      <c r="CO36" s="632">
        <f t="shared" si="3"/>
        <v>15</v>
      </c>
      <c r="CP36" s="632"/>
      <c r="CQ36" s="633" t="str">
        <f>IF('各会計、関係団体の財政状況及び健全化判断比率'!BS9="","",'各会計、関係団体の財政状況及び健全化判断比率'!BS9)</f>
        <v>水の故郷</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群馬県市町村総合事務組合</v>
      </c>
      <c r="BZ37" s="633"/>
      <c r="CA37" s="633"/>
      <c r="CB37" s="633"/>
      <c r="CC37" s="633"/>
      <c r="CD37" s="633"/>
      <c r="CE37" s="633"/>
      <c r="CF37" s="633"/>
      <c r="CG37" s="633"/>
      <c r="CH37" s="633"/>
      <c r="CI37" s="633"/>
      <c r="CJ37" s="633"/>
      <c r="CK37" s="633"/>
      <c r="CL37" s="633"/>
      <c r="CM37" s="633"/>
      <c r="CN37" s="193"/>
      <c r="CO37" s="632">
        <f t="shared" si="3"/>
        <v>16</v>
      </c>
      <c r="CP37" s="632"/>
      <c r="CQ37" s="633" t="str">
        <f>IF('各会計、関係団体の財政状況及び健全化判断比率'!BS10="","",'各会計、関係団体の財政状況及び健全化判断比率'!BS10)</f>
        <v>猿ヶ京温泉夢未来</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群馬県後期高齢者医療広域連合（一般会計）</v>
      </c>
      <c r="BZ38" s="633"/>
      <c r="CA38" s="633"/>
      <c r="CB38" s="633"/>
      <c r="CC38" s="633"/>
      <c r="CD38" s="633"/>
      <c r="CE38" s="633"/>
      <c r="CF38" s="633"/>
      <c r="CG38" s="633"/>
      <c r="CH38" s="633"/>
      <c r="CI38" s="633"/>
      <c r="CJ38" s="633"/>
      <c r="CK38" s="633"/>
      <c r="CL38" s="633"/>
      <c r="CM38" s="633"/>
      <c r="CN38" s="193"/>
      <c r="CO38" s="632">
        <f t="shared" si="3"/>
        <v>17</v>
      </c>
      <c r="CP38" s="632"/>
      <c r="CQ38" s="633" t="str">
        <f>IF('各会計、関係団体の財政状況及び健全化判断比率'!BS11="","",'各会計、関係団体の財政状況及び健全化判断比率'!BS11)</f>
        <v>みなかみ町土地開発公社</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群馬県後期高齢者医療広域連合（事業会計）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ACkqPlg86ZjOIbOKwgM+x6XsXeNaUCk2XSH1RoSPkezFm9BHfTf9lSZ3r4H9LJmW223TGJVRM4AwsZIhRcnCQ==" saltValue="b8UnhBFHx8FmvOcxZ4u+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549</v>
      </c>
      <c r="D34" s="1224"/>
      <c r="E34" s="1225"/>
      <c r="F34" s="32">
        <v>6.12</v>
      </c>
      <c r="G34" s="33">
        <v>5.03</v>
      </c>
      <c r="H34" s="33">
        <v>5.09</v>
      </c>
      <c r="I34" s="33">
        <v>6.19</v>
      </c>
      <c r="J34" s="34">
        <v>6.87</v>
      </c>
      <c r="K34" s="22"/>
      <c r="L34" s="22"/>
      <c r="M34" s="22"/>
      <c r="N34" s="22"/>
      <c r="O34" s="22"/>
      <c r="P34" s="22"/>
    </row>
    <row r="35" spans="1:16" ht="39" customHeight="1" x14ac:dyDescent="0.15">
      <c r="A35" s="22"/>
      <c r="B35" s="35"/>
      <c r="C35" s="1218" t="s">
        <v>550</v>
      </c>
      <c r="D35" s="1219"/>
      <c r="E35" s="1220"/>
      <c r="F35" s="36">
        <v>3.43</v>
      </c>
      <c r="G35" s="37">
        <v>3.79</v>
      </c>
      <c r="H35" s="37">
        <v>3.8</v>
      </c>
      <c r="I35" s="37">
        <v>4.21</v>
      </c>
      <c r="J35" s="38">
        <v>4.8499999999999996</v>
      </c>
      <c r="K35" s="22"/>
      <c r="L35" s="22"/>
      <c r="M35" s="22"/>
      <c r="N35" s="22"/>
      <c r="O35" s="22"/>
      <c r="P35" s="22"/>
    </row>
    <row r="36" spans="1:16" ht="39" customHeight="1" x14ac:dyDescent="0.15">
      <c r="A36" s="22"/>
      <c r="B36" s="35"/>
      <c r="C36" s="1218" t="s">
        <v>551</v>
      </c>
      <c r="D36" s="1219"/>
      <c r="E36" s="1220"/>
      <c r="F36" s="36">
        <v>2.6</v>
      </c>
      <c r="G36" s="37">
        <v>2.72</v>
      </c>
      <c r="H36" s="37">
        <v>1.88</v>
      </c>
      <c r="I36" s="37">
        <v>2.79</v>
      </c>
      <c r="J36" s="38">
        <v>2.95</v>
      </c>
      <c r="K36" s="22"/>
      <c r="L36" s="22"/>
      <c r="M36" s="22"/>
      <c r="N36" s="22"/>
      <c r="O36" s="22"/>
      <c r="P36" s="22"/>
    </row>
    <row r="37" spans="1:16" ht="39" customHeight="1" x14ac:dyDescent="0.15">
      <c r="A37" s="22"/>
      <c r="B37" s="35"/>
      <c r="C37" s="1218" t="s">
        <v>552</v>
      </c>
      <c r="D37" s="1219"/>
      <c r="E37" s="1220"/>
      <c r="F37" s="36">
        <v>0.7</v>
      </c>
      <c r="G37" s="37">
        <v>0.1</v>
      </c>
      <c r="H37" s="37">
        <v>0.64</v>
      </c>
      <c r="I37" s="37">
        <v>1.29</v>
      </c>
      <c r="J37" s="38">
        <v>1.26</v>
      </c>
      <c r="K37" s="22"/>
      <c r="L37" s="22"/>
      <c r="M37" s="22"/>
      <c r="N37" s="22"/>
      <c r="O37" s="22"/>
      <c r="P37" s="22"/>
    </row>
    <row r="38" spans="1:16" ht="39" customHeight="1" x14ac:dyDescent="0.15">
      <c r="A38" s="22"/>
      <c r="B38" s="35"/>
      <c r="C38" s="1218" t="s">
        <v>553</v>
      </c>
      <c r="D38" s="1219"/>
      <c r="E38" s="1220"/>
      <c r="F38" s="36">
        <v>0.24</v>
      </c>
      <c r="G38" s="37">
        <v>0.39</v>
      </c>
      <c r="H38" s="37">
        <v>0.55000000000000004</v>
      </c>
      <c r="I38" s="37">
        <v>0.51</v>
      </c>
      <c r="J38" s="38">
        <v>0.28999999999999998</v>
      </c>
      <c r="K38" s="22"/>
      <c r="L38" s="22"/>
      <c r="M38" s="22"/>
      <c r="N38" s="22"/>
      <c r="O38" s="22"/>
      <c r="P38" s="22"/>
    </row>
    <row r="39" spans="1:16" ht="39" customHeight="1" x14ac:dyDescent="0.15">
      <c r="A39" s="22"/>
      <c r="B39" s="35"/>
      <c r="C39" s="1218" t="s">
        <v>554</v>
      </c>
      <c r="D39" s="1219"/>
      <c r="E39" s="1220"/>
      <c r="F39" s="36">
        <v>0.18</v>
      </c>
      <c r="G39" s="37">
        <v>0.2</v>
      </c>
      <c r="H39" s="37">
        <v>0.2</v>
      </c>
      <c r="I39" s="37">
        <v>0.21</v>
      </c>
      <c r="J39" s="38">
        <v>0.23</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555</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556</v>
      </c>
      <c r="D43" s="1222"/>
      <c r="E43" s="1223"/>
      <c r="F43" s="41" t="s">
        <v>498</v>
      </c>
      <c r="G43" s="42" t="s">
        <v>498</v>
      </c>
      <c r="H43" s="42" t="s">
        <v>498</v>
      </c>
      <c r="I43" s="42" t="s">
        <v>498</v>
      </c>
      <c r="J43" s="43" t="s">
        <v>498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1IagpruI/CCUFErAz1AbPBBOjfqcwcsCzuRaLWbO0/mVQkSpmjQynN7Rljc1K5oFd1dRm7XK3aBnruec4KW5w==" saltValue="Ry/NwSLZxoGBW6ToujDH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7"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2125</v>
      </c>
      <c r="L45" s="60">
        <v>1997</v>
      </c>
      <c r="M45" s="60">
        <v>2042</v>
      </c>
      <c r="N45" s="60">
        <v>2129</v>
      </c>
      <c r="O45" s="61">
        <v>2114</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14</v>
      </c>
      <c r="F48" s="1228"/>
      <c r="G48" s="1228"/>
      <c r="H48" s="1228"/>
      <c r="I48" s="1228"/>
      <c r="J48" s="1229"/>
      <c r="K48" s="63">
        <v>443</v>
      </c>
      <c r="L48" s="64">
        <v>438</v>
      </c>
      <c r="M48" s="64">
        <v>435</v>
      </c>
      <c r="N48" s="64">
        <v>454</v>
      </c>
      <c r="O48" s="65">
        <v>484</v>
      </c>
      <c r="P48" s="48"/>
      <c r="Q48" s="48"/>
      <c r="R48" s="48"/>
      <c r="S48" s="48"/>
      <c r="T48" s="48"/>
      <c r="U48" s="48"/>
    </row>
    <row r="49" spans="1:21" ht="30.75" customHeight="1" x14ac:dyDescent="0.15">
      <c r="A49" s="48"/>
      <c r="B49" s="1236"/>
      <c r="C49" s="1237"/>
      <c r="D49" s="62"/>
      <c r="E49" s="1228" t="s">
        <v>15</v>
      </c>
      <c r="F49" s="1228"/>
      <c r="G49" s="1228"/>
      <c r="H49" s="1228"/>
      <c r="I49" s="1228"/>
      <c r="J49" s="1229"/>
      <c r="K49" s="63">
        <v>12</v>
      </c>
      <c r="L49" s="64">
        <v>12</v>
      </c>
      <c r="M49" s="64">
        <v>13</v>
      </c>
      <c r="N49" s="64">
        <v>14</v>
      </c>
      <c r="O49" s="65">
        <v>16</v>
      </c>
      <c r="P49" s="48"/>
      <c r="Q49" s="48"/>
      <c r="R49" s="48"/>
      <c r="S49" s="48"/>
      <c r="T49" s="48"/>
      <c r="U49" s="48"/>
    </row>
    <row r="50" spans="1:21" ht="30.75" customHeight="1" x14ac:dyDescent="0.15">
      <c r="A50" s="48"/>
      <c r="B50" s="1236"/>
      <c r="C50" s="1237"/>
      <c r="D50" s="62"/>
      <c r="E50" s="1228" t="s">
        <v>16</v>
      </c>
      <c r="F50" s="1228"/>
      <c r="G50" s="1228"/>
      <c r="H50" s="1228"/>
      <c r="I50" s="1228"/>
      <c r="J50" s="1229"/>
      <c r="K50" s="63">
        <v>160</v>
      </c>
      <c r="L50" s="64">
        <v>160</v>
      </c>
      <c r="M50" s="64">
        <v>174</v>
      </c>
      <c r="N50" s="64">
        <v>126</v>
      </c>
      <c r="O50" s="65">
        <v>120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1719</v>
      </c>
      <c r="L52" s="64">
        <v>1748</v>
      </c>
      <c r="M52" s="64">
        <v>1743</v>
      </c>
      <c r="N52" s="64">
        <v>1834</v>
      </c>
      <c r="O52" s="65">
        <v>1787</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1021</v>
      </c>
      <c r="L53" s="69">
        <v>859</v>
      </c>
      <c r="M53" s="69">
        <v>921</v>
      </c>
      <c r="N53" s="69">
        <v>889</v>
      </c>
      <c r="O53" s="70">
        <v>947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y8ce4AZ1wvRVSflIrBuXnUP+Pxi/Ex0zRmdKv4kSA65CWgh6VdPBc62szafIFmG8NLeU18uvpfD8RsvQw4xOQ==" saltValue="4IzIuqG/mO3NTytlEWM2W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28"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540</v>
      </c>
      <c r="J40" s="79" t="s">
        <v>541</v>
      </c>
      <c r="K40" s="79" t="s">
        <v>542</v>
      </c>
      <c r="L40" s="79" t="s">
        <v>543</v>
      </c>
      <c r="M40" s="80" t="s">
        <v>544</v>
      </c>
    </row>
    <row r="41" spans="2:13" ht="27.75" customHeight="1" x14ac:dyDescent="0.15">
      <c r="B41" s="1242" t="s">
        <v>23</v>
      </c>
      <c r="C41" s="1243"/>
      <c r="D41" s="81"/>
      <c r="E41" s="1248" t="s">
        <v>24</v>
      </c>
      <c r="F41" s="1248"/>
      <c r="G41" s="1248"/>
      <c r="H41" s="1249"/>
      <c r="I41" s="82">
        <v>14642</v>
      </c>
      <c r="J41" s="83">
        <v>14227</v>
      </c>
      <c r="K41" s="83">
        <v>13667</v>
      </c>
      <c r="L41" s="83">
        <v>12916</v>
      </c>
      <c r="M41" s="84">
        <v>12179</v>
      </c>
    </row>
    <row r="42" spans="2:13" ht="27.75" customHeight="1" x14ac:dyDescent="0.15">
      <c r="B42" s="1244"/>
      <c r="C42" s="1245"/>
      <c r="D42" s="85"/>
      <c r="E42" s="1250" t="s">
        <v>25</v>
      </c>
      <c r="F42" s="1250"/>
      <c r="G42" s="1250"/>
      <c r="H42" s="1251"/>
      <c r="I42" s="86">
        <v>767</v>
      </c>
      <c r="J42" s="87">
        <v>607</v>
      </c>
      <c r="K42" s="87">
        <v>450</v>
      </c>
      <c r="L42" s="87">
        <v>299</v>
      </c>
      <c r="M42" s="88">
        <v>138</v>
      </c>
    </row>
    <row r="43" spans="2:13" ht="27.75" customHeight="1" x14ac:dyDescent="0.15">
      <c r="B43" s="1244"/>
      <c r="C43" s="1245"/>
      <c r="D43" s="85"/>
      <c r="E43" s="1250" t="s">
        <v>26</v>
      </c>
      <c r="F43" s="1250"/>
      <c r="G43" s="1250"/>
      <c r="H43" s="1251"/>
      <c r="I43" s="86">
        <v>5081</v>
      </c>
      <c r="J43" s="87">
        <v>5248</v>
      </c>
      <c r="K43" s="87">
        <v>5043</v>
      </c>
      <c r="L43" s="87">
        <v>4495</v>
      </c>
      <c r="M43" s="88">
        <v>4335</v>
      </c>
    </row>
    <row r="44" spans="2:13" ht="27.75" customHeight="1" x14ac:dyDescent="0.15">
      <c r="B44" s="1244"/>
      <c r="C44" s="1245"/>
      <c r="D44" s="85"/>
      <c r="E44" s="1250" t="s">
        <v>27</v>
      </c>
      <c r="F44" s="1250"/>
      <c r="G44" s="1250"/>
      <c r="H44" s="1251"/>
      <c r="I44" s="86">
        <v>112</v>
      </c>
      <c r="J44" s="87">
        <v>162</v>
      </c>
      <c r="K44" s="87">
        <v>196</v>
      </c>
      <c r="L44" s="87">
        <v>279</v>
      </c>
      <c r="M44" s="88">
        <v>465</v>
      </c>
    </row>
    <row r="45" spans="2:13" ht="27.75" customHeight="1" x14ac:dyDescent="0.15">
      <c r="B45" s="1244"/>
      <c r="C45" s="1245"/>
      <c r="D45" s="85"/>
      <c r="E45" s="1250" t="s">
        <v>28</v>
      </c>
      <c r="F45" s="1250"/>
      <c r="G45" s="1250"/>
      <c r="H45" s="1251"/>
      <c r="I45" s="86">
        <v>5084</v>
      </c>
      <c r="J45" s="87">
        <v>4167</v>
      </c>
      <c r="K45" s="87">
        <v>3990</v>
      </c>
      <c r="L45" s="87">
        <v>4002</v>
      </c>
      <c r="M45" s="88">
        <v>3946</v>
      </c>
    </row>
    <row r="46" spans="2:13" ht="27.75" customHeight="1" x14ac:dyDescent="0.15">
      <c r="B46" s="1244"/>
      <c r="C46" s="1245"/>
      <c r="D46" s="89"/>
      <c r="E46" s="1250" t="s">
        <v>29</v>
      </c>
      <c r="F46" s="1250"/>
      <c r="G46" s="1250"/>
      <c r="H46" s="1251"/>
      <c r="I46" s="86">
        <v>26</v>
      </c>
      <c r="J46" s="87">
        <v>23</v>
      </c>
      <c r="K46" s="87">
        <v>9</v>
      </c>
      <c r="L46" s="87">
        <v>5</v>
      </c>
      <c r="M46" s="88">
        <v>1</v>
      </c>
    </row>
    <row r="47" spans="2:13" ht="27.75" customHeight="1" x14ac:dyDescent="0.15">
      <c r="B47" s="1244"/>
      <c r="C47" s="1245"/>
      <c r="D47" s="90"/>
      <c r="E47" s="1252" t="s">
        <v>30</v>
      </c>
      <c r="F47" s="1253"/>
      <c r="G47" s="1253"/>
      <c r="H47" s="1254"/>
      <c r="I47" s="86" t="s">
        <v>498</v>
      </c>
      <c r="J47" s="87" t="s">
        <v>498</v>
      </c>
      <c r="K47" s="87" t="s">
        <v>498</v>
      </c>
      <c r="L47" s="87" t="s">
        <v>498</v>
      </c>
      <c r="M47" s="88" t="s">
        <v>498</v>
      </c>
    </row>
    <row r="48" spans="2:13" ht="27.75" customHeight="1" x14ac:dyDescent="0.15">
      <c r="B48" s="1244"/>
      <c r="C48" s="1245"/>
      <c r="D48" s="85"/>
      <c r="E48" s="1250" t="s">
        <v>31</v>
      </c>
      <c r="F48" s="1250"/>
      <c r="G48" s="1250"/>
      <c r="H48" s="1251"/>
      <c r="I48" s="86" t="s">
        <v>498</v>
      </c>
      <c r="J48" s="87" t="s">
        <v>498</v>
      </c>
      <c r="K48" s="87" t="s">
        <v>498</v>
      </c>
      <c r="L48" s="87" t="s">
        <v>498</v>
      </c>
      <c r="M48" s="88" t="s">
        <v>498</v>
      </c>
    </row>
    <row r="49" spans="2:13" ht="27.75" customHeight="1" x14ac:dyDescent="0.15">
      <c r="B49" s="1246"/>
      <c r="C49" s="1247"/>
      <c r="D49" s="85"/>
      <c r="E49" s="1250" t="s">
        <v>32</v>
      </c>
      <c r="F49" s="1250"/>
      <c r="G49" s="1250"/>
      <c r="H49" s="1251"/>
      <c r="I49" s="86" t="s">
        <v>498</v>
      </c>
      <c r="J49" s="87" t="s">
        <v>498</v>
      </c>
      <c r="K49" s="87" t="s">
        <v>498</v>
      </c>
      <c r="L49" s="87" t="s">
        <v>498</v>
      </c>
      <c r="M49" s="88" t="s">
        <v>498</v>
      </c>
    </row>
    <row r="50" spans="2:13" ht="27.75" customHeight="1" x14ac:dyDescent="0.15">
      <c r="B50" s="1255" t="s">
        <v>33</v>
      </c>
      <c r="C50" s="1256"/>
      <c r="D50" s="91"/>
      <c r="E50" s="1250" t="s">
        <v>34</v>
      </c>
      <c r="F50" s="1250"/>
      <c r="G50" s="1250"/>
      <c r="H50" s="1251"/>
      <c r="I50" s="86">
        <v>6081</v>
      </c>
      <c r="J50" s="87">
        <v>6030</v>
      </c>
      <c r="K50" s="87">
        <v>6582</v>
      </c>
      <c r="L50" s="87">
        <v>6890</v>
      </c>
      <c r="M50" s="88">
        <v>6880</v>
      </c>
    </row>
    <row r="51" spans="2:13" ht="27.75" customHeight="1" x14ac:dyDescent="0.15">
      <c r="B51" s="1244"/>
      <c r="C51" s="1245"/>
      <c r="D51" s="85"/>
      <c r="E51" s="1250" t="s">
        <v>35</v>
      </c>
      <c r="F51" s="1250"/>
      <c r="G51" s="1250"/>
      <c r="H51" s="1251"/>
      <c r="I51" s="86">
        <v>923</v>
      </c>
      <c r="J51" s="87">
        <v>934</v>
      </c>
      <c r="K51" s="87">
        <v>883</v>
      </c>
      <c r="L51" s="87">
        <v>782</v>
      </c>
      <c r="M51" s="88">
        <v>642</v>
      </c>
    </row>
    <row r="52" spans="2:13" ht="27.75" customHeight="1" x14ac:dyDescent="0.15">
      <c r="B52" s="1246"/>
      <c r="C52" s="1247"/>
      <c r="D52" s="85"/>
      <c r="E52" s="1250" t="s">
        <v>36</v>
      </c>
      <c r="F52" s="1250"/>
      <c r="G52" s="1250"/>
      <c r="H52" s="1251"/>
      <c r="I52" s="86">
        <v>15465</v>
      </c>
      <c r="J52" s="87">
        <v>15278</v>
      </c>
      <c r="K52" s="87">
        <v>14969</v>
      </c>
      <c r="L52" s="87">
        <v>14686</v>
      </c>
      <c r="M52" s="88">
        <v>13775</v>
      </c>
    </row>
    <row r="53" spans="2:13" ht="27.75" customHeight="1" thickBot="1" x14ac:dyDescent="0.2">
      <c r="B53" s="1257" t="s">
        <v>37</v>
      </c>
      <c r="C53" s="1258"/>
      <c r="D53" s="92"/>
      <c r="E53" s="1259" t="s">
        <v>38</v>
      </c>
      <c r="F53" s="1259"/>
      <c r="G53" s="1259"/>
      <c r="H53" s="1260"/>
      <c r="I53" s="93">
        <v>3243</v>
      </c>
      <c r="J53" s="94">
        <v>2194</v>
      </c>
      <c r="K53" s="94">
        <v>921</v>
      </c>
      <c r="L53" s="94">
        <v>-361</v>
      </c>
      <c r="M53" s="95">
        <v>-234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ae1KQUg7Exzb3kUSCgCTy5g/zT0Djs2x9sAG/KWckQwi5FTaGCZhiK5r0jb3ji656OcFKaPR6rnV47rzIBDNw==" saltValue="D/IYn2G48Zl8RbWh9KxX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28" zoomScale="70" zoomScaleNormal="70" zoomScaleSheetLayoutView="100" workbookViewId="0">
      <selection activeCell="G58" sqref="G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41</v>
      </c>
      <c r="D55" s="1269"/>
      <c r="E55" s="1270"/>
      <c r="F55" s="107">
        <v>4055</v>
      </c>
      <c r="G55" s="107">
        <v>4027</v>
      </c>
      <c r="H55" s="108">
        <v>3779</v>
      </c>
    </row>
    <row r="56" spans="2:8" ht="52.5" customHeight="1" x14ac:dyDescent="0.15">
      <c r="B56" s="109"/>
      <c r="C56" s="1271" t="s">
        <v>42</v>
      </c>
      <c r="D56" s="1271"/>
      <c r="E56" s="1272"/>
      <c r="F56" s="110">
        <v>433</v>
      </c>
      <c r="G56" s="110">
        <v>434</v>
      </c>
      <c r="H56" s="111">
        <v>434</v>
      </c>
    </row>
    <row r="57" spans="2:8" ht="53.25" customHeight="1" x14ac:dyDescent="0.15">
      <c r="B57" s="109"/>
      <c r="C57" s="1273" t="s">
        <v>43</v>
      </c>
      <c r="D57" s="1273"/>
      <c r="E57" s="1274"/>
      <c r="F57" s="112">
        <v>3147</v>
      </c>
      <c r="G57" s="112">
        <v>3486</v>
      </c>
      <c r="H57" s="113">
        <v>3666</v>
      </c>
    </row>
    <row r="58" spans="2:8" ht="45.75" customHeight="1" x14ac:dyDescent="0.15">
      <c r="B58" s="114"/>
      <c r="C58" s="1261" t="s">
        <v>570</v>
      </c>
      <c r="D58" s="1262"/>
      <c r="E58" s="1263"/>
      <c r="F58" s="115">
        <v>1733</v>
      </c>
      <c r="G58" s="115">
        <v>1739</v>
      </c>
      <c r="H58" s="116">
        <v>1698</v>
      </c>
    </row>
    <row r="59" spans="2:8" ht="45.75" customHeight="1" x14ac:dyDescent="0.15">
      <c r="B59" s="114"/>
      <c r="C59" s="1261" t="s">
        <v>571</v>
      </c>
      <c r="D59" s="1262"/>
      <c r="E59" s="1263"/>
      <c r="F59" s="115">
        <v>911</v>
      </c>
      <c r="G59" s="115">
        <v>911</v>
      </c>
      <c r="H59" s="116">
        <v>911</v>
      </c>
    </row>
    <row r="60" spans="2:8" ht="45.75" customHeight="1" x14ac:dyDescent="0.15">
      <c r="B60" s="114"/>
      <c r="C60" s="1261" t="s">
        <v>572</v>
      </c>
      <c r="D60" s="1262"/>
      <c r="E60" s="1263"/>
      <c r="F60" s="115">
        <v>0</v>
      </c>
      <c r="G60" s="115">
        <v>268</v>
      </c>
      <c r="H60" s="116">
        <v>468</v>
      </c>
    </row>
    <row r="61" spans="2:8" ht="45.75" customHeight="1" x14ac:dyDescent="0.15">
      <c r="B61" s="114"/>
      <c r="C61" s="1261" t="s">
        <v>573</v>
      </c>
      <c r="D61" s="1262"/>
      <c r="E61" s="1263"/>
      <c r="F61" s="115">
        <v>199</v>
      </c>
      <c r="G61" s="115">
        <v>313</v>
      </c>
      <c r="H61" s="116">
        <v>367</v>
      </c>
    </row>
    <row r="62" spans="2:8" ht="45.75" customHeight="1" thickBot="1" x14ac:dyDescent="0.2">
      <c r="B62" s="117"/>
      <c r="C62" s="1264" t="s">
        <v>574</v>
      </c>
      <c r="D62" s="1265"/>
      <c r="E62" s="1266"/>
      <c r="F62" s="118">
        <v>90</v>
      </c>
      <c r="G62" s="118">
        <v>90</v>
      </c>
      <c r="H62" s="119">
        <v>80</v>
      </c>
    </row>
    <row r="63" spans="2:8" ht="52.5" customHeight="1" thickBot="1" x14ac:dyDescent="0.2">
      <c r="B63" s="120"/>
      <c r="C63" s="1267" t="s">
        <v>44</v>
      </c>
      <c r="D63" s="1267"/>
      <c r="E63" s="1268"/>
      <c r="F63" s="121">
        <v>7636</v>
      </c>
      <c r="G63" s="121">
        <v>7947</v>
      </c>
      <c r="H63" s="122">
        <v>7878</v>
      </c>
    </row>
    <row r="64" spans="2:8" ht="15" customHeight="1" x14ac:dyDescent="0.15"/>
    <row r="65" ht="0" hidden="1" customHeight="1" x14ac:dyDescent="0.15"/>
    <row r="66" ht="0" hidden="1" customHeight="1" x14ac:dyDescent="0.15"/>
  </sheetData>
  <sheetProtection algorithmName="SHA-512" hashValue="Z0wYkwgsZiqL+by/FZTeN48HmWHSJ9EOgrJR/4lwvFCCEg3dgYkp6jA5EtHJUAglIfwmU4MYr+McXa45g/KBtQ==" saltValue="SXaYsBI0jYYb6b+wuTjz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2" zoomScale="85" zoomScaleNormal="85"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540</v>
      </c>
      <c r="BQ50" s="1281"/>
      <c r="BR50" s="1281"/>
      <c r="BS50" s="1281"/>
      <c r="BT50" s="1281"/>
      <c r="BU50" s="1281"/>
      <c r="BV50" s="1281"/>
      <c r="BW50" s="1281"/>
      <c r="BX50" s="1281" t="s">
        <v>541</v>
      </c>
      <c r="BY50" s="1281"/>
      <c r="BZ50" s="1281"/>
      <c r="CA50" s="1281"/>
      <c r="CB50" s="1281"/>
      <c r="CC50" s="1281"/>
      <c r="CD50" s="1281"/>
      <c r="CE50" s="1281"/>
      <c r="CF50" s="1281" t="s">
        <v>542</v>
      </c>
      <c r="CG50" s="1281"/>
      <c r="CH50" s="1281"/>
      <c r="CI50" s="1281"/>
      <c r="CJ50" s="1281"/>
      <c r="CK50" s="1281"/>
      <c r="CL50" s="1281"/>
      <c r="CM50" s="1281"/>
      <c r="CN50" s="1281" t="s">
        <v>543</v>
      </c>
      <c r="CO50" s="1281"/>
      <c r="CP50" s="1281"/>
      <c r="CQ50" s="1281"/>
      <c r="CR50" s="1281"/>
      <c r="CS50" s="1281"/>
      <c r="CT50" s="1281"/>
      <c r="CU50" s="1281"/>
      <c r="CV50" s="1281" t="s">
        <v>544</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579</v>
      </c>
      <c r="AO51" s="1280"/>
      <c r="AP51" s="1280"/>
      <c r="AQ51" s="1280"/>
      <c r="AR51" s="1280"/>
      <c r="AS51" s="1280"/>
      <c r="AT51" s="1280"/>
      <c r="AU51" s="1280"/>
      <c r="AV51" s="1280"/>
      <c r="AW51" s="1280"/>
      <c r="AX51" s="1280"/>
      <c r="AY51" s="1280"/>
      <c r="AZ51" s="1280"/>
      <c r="BA51" s="1280"/>
      <c r="BB51" s="1280" t="s">
        <v>582</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11.4</v>
      </c>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583</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50.8</v>
      </c>
      <c r="CG53" s="1277"/>
      <c r="CH53" s="1277"/>
      <c r="CI53" s="1277"/>
      <c r="CJ53" s="1277"/>
      <c r="CK53" s="1277"/>
      <c r="CL53" s="1277"/>
      <c r="CM53" s="1277"/>
      <c r="CN53" s="1277">
        <v>52.5</v>
      </c>
      <c r="CO53" s="1277"/>
      <c r="CP53" s="1277"/>
      <c r="CQ53" s="1277"/>
      <c r="CR53" s="1277"/>
      <c r="CS53" s="1277"/>
      <c r="CT53" s="1277"/>
      <c r="CU53" s="1277"/>
      <c r="CV53" s="1277">
        <v>54.2</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584</v>
      </c>
      <c r="AO55" s="1281"/>
      <c r="AP55" s="1281"/>
      <c r="AQ55" s="1281"/>
      <c r="AR55" s="1281"/>
      <c r="AS55" s="1281"/>
      <c r="AT55" s="1281"/>
      <c r="AU55" s="1281"/>
      <c r="AV55" s="1281"/>
      <c r="AW55" s="1281"/>
      <c r="AX55" s="1281"/>
      <c r="AY55" s="1281"/>
      <c r="AZ55" s="1281"/>
      <c r="BA55" s="1281"/>
      <c r="BB55" s="1280" t="s">
        <v>585</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36.5</v>
      </c>
      <c r="CG55" s="1277"/>
      <c r="CH55" s="1277"/>
      <c r="CI55" s="1277"/>
      <c r="CJ55" s="1277"/>
      <c r="CK55" s="1277"/>
      <c r="CL55" s="1277"/>
      <c r="CM55" s="1277"/>
      <c r="CN55" s="1277">
        <v>32.9</v>
      </c>
      <c r="CO55" s="1277"/>
      <c r="CP55" s="1277"/>
      <c r="CQ55" s="1277"/>
      <c r="CR55" s="1277"/>
      <c r="CS55" s="1277"/>
      <c r="CT55" s="1277"/>
      <c r="CU55" s="1277"/>
      <c r="CV55" s="1277">
        <v>28.5</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583</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54.1</v>
      </c>
      <c r="CG57" s="1277"/>
      <c r="CH57" s="1277"/>
      <c r="CI57" s="1277"/>
      <c r="CJ57" s="1277"/>
      <c r="CK57" s="1277"/>
      <c r="CL57" s="1277"/>
      <c r="CM57" s="1277"/>
      <c r="CN57" s="1277">
        <v>57</v>
      </c>
      <c r="CO57" s="1277"/>
      <c r="CP57" s="1277"/>
      <c r="CQ57" s="1277"/>
      <c r="CR57" s="1277"/>
      <c r="CS57" s="1277"/>
      <c r="CT57" s="1277"/>
      <c r="CU57" s="1277"/>
      <c r="CV57" s="1277">
        <v>56.7</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580</v>
      </c>
    </row>
    <row r="64" spans="1:109" x14ac:dyDescent="0.15">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540</v>
      </c>
      <c r="BQ72" s="1281"/>
      <c r="BR72" s="1281"/>
      <c r="BS72" s="1281"/>
      <c r="BT72" s="1281"/>
      <c r="BU72" s="1281"/>
      <c r="BV72" s="1281"/>
      <c r="BW72" s="1281"/>
      <c r="BX72" s="1281" t="s">
        <v>541</v>
      </c>
      <c r="BY72" s="1281"/>
      <c r="BZ72" s="1281"/>
      <c r="CA72" s="1281"/>
      <c r="CB72" s="1281"/>
      <c r="CC72" s="1281"/>
      <c r="CD72" s="1281"/>
      <c r="CE72" s="1281"/>
      <c r="CF72" s="1281" t="s">
        <v>542</v>
      </c>
      <c r="CG72" s="1281"/>
      <c r="CH72" s="1281"/>
      <c r="CI72" s="1281"/>
      <c r="CJ72" s="1281"/>
      <c r="CK72" s="1281"/>
      <c r="CL72" s="1281"/>
      <c r="CM72" s="1281"/>
      <c r="CN72" s="1281" t="s">
        <v>543</v>
      </c>
      <c r="CO72" s="1281"/>
      <c r="CP72" s="1281"/>
      <c r="CQ72" s="1281"/>
      <c r="CR72" s="1281"/>
      <c r="CS72" s="1281"/>
      <c r="CT72" s="1281"/>
      <c r="CU72" s="1281"/>
      <c r="CV72" s="1281" t="s">
        <v>544</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579</v>
      </c>
      <c r="AO73" s="1280"/>
      <c r="AP73" s="1280"/>
      <c r="AQ73" s="1280"/>
      <c r="AR73" s="1280"/>
      <c r="AS73" s="1280"/>
      <c r="AT73" s="1280"/>
      <c r="AU73" s="1280"/>
      <c r="AV73" s="1280"/>
      <c r="AW73" s="1280"/>
      <c r="AX73" s="1280"/>
      <c r="AY73" s="1280"/>
      <c r="AZ73" s="1280"/>
      <c r="BA73" s="1280"/>
      <c r="BB73" s="1280" t="s">
        <v>585</v>
      </c>
      <c r="BC73" s="1280"/>
      <c r="BD73" s="1280"/>
      <c r="BE73" s="1280"/>
      <c r="BF73" s="1280"/>
      <c r="BG73" s="1280"/>
      <c r="BH73" s="1280"/>
      <c r="BI73" s="1280"/>
      <c r="BJ73" s="1280"/>
      <c r="BK73" s="1280"/>
      <c r="BL73" s="1280"/>
      <c r="BM73" s="1280"/>
      <c r="BN73" s="1280"/>
      <c r="BO73" s="1280"/>
      <c r="BP73" s="1277">
        <v>39.4</v>
      </c>
      <c r="BQ73" s="1277"/>
      <c r="BR73" s="1277"/>
      <c r="BS73" s="1277"/>
      <c r="BT73" s="1277"/>
      <c r="BU73" s="1277"/>
      <c r="BV73" s="1277"/>
      <c r="BW73" s="1277"/>
      <c r="BX73" s="1277">
        <v>27.3</v>
      </c>
      <c r="BY73" s="1277"/>
      <c r="BZ73" s="1277"/>
      <c r="CA73" s="1277"/>
      <c r="CB73" s="1277"/>
      <c r="CC73" s="1277"/>
      <c r="CD73" s="1277"/>
      <c r="CE73" s="1277"/>
      <c r="CF73" s="1277">
        <v>11.4</v>
      </c>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586</v>
      </c>
      <c r="BC75" s="1280"/>
      <c r="BD75" s="1280"/>
      <c r="BE75" s="1280"/>
      <c r="BF75" s="1280"/>
      <c r="BG75" s="1280"/>
      <c r="BH75" s="1280"/>
      <c r="BI75" s="1280"/>
      <c r="BJ75" s="1280"/>
      <c r="BK75" s="1280"/>
      <c r="BL75" s="1280"/>
      <c r="BM75" s="1280"/>
      <c r="BN75" s="1280"/>
      <c r="BO75" s="1280"/>
      <c r="BP75" s="1277">
        <v>14</v>
      </c>
      <c r="BQ75" s="1277"/>
      <c r="BR75" s="1277"/>
      <c r="BS75" s="1277"/>
      <c r="BT75" s="1277"/>
      <c r="BU75" s="1277"/>
      <c r="BV75" s="1277"/>
      <c r="BW75" s="1277"/>
      <c r="BX75" s="1277">
        <v>12.5</v>
      </c>
      <c r="BY75" s="1277"/>
      <c r="BZ75" s="1277"/>
      <c r="CA75" s="1277"/>
      <c r="CB75" s="1277"/>
      <c r="CC75" s="1277"/>
      <c r="CD75" s="1277"/>
      <c r="CE75" s="1277"/>
      <c r="CF75" s="1277">
        <v>11.4</v>
      </c>
      <c r="CG75" s="1277"/>
      <c r="CH75" s="1277"/>
      <c r="CI75" s="1277"/>
      <c r="CJ75" s="1277"/>
      <c r="CK75" s="1277"/>
      <c r="CL75" s="1277"/>
      <c r="CM75" s="1277"/>
      <c r="CN75" s="1277">
        <v>11.1</v>
      </c>
      <c r="CO75" s="1277"/>
      <c r="CP75" s="1277"/>
      <c r="CQ75" s="1277"/>
      <c r="CR75" s="1277"/>
      <c r="CS75" s="1277"/>
      <c r="CT75" s="1277"/>
      <c r="CU75" s="1277"/>
      <c r="CV75" s="1277">
        <v>11.8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584</v>
      </c>
      <c r="AO77" s="1281"/>
      <c r="AP77" s="1281"/>
      <c r="AQ77" s="1281"/>
      <c r="AR77" s="1281"/>
      <c r="AS77" s="1281"/>
      <c r="AT77" s="1281"/>
      <c r="AU77" s="1281"/>
      <c r="AV77" s="1281"/>
      <c r="AW77" s="1281"/>
      <c r="AX77" s="1281"/>
      <c r="AY77" s="1281"/>
      <c r="AZ77" s="1281"/>
      <c r="BA77" s="1281"/>
      <c r="BB77" s="1280" t="s">
        <v>585</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36.5</v>
      </c>
      <c r="CG77" s="1277"/>
      <c r="CH77" s="1277"/>
      <c r="CI77" s="1277"/>
      <c r="CJ77" s="1277"/>
      <c r="CK77" s="1277"/>
      <c r="CL77" s="1277"/>
      <c r="CM77" s="1277"/>
      <c r="CN77" s="1277">
        <v>32.9</v>
      </c>
      <c r="CO77" s="1277"/>
      <c r="CP77" s="1277"/>
      <c r="CQ77" s="1277"/>
      <c r="CR77" s="1277"/>
      <c r="CS77" s="1277"/>
      <c r="CT77" s="1277"/>
      <c r="CU77" s="1277"/>
      <c r="CV77" s="1277">
        <v>28.5</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586</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gtM6Vi8VzDAqQvKxJvq5B0baoXEvL8QVvmMZBh2u7Hqm17R1gmiQSrBSl0b+PRKr4WbMZCfBmsctNRnuyfilQ==" saltValue="puuCithkkix6YoZxrMSvB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82" zoomScale="55" zoomScaleNormal="55" zoomScaleSheetLayoutView="70" workbookViewId="0">
      <selection activeCell="BR16" sqref="BR1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yaV30mcl9aYckyb7pX5Gzcli+evl5tm8cuy1UbeO23EWI/KZZCogSrvM1AYrSpgAPNBpEkaAJtYr266tPPhfg==" saltValue="DZnIAaazz20eu4mSKM6Xp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70" zoomScaleNormal="70" zoomScaleSheetLayoutView="55" workbookViewId="0">
      <selection activeCell="BK109" sqref="BK10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sy59Rj0T89ll6Xv3WPOCBNxMNXiuVF9VJhIzJt7Nas08MyngoV8ruAi3ddUZGXNGctji1Lx2q0Giee1LaZI7w==" saltValue="XksGcDDt0XvTp8L5s9Dc+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537</v>
      </c>
      <c r="G2" s="136"/>
      <c r="H2" s="137"/>
    </row>
    <row r="3" spans="1:8" x14ac:dyDescent="0.15">
      <c r="A3" s="133" t="s">
        <v>530</v>
      </c>
      <c r="B3" s="138"/>
      <c r="C3" s="139"/>
      <c r="D3" s="140">
        <v>106903</v>
      </c>
      <c r="E3" s="141"/>
      <c r="F3" s="142">
        <v>53270</v>
      </c>
      <c r="G3" s="143"/>
      <c r="H3" s="144"/>
    </row>
    <row r="4" spans="1:8" x14ac:dyDescent="0.15">
      <c r="A4" s="145"/>
      <c r="B4" s="146"/>
      <c r="C4" s="147"/>
      <c r="D4" s="148">
        <v>49460</v>
      </c>
      <c r="E4" s="149"/>
      <c r="F4" s="150">
        <v>24316</v>
      </c>
      <c r="G4" s="151"/>
      <c r="H4" s="152"/>
    </row>
    <row r="5" spans="1:8" x14ac:dyDescent="0.15">
      <c r="A5" s="133" t="s">
        <v>532</v>
      </c>
      <c r="B5" s="138"/>
      <c r="C5" s="139"/>
      <c r="D5" s="140">
        <v>102314</v>
      </c>
      <c r="E5" s="141"/>
      <c r="F5" s="142">
        <v>53292</v>
      </c>
      <c r="G5" s="143"/>
      <c r="H5" s="144"/>
    </row>
    <row r="6" spans="1:8" x14ac:dyDescent="0.15">
      <c r="A6" s="145"/>
      <c r="B6" s="146"/>
      <c r="C6" s="147"/>
      <c r="D6" s="148">
        <v>51828</v>
      </c>
      <c r="E6" s="149"/>
      <c r="F6" s="150">
        <v>28900</v>
      </c>
      <c r="G6" s="151"/>
      <c r="H6" s="152"/>
    </row>
    <row r="7" spans="1:8" x14ac:dyDescent="0.15">
      <c r="A7" s="133" t="s">
        <v>533</v>
      </c>
      <c r="B7" s="138"/>
      <c r="C7" s="139"/>
      <c r="D7" s="140">
        <v>140566</v>
      </c>
      <c r="E7" s="141"/>
      <c r="F7" s="142">
        <v>69469</v>
      </c>
      <c r="G7" s="143"/>
      <c r="H7" s="144"/>
    </row>
    <row r="8" spans="1:8" x14ac:dyDescent="0.15">
      <c r="A8" s="145"/>
      <c r="B8" s="146"/>
      <c r="C8" s="147"/>
      <c r="D8" s="148">
        <v>77444</v>
      </c>
      <c r="E8" s="149"/>
      <c r="F8" s="150">
        <v>38215</v>
      </c>
      <c r="G8" s="151"/>
      <c r="H8" s="152"/>
    </row>
    <row r="9" spans="1:8" x14ac:dyDescent="0.15">
      <c r="A9" s="133" t="s">
        <v>534</v>
      </c>
      <c r="B9" s="138"/>
      <c r="C9" s="139"/>
      <c r="D9" s="140">
        <v>105394</v>
      </c>
      <c r="E9" s="141"/>
      <c r="F9" s="142">
        <v>67293</v>
      </c>
      <c r="G9" s="143"/>
      <c r="H9" s="144"/>
    </row>
    <row r="10" spans="1:8" x14ac:dyDescent="0.15">
      <c r="A10" s="145"/>
      <c r="B10" s="146"/>
      <c r="C10" s="147"/>
      <c r="D10" s="148">
        <v>61681</v>
      </c>
      <c r="E10" s="149"/>
      <c r="F10" s="150">
        <v>35076</v>
      </c>
      <c r="G10" s="151"/>
      <c r="H10" s="152"/>
    </row>
    <row r="11" spans="1:8" x14ac:dyDescent="0.15">
      <c r="A11" s="133" t="s">
        <v>535</v>
      </c>
      <c r="B11" s="138"/>
      <c r="C11" s="139"/>
      <c r="D11" s="140">
        <v>90221</v>
      </c>
      <c r="E11" s="141"/>
      <c r="F11" s="142">
        <v>67343</v>
      </c>
      <c r="G11" s="143"/>
      <c r="H11" s="144"/>
    </row>
    <row r="12" spans="1:8" x14ac:dyDescent="0.15">
      <c r="A12" s="145"/>
      <c r="B12" s="146"/>
      <c r="C12" s="153"/>
      <c r="D12" s="148">
        <v>62446</v>
      </c>
      <c r="E12" s="149"/>
      <c r="F12" s="150">
        <v>32865</v>
      </c>
      <c r="G12" s="151"/>
      <c r="H12" s="152"/>
    </row>
    <row r="13" spans="1:8" x14ac:dyDescent="0.15">
      <c r="A13" s="133"/>
      <c r="B13" s="138"/>
      <c r="C13" s="154"/>
      <c r="D13" s="155">
        <v>109080</v>
      </c>
      <c r="E13" s="156"/>
      <c r="F13" s="157">
        <v>62133</v>
      </c>
      <c r="G13" s="158"/>
      <c r="H13" s="144"/>
    </row>
    <row r="14" spans="1:8" x14ac:dyDescent="0.15">
      <c r="A14" s="145"/>
      <c r="B14" s="146"/>
      <c r="C14" s="147"/>
      <c r="D14" s="148">
        <v>60572</v>
      </c>
      <c r="E14" s="149"/>
      <c r="F14" s="150">
        <v>31874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6.12</v>
      </c>
      <c r="C19" s="159">
        <f>ROUND(VALUE(SUBSTITUTE(実質収支比率等に係る経年分析!G$48,"▲","-")),2)</f>
        <v>5.04</v>
      </c>
      <c r="D19" s="159">
        <f>ROUND(VALUE(SUBSTITUTE(実質収支比率等に係る経年分析!H$48,"▲","-")),2)</f>
        <v>4.5599999999999996</v>
      </c>
      <c r="E19" s="159">
        <f>ROUND(VALUE(SUBSTITUTE(実質収支比率等に係る経年分析!I$48,"▲","-")),2)</f>
        <v>6.19</v>
      </c>
      <c r="F19" s="159">
        <f>ROUND(VALUE(SUBSTITUTE(実質収支比率等に係る経年分析!J$48,"▲","-")),2)</f>
        <v>6.87</v>
      </c>
    </row>
    <row r="20" spans="1:11" x14ac:dyDescent="0.15">
      <c r="A20" s="159" t="s">
        <v>48</v>
      </c>
      <c r="B20" s="159">
        <f>ROUND(VALUE(SUBSTITUTE(実質収支比率等に係る経年分析!F$47,"▲","-")),2)</f>
        <v>37.97</v>
      </c>
      <c r="C20" s="159">
        <f>ROUND(VALUE(SUBSTITUTE(実質収支比率等に係る経年分析!G$47,"▲","-")),2)</f>
        <v>39.42</v>
      </c>
      <c r="D20" s="159">
        <f>ROUND(VALUE(SUBSTITUTE(実質収支比率等に係る経年分析!H$47,"▲","-")),2)</f>
        <v>41.84</v>
      </c>
      <c r="E20" s="159">
        <f>ROUND(VALUE(SUBSTITUTE(実質収支比率等に係る経年分析!I$47,"▲","-")),2)</f>
        <v>42.29</v>
      </c>
      <c r="F20" s="159">
        <f>ROUND(VALUE(SUBSTITUTE(実質収支比率等に係る経年分析!J$47,"▲","-")),2)</f>
        <v>41.05</v>
      </c>
    </row>
    <row r="21" spans="1:11" x14ac:dyDescent="0.15">
      <c r="A21" s="159" t="s">
        <v>49</v>
      </c>
      <c r="B21" s="159">
        <f>IF(ISNUMBER(VALUE(SUBSTITUTE(実質収支比率等に係る経年分析!F$49,"▲","-"))),ROUND(VALUE(SUBSTITUTE(実質収支比率等に係る経年分析!F$49,"▲","-")),2),NA())</f>
        <v>0.56000000000000005</v>
      </c>
      <c r="C21" s="159">
        <f>IF(ISNUMBER(VALUE(SUBSTITUTE(実質収支比率等に係る経年分析!G$49,"▲","-"))),ROUND(VALUE(SUBSTITUTE(実質収支比率等に係る経年分析!G$49,"▲","-")),2),NA())</f>
        <v>-3.78</v>
      </c>
      <c r="D21" s="159">
        <f>IF(ISNUMBER(VALUE(SUBSTITUTE(実質収支比率等に係る経年分析!H$49,"▲","-"))),ROUND(VALUE(SUBSTITUTE(実質収支比率等に係る経年分析!H$49,"▲","-")),2),NA())</f>
        <v>-0.44</v>
      </c>
      <c r="E21" s="159">
        <f>IF(ISNUMBER(VALUE(SUBSTITUTE(実質収支比率等に係る経年分析!I$49,"▲","-"))),ROUND(VALUE(SUBSTITUTE(実質収支比率等に係る経年分析!I$49,"▲","-")),2),NA())</f>
        <v>-1.37</v>
      </c>
      <c r="F21" s="159">
        <f>IF(ISNUMBER(VALUE(SUBSTITUTE(実質収支比率等に係る経年分析!J$49,"▲","-"))),ROUND(VALUE(SUBSTITUTE(実質収支比率等に係る経年分析!J$49,"▲","-")),2),NA())</f>
        <v>-5.5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0.23</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0.55000000000000004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1.26</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2.72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2.95</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3.79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4.8499999999999996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6.12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5.03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6.19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6.87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1719</v>
      </c>
      <c r="E42" s="161"/>
      <c r="F42" s="161"/>
      <c r="G42" s="161">
        <f>'実質公債費比率（分子）の構造'!L$52</f>
        <v>1748</v>
      </c>
      <c r="H42" s="161"/>
      <c r="I42" s="161"/>
      <c r="J42" s="161">
        <f>'実質公債費比率（分子）の構造'!M$52</f>
        <v>1743</v>
      </c>
      <c r="K42" s="161"/>
      <c r="L42" s="161"/>
      <c r="M42" s="161">
        <f>'実質公債費比率（分子）の構造'!N$52</f>
        <v>1834</v>
      </c>
      <c r="N42" s="161"/>
      <c r="O42" s="161"/>
      <c r="P42" s="161">
        <f>'実質公債費比率（分子）の構造'!O$52</f>
        <v>1787</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160</v>
      </c>
      <c r="C44" s="161"/>
      <c r="D44" s="161"/>
      <c r="E44" s="161">
        <f>'実質公債費比率（分子）の構造'!L$50</f>
        <v>160</v>
      </c>
      <c r="F44" s="161"/>
      <c r="G44" s="161"/>
      <c r="H44" s="161">
        <f>'実質公債費比率（分子）の構造'!M$50</f>
        <v>174</v>
      </c>
      <c r="I44" s="161"/>
      <c r="J44" s="161"/>
      <c r="K44" s="161">
        <f>'実質公債費比率（分子）の構造'!N$50</f>
        <v>126</v>
      </c>
      <c r="L44" s="161"/>
      <c r="M44" s="161"/>
      <c r="N44" s="161">
        <f>'実質公債費比率（分子）の構造'!O$50</f>
        <v>120</v>
      </c>
      <c r="O44" s="161"/>
      <c r="P44" s="161"/>
    </row>
    <row r="45" spans="1:16" x14ac:dyDescent="0.15">
      <c r="A45" s="161" t="s">
        <v>59</v>
      </c>
      <c r="B45" s="161">
        <f>'実質公債費比率（分子）の構造'!K$49</f>
        <v>12</v>
      </c>
      <c r="C45" s="161"/>
      <c r="D45" s="161"/>
      <c r="E45" s="161">
        <f>'実質公債費比率（分子）の構造'!L$49</f>
        <v>12</v>
      </c>
      <c r="F45" s="161"/>
      <c r="G45" s="161"/>
      <c r="H45" s="161">
        <f>'実質公債費比率（分子）の構造'!M$49</f>
        <v>13</v>
      </c>
      <c r="I45" s="161"/>
      <c r="J45" s="161"/>
      <c r="K45" s="161">
        <f>'実質公債費比率（分子）の構造'!N$49</f>
        <v>14</v>
      </c>
      <c r="L45" s="161"/>
      <c r="M45" s="161"/>
      <c r="N45" s="161">
        <f>'実質公債費比率（分子）の構造'!O$49</f>
        <v>16</v>
      </c>
      <c r="O45" s="161"/>
      <c r="P45" s="161"/>
    </row>
    <row r="46" spans="1:16" x14ac:dyDescent="0.15">
      <c r="A46" s="161" t="s">
        <v>60</v>
      </c>
      <c r="B46" s="161">
        <f>'実質公債費比率（分子）の構造'!K$48</f>
        <v>443</v>
      </c>
      <c r="C46" s="161"/>
      <c r="D46" s="161"/>
      <c r="E46" s="161">
        <f>'実質公債費比率（分子）の構造'!L$48</f>
        <v>438</v>
      </c>
      <c r="F46" s="161"/>
      <c r="G46" s="161"/>
      <c r="H46" s="161">
        <f>'実質公債費比率（分子）の構造'!M$48</f>
        <v>435</v>
      </c>
      <c r="I46" s="161"/>
      <c r="J46" s="161"/>
      <c r="K46" s="161">
        <f>'実質公債費比率（分子）の構造'!N$48</f>
        <v>454</v>
      </c>
      <c r="L46" s="161"/>
      <c r="M46" s="161"/>
      <c r="N46" s="161">
        <f>'実質公債費比率（分子）の構造'!O$48</f>
        <v>484</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2125</v>
      </c>
      <c r="C49" s="161"/>
      <c r="D49" s="161"/>
      <c r="E49" s="161">
        <f>'実質公債費比率（分子）の構造'!L$45</f>
        <v>1997</v>
      </c>
      <c r="F49" s="161"/>
      <c r="G49" s="161"/>
      <c r="H49" s="161">
        <f>'実質公債費比率（分子）の構造'!M$45</f>
        <v>2042</v>
      </c>
      <c r="I49" s="161"/>
      <c r="J49" s="161"/>
      <c r="K49" s="161">
        <f>'実質公債費比率（分子）の構造'!N$45</f>
        <v>2129</v>
      </c>
      <c r="L49" s="161"/>
      <c r="M49" s="161"/>
      <c r="N49" s="161">
        <f>'実質公債費比率（分子）の構造'!O$45</f>
        <v>2114</v>
      </c>
      <c r="O49" s="161"/>
      <c r="P49" s="161"/>
    </row>
    <row r="50" spans="1:16" x14ac:dyDescent="0.15">
      <c r="A50" s="161" t="s">
        <v>64</v>
      </c>
      <c r="B50" s="161" t="e">
        <f>NA()</f>
        <v>#N/A</v>
      </c>
      <c r="C50" s="161">
        <f>IF(ISNUMBER('実質公債費比率（分子）の構造'!K$53),'実質公債費比率（分子）の構造'!K$53,NA())</f>
        <v>1021</v>
      </c>
      <c r="D50" s="161" t="e">
        <f>NA()</f>
        <v>#N/A</v>
      </c>
      <c r="E50" s="161" t="e">
        <f>NA()</f>
        <v>#N/A</v>
      </c>
      <c r="F50" s="161">
        <f>IF(ISNUMBER('実質公債費比率（分子）の構造'!L$53),'実質公債費比率（分子）の構造'!L$53,NA())</f>
        <v>859</v>
      </c>
      <c r="G50" s="161" t="e">
        <f>NA()</f>
        <v>#N/A</v>
      </c>
      <c r="H50" s="161" t="e">
        <f>NA()</f>
        <v>#N/A</v>
      </c>
      <c r="I50" s="161">
        <f>IF(ISNUMBER('実質公債費比率（分子）の構造'!M$53),'実質公債費比率（分子）の構造'!M$53,NA())</f>
        <v>921</v>
      </c>
      <c r="J50" s="161" t="e">
        <f>NA()</f>
        <v>#N/A</v>
      </c>
      <c r="K50" s="161" t="e">
        <f>NA()</f>
        <v>#N/A</v>
      </c>
      <c r="L50" s="161">
        <f>IF(ISNUMBER('実質公債費比率（分子）の構造'!N$53),'実質公債費比率（分子）の構造'!N$53,NA())</f>
        <v>889</v>
      </c>
      <c r="M50" s="161" t="e">
        <f>NA()</f>
        <v>#N/A</v>
      </c>
      <c r="N50" s="161" t="e">
        <f>NA()</f>
        <v>#N/A</v>
      </c>
      <c r="O50" s="161">
        <f>IF(ISNUMBER('実質公債費比率（分子）の構造'!O$53),'実質公債費比率（分子）の構造'!O$53,NA())</f>
        <v>947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15465</v>
      </c>
      <c r="E56" s="160"/>
      <c r="F56" s="160"/>
      <c r="G56" s="160">
        <f>'将来負担比率（分子）の構造'!J$52</f>
        <v>15278</v>
      </c>
      <c r="H56" s="160"/>
      <c r="I56" s="160"/>
      <c r="J56" s="160">
        <f>'将来負担比率（分子）の構造'!K$52</f>
        <v>14969</v>
      </c>
      <c r="K56" s="160"/>
      <c r="L56" s="160"/>
      <c r="M56" s="160">
        <f>'将来負担比率（分子）の構造'!L$52</f>
        <v>14686</v>
      </c>
      <c r="N56" s="160"/>
      <c r="O56" s="160"/>
      <c r="P56" s="160">
        <f>'将来負担比率（分子）の構造'!M$52</f>
        <v>13775</v>
      </c>
    </row>
    <row r="57" spans="1:16" x14ac:dyDescent="0.15">
      <c r="A57" s="160" t="s">
        <v>35</v>
      </c>
      <c r="B57" s="160"/>
      <c r="C57" s="160"/>
      <c r="D57" s="160">
        <f>'将来負担比率（分子）の構造'!I$51</f>
        <v>923</v>
      </c>
      <c r="E57" s="160"/>
      <c r="F57" s="160"/>
      <c r="G57" s="160">
        <f>'将来負担比率（分子）の構造'!J$51</f>
        <v>934</v>
      </c>
      <c r="H57" s="160"/>
      <c r="I57" s="160"/>
      <c r="J57" s="160">
        <f>'将来負担比率（分子）の構造'!K$51</f>
        <v>883</v>
      </c>
      <c r="K57" s="160"/>
      <c r="L57" s="160"/>
      <c r="M57" s="160">
        <f>'将来負担比率（分子）の構造'!L$51</f>
        <v>782</v>
      </c>
      <c r="N57" s="160"/>
      <c r="O57" s="160"/>
      <c r="P57" s="160">
        <f>'将来負担比率（分子）の構造'!M$51</f>
        <v>642</v>
      </c>
    </row>
    <row r="58" spans="1:16" x14ac:dyDescent="0.15">
      <c r="A58" s="160" t="s">
        <v>34</v>
      </c>
      <c r="B58" s="160"/>
      <c r="C58" s="160"/>
      <c r="D58" s="160">
        <f>'将来負担比率（分子）の構造'!I$50</f>
        <v>6081</v>
      </c>
      <c r="E58" s="160"/>
      <c r="F58" s="160"/>
      <c r="G58" s="160">
        <f>'将来負担比率（分子）の構造'!J$50</f>
        <v>6030</v>
      </c>
      <c r="H58" s="160"/>
      <c r="I58" s="160"/>
      <c r="J58" s="160">
        <f>'将来負担比率（分子）の構造'!K$50</f>
        <v>6582</v>
      </c>
      <c r="K58" s="160"/>
      <c r="L58" s="160"/>
      <c r="M58" s="160">
        <f>'将来負担比率（分子）の構造'!L$50</f>
        <v>6890</v>
      </c>
      <c r="N58" s="160"/>
      <c r="O58" s="160"/>
      <c r="P58" s="160">
        <f>'将来負担比率（分子）の構造'!M$50</f>
        <v>6880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26</v>
      </c>
      <c r="C61" s="160"/>
      <c r="D61" s="160"/>
      <c r="E61" s="160">
        <f>'将来負担比率（分子）の構造'!J$46</f>
        <v>23</v>
      </c>
      <c r="F61" s="160"/>
      <c r="G61" s="160"/>
      <c r="H61" s="160">
        <f>'将来負担比率（分子）の構造'!K$46</f>
        <v>9</v>
      </c>
      <c r="I61" s="160"/>
      <c r="J61" s="160"/>
      <c r="K61" s="160">
        <f>'将来負担比率（分子）の構造'!L$46</f>
        <v>5</v>
      </c>
      <c r="L61" s="160"/>
      <c r="M61" s="160"/>
      <c r="N61" s="160">
        <f>'将来負担比率（分子）の構造'!M$46</f>
        <v>1</v>
      </c>
      <c r="O61" s="160"/>
      <c r="P61" s="160"/>
    </row>
    <row r="62" spans="1:16" x14ac:dyDescent="0.15">
      <c r="A62" s="160" t="s">
        <v>28</v>
      </c>
      <c r="B62" s="160">
        <f>'将来負担比率（分子）の構造'!I$45</f>
        <v>5084</v>
      </c>
      <c r="C62" s="160"/>
      <c r="D62" s="160"/>
      <c r="E62" s="160">
        <f>'将来負担比率（分子）の構造'!J$45</f>
        <v>4167</v>
      </c>
      <c r="F62" s="160"/>
      <c r="G62" s="160"/>
      <c r="H62" s="160">
        <f>'将来負担比率（分子）の構造'!K$45</f>
        <v>3990</v>
      </c>
      <c r="I62" s="160"/>
      <c r="J62" s="160"/>
      <c r="K62" s="160">
        <f>'将来負担比率（分子）の構造'!L$45</f>
        <v>4002</v>
      </c>
      <c r="L62" s="160"/>
      <c r="M62" s="160"/>
      <c r="N62" s="160">
        <f>'将来負担比率（分子）の構造'!M$45</f>
        <v>3946</v>
      </c>
      <c r="O62" s="160"/>
      <c r="P62" s="160"/>
    </row>
    <row r="63" spans="1:16" x14ac:dyDescent="0.15">
      <c r="A63" s="160" t="s">
        <v>27</v>
      </c>
      <c r="B63" s="160">
        <f>'将来負担比率（分子）の構造'!I$44</f>
        <v>112</v>
      </c>
      <c r="C63" s="160"/>
      <c r="D63" s="160"/>
      <c r="E63" s="160">
        <f>'将来負担比率（分子）の構造'!J$44</f>
        <v>162</v>
      </c>
      <c r="F63" s="160"/>
      <c r="G63" s="160"/>
      <c r="H63" s="160">
        <f>'将来負担比率（分子）の構造'!K$44</f>
        <v>196</v>
      </c>
      <c r="I63" s="160"/>
      <c r="J63" s="160"/>
      <c r="K63" s="160">
        <f>'将来負担比率（分子）の構造'!L$44</f>
        <v>279</v>
      </c>
      <c r="L63" s="160"/>
      <c r="M63" s="160"/>
      <c r="N63" s="160">
        <f>'将来負担比率（分子）の構造'!M$44</f>
        <v>465</v>
      </c>
      <c r="O63" s="160"/>
      <c r="P63" s="160"/>
    </row>
    <row r="64" spans="1:16" x14ac:dyDescent="0.15">
      <c r="A64" s="160" t="s">
        <v>26</v>
      </c>
      <c r="B64" s="160">
        <f>'将来負担比率（分子）の構造'!I$43</f>
        <v>5081</v>
      </c>
      <c r="C64" s="160"/>
      <c r="D64" s="160"/>
      <c r="E64" s="160">
        <f>'将来負担比率（分子）の構造'!J$43</f>
        <v>5248</v>
      </c>
      <c r="F64" s="160"/>
      <c r="G64" s="160"/>
      <c r="H64" s="160">
        <f>'将来負担比率（分子）の構造'!K$43</f>
        <v>5043</v>
      </c>
      <c r="I64" s="160"/>
      <c r="J64" s="160"/>
      <c r="K64" s="160">
        <f>'将来負担比率（分子）の構造'!L$43</f>
        <v>4495</v>
      </c>
      <c r="L64" s="160"/>
      <c r="M64" s="160"/>
      <c r="N64" s="160">
        <f>'将来負担比率（分子）の構造'!M$43</f>
        <v>4335</v>
      </c>
      <c r="O64" s="160"/>
      <c r="P64" s="160"/>
    </row>
    <row r="65" spans="1:16" x14ac:dyDescent="0.15">
      <c r="A65" s="160" t="s">
        <v>25</v>
      </c>
      <c r="B65" s="160">
        <f>'将来負担比率（分子）の構造'!I$42</f>
        <v>767</v>
      </c>
      <c r="C65" s="160"/>
      <c r="D65" s="160"/>
      <c r="E65" s="160">
        <f>'将来負担比率（分子）の構造'!J$42</f>
        <v>607</v>
      </c>
      <c r="F65" s="160"/>
      <c r="G65" s="160"/>
      <c r="H65" s="160">
        <f>'将来負担比率（分子）の構造'!K$42</f>
        <v>450</v>
      </c>
      <c r="I65" s="160"/>
      <c r="J65" s="160"/>
      <c r="K65" s="160">
        <f>'将来負担比率（分子）の構造'!L$42</f>
        <v>299</v>
      </c>
      <c r="L65" s="160"/>
      <c r="M65" s="160"/>
      <c r="N65" s="160">
        <f>'将来負担比率（分子）の構造'!M$42</f>
        <v>138</v>
      </c>
      <c r="O65" s="160"/>
      <c r="P65" s="160"/>
    </row>
    <row r="66" spans="1:16" x14ac:dyDescent="0.15">
      <c r="A66" s="160" t="s">
        <v>24</v>
      </c>
      <c r="B66" s="160">
        <f>'将来負担比率（分子）の構造'!I$41</f>
        <v>14642</v>
      </c>
      <c r="C66" s="160"/>
      <c r="D66" s="160"/>
      <c r="E66" s="160">
        <f>'将来負担比率（分子）の構造'!J$41</f>
        <v>14227</v>
      </c>
      <c r="F66" s="160"/>
      <c r="G66" s="160"/>
      <c r="H66" s="160">
        <f>'将来負担比率（分子）の構造'!K$41</f>
        <v>13667</v>
      </c>
      <c r="I66" s="160"/>
      <c r="J66" s="160"/>
      <c r="K66" s="160">
        <f>'将来負担比率（分子）の構造'!L$41</f>
        <v>12916</v>
      </c>
      <c r="L66" s="160"/>
      <c r="M66" s="160"/>
      <c r="N66" s="160">
        <f>'将来負担比率（分子）の構造'!M$41</f>
        <v>12179</v>
      </c>
      <c r="O66" s="160"/>
      <c r="P66" s="160"/>
    </row>
    <row r="67" spans="1:16" x14ac:dyDescent="0.15">
      <c r="A67" s="160" t="s">
        <v>68</v>
      </c>
      <c r="B67" s="160" t="e">
        <f>NA()</f>
        <v>#N/A</v>
      </c>
      <c r="C67" s="160">
        <f>IF(ISNUMBER('将来負担比率（分子）の構造'!I$53), IF('将来負担比率（分子）の構造'!I$53 &lt; 0, 0, '将来負担比率（分子）の構造'!I$53), NA())</f>
        <v>3243</v>
      </c>
      <c r="D67" s="160" t="e">
        <f>NA()</f>
        <v>#N/A</v>
      </c>
      <c r="E67" s="160" t="e">
        <f>NA()</f>
        <v>#N/A</v>
      </c>
      <c r="F67" s="160">
        <f>IF(ISNUMBER('将来負担比率（分子）の構造'!J$53), IF('将来負担比率（分子）の構造'!J$53 &lt; 0, 0, '将来負担比率（分子）の構造'!J$53), NA())</f>
        <v>2194</v>
      </c>
      <c r="G67" s="160" t="e">
        <f>NA()</f>
        <v>#N/A</v>
      </c>
      <c r="H67" s="160" t="e">
        <f>NA()</f>
        <v>#N/A</v>
      </c>
      <c r="I67" s="160">
        <f>IF(ISNUMBER('将来負担比率（分子）の構造'!K$53), IF('将来負担比率（分子）の構造'!K$53 &lt; 0, 0, '将来負担比率（分子）の構造'!K$53), NA())</f>
        <v>921</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4055</v>
      </c>
      <c r="C72" s="164">
        <f>基金残高に係る経年分析!G55</f>
        <v>4027</v>
      </c>
      <c r="D72" s="164">
        <f>基金残高に係る経年分析!H55</f>
        <v>3779</v>
      </c>
    </row>
    <row r="73" spans="1:16" x14ac:dyDescent="0.15">
      <c r="A73" s="163" t="s">
        <v>71</v>
      </c>
      <c r="B73" s="164">
        <f>基金残高に係る経年分析!F56</f>
        <v>433</v>
      </c>
      <c r="C73" s="164">
        <f>基金残高に係る経年分析!G56</f>
        <v>434</v>
      </c>
      <c r="D73" s="164">
        <f>基金残高に係る経年分析!H56</f>
        <v>434</v>
      </c>
    </row>
    <row r="74" spans="1:16" x14ac:dyDescent="0.15">
      <c r="A74" s="163" t="s">
        <v>72</v>
      </c>
      <c r="B74" s="164">
        <f>基金残高に係る経年分析!F57</f>
        <v>3147</v>
      </c>
      <c r="C74" s="164">
        <f>基金残高に係る経年分析!G57</f>
        <v>3486</v>
      </c>
      <c r="D74" s="164">
        <f>基金残高に係る経年分析!H57</f>
        <v>3666</v>
      </c>
    </row>
  </sheetData>
  <sheetProtection algorithmName="SHA-512" hashValue="mRMT8ynlj49kxb1WkcLV5bOx2n1kGER9Y0aj6XR9TyDmb3asr0snFWPfXjhrs4TwbrakNEEfiQypCFoNAM+Scw==" saltValue="0zP6WJA3jtFj0y9K0G9+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3668936</v>
      </c>
      <c r="S5" s="649"/>
      <c r="T5" s="649"/>
      <c r="U5" s="649"/>
      <c r="V5" s="649"/>
      <c r="W5" s="649"/>
      <c r="X5" s="649"/>
      <c r="Y5" s="650"/>
      <c r="Z5" s="651">
        <v>25.2</v>
      </c>
      <c r="AA5" s="651"/>
      <c r="AB5" s="651"/>
      <c r="AC5" s="651"/>
      <c r="AD5" s="652">
        <v>3580355</v>
      </c>
      <c r="AE5" s="652"/>
      <c r="AF5" s="652"/>
      <c r="AG5" s="652"/>
      <c r="AH5" s="652"/>
      <c r="AI5" s="652"/>
      <c r="AJ5" s="652"/>
      <c r="AK5" s="652"/>
      <c r="AL5" s="653">
        <v>40.1</v>
      </c>
      <c r="AM5" s="654"/>
      <c r="AN5" s="654"/>
      <c r="AO5" s="655"/>
      <c r="AP5" s="645" t="s">
        <v>221</v>
      </c>
      <c r="AQ5" s="646"/>
      <c r="AR5" s="646"/>
      <c r="AS5" s="646"/>
      <c r="AT5" s="646"/>
      <c r="AU5" s="646"/>
      <c r="AV5" s="646"/>
      <c r="AW5" s="646"/>
      <c r="AX5" s="646"/>
      <c r="AY5" s="646"/>
      <c r="AZ5" s="646"/>
      <c r="BA5" s="646"/>
      <c r="BB5" s="646"/>
      <c r="BC5" s="646"/>
      <c r="BD5" s="646"/>
      <c r="BE5" s="646"/>
      <c r="BF5" s="647"/>
      <c r="BG5" s="659">
        <v>3453042</v>
      </c>
      <c r="BH5" s="660"/>
      <c r="BI5" s="660"/>
      <c r="BJ5" s="660"/>
      <c r="BK5" s="660"/>
      <c r="BL5" s="660"/>
      <c r="BM5" s="660"/>
      <c r="BN5" s="661"/>
      <c r="BO5" s="662">
        <v>94.1</v>
      </c>
      <c r="BP5" s="662"/>
      <c r="BQ5" s="662"/>
      <c r="BR5" s="662"/>
      <c r="BS5" s="663" t="s">
        <v>130</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191676</v>
      </c>
      <c r="S6" s="660"/>
      <c r="T6" s="660"/>
      <c r="U6" s="660"/>
      <c r="V6" s="660"/>
      <c r="W6" s="660"/>
      <c r="X6" s="660"/>
      <c r="Y6" s="661"/>
      <c r="Z6" s="662">
        <v>1.3</v>
      </c>
      <c r="AA6" s="662"/>
      <c r="AB6" s="662"/>
      <c r="AC6" s="662"/>
      <c r="AD6" s="663">
        <v>191676</v>
      </c>
      <c r="AE6" s="663"/>
      <c r="AF6" s="663"/>
      <c r="AG6" s="663"/>
      <c r="AH6" s="663"/>
      <c r="AI6" s="663"/>
      <c r="AJ6" s="663"/>
      <c r="AK6" s="663"/>
      <c r="AL6" s="664">
        <v>2.1</v>
      </c>
      <c r="AM6" s="665"/>
      <c r="AN6" s="665"/>
      <c r="AO6" s="666"/>
      <c r="AP6" s="656" t="s">
        <v>226</v>
      </c>
      <c r="AQ6" s="657"/>
      <c r="AR6" s="657"/>
      <c r="AS6" s="657"/>
      <c r="AT6" s="657"/>
      <c r="AU6" s="657"/>
      <c r="AV6" s="657"/>
      <c r="AW6" s="657"/>
      <c r="AX6" s="657"/>
      <c r="AY6" s="657"/>
      <c r="AZ6" s="657"/>
      <c r="BA6" s="657"/>
      <c r="BB6" s="657"/>
      <c r="BC6" s="657"/>
      <c r="BD6" s="657"/>
      <c r="BE6" s="657"/>
      <c r="BF6" s="658"/>
      <c r="BG6" s="659">
        <v>3453042</v>
      </c>
      <c r="BH6" s="660"/>
      <c r="BI6" s="660"/>
      <c r="BJ6" s="660"/>
      <c r="BK6" s="660"/>
      <c r="BL6" s="660"/>
      <c r="BM6" s="660"/>
      <c r="BN6" s="661"/>
      <c r="BO6" s="662">
        <v>94.1</v>
      </c>
      <c r="BP6" s="662"/>
      <c r="BQ6" s="662"/>
      <c r="BR6" s="662"/>
      <c r="BS6" s="663" t="s">
        <v>168</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137406</v>
      </c>
      <c r="CS6" s="660"/>
      <c r="CT6" s="660"/>
      <c r="CU6" s="660"/>
      <c r="CV6" s="660"/>
      <c r="CW6" s="660"/>
      <c r="CX6" s="660"/>
      <c r="CY6" s="661"/>
      <c r="CZ6" s="653">
        <v>1</v>
      </c>
      <c r="DA6" s="654"/>
      <c r="DB6" s="654"/>
      <c r="DC6" s="673"/>
      <c r="DD6" s="668" t="s">
        <v>130</v>
      </c>
      <c r="DE6" s="660"/>
      <c r="DF6" s="660"/>
      <c r="DG6" s="660"/>
      <c r="DH6" s="660"/>
      <c r="DI6" s="660"/>
      <c r="DJ6" s="660"/>
      <c r="DK6" s="660"/>
      <c r="DL6" s="660"/>
      <c r="DM6" s="660"/>
      <c r="DN6" s="660"/>
      <c r="DO6" s="660"/>
      <c r="DP6" s="661"/>
      <c r="DQ6" s="668">
        <v>137406</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3009</v>
      </c>
      <c r="S7" s="660"/>
      <c r="T7" s="660"/>
      <c r="U7" s="660"/>
      <c r="V7" s="660"/>
      <c r="W7" s="660"/>
      <c r="X7" s="660"/>
      <c r="Y7" s="661"/>
      <c r="Z7" s="662">
        <v>0</v>
      </c>
      <c r="AA7" s="662"/>
      <c r="AB7" s="662"/>
      <c r="AC7" s="662"/>
      <c r="AD7" s="663">
        <v>3009</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854025</v>
      </c>
      <c r="BH7" s="660"/>
      <c r="BI7" s="660"/>
      <c r="BJ7" s="660"/>
      <c r="BK7" s="660"/>
      <c r="BL7" s="660"/>
      <c r="BM7" s="660"/>
      <c r="BN7" s="661"/>
      <c r="BO7" s="662">
        <v>23.3</v>
      </c>
      <c r="BP7" s="662"/>
      <c r="BQ7" s="662"/>
      <c r="BR7" s="662"/>
      <c r="BS7" s="663" t="s">
        <v>130</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2262586</v>
      </c>
      <c r="CS7" s="660"/>
      <c r="CT7" s="660"/>
      <c r="CU7" s="660"/>
      <c r="CV7" s="660"/>
      <c r="CW7" s="660"/>
      <c r="CX7" s="660"/>
      <c r="CY7" s="661"/>
      <c r="CZ7" s="662">
        <v>16.600000000000001</v>
      </c>
      <c r="DA7" s="662"/>
      <c r="DB7" s="662"/>
      <c r="DC7" s="662"/>
      <c r="DD7" s="668">
        <v>83181</v>
      </c>
      <c r="DE7" s="660"/>
      <c r="DF7" s="660"/>
      <c r="DG7" s="660"/>
      <c r="DH7" s="660"/>
      <c r="DI7" s="660"/>
      <c r="DJ7" s="660"/>
      <c r="DK7" s="660"/>
      <c r="DL7" s="660"/>
      <c r="DM7" s="660"/>
      <c r="DN7" s="660"/>
      <c r="DO7" s="660"/>
      <c r="DP7" s="661"/>
      <c r="DQ7" s="668">
        <v>1518241</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8298</v>
      </c>
      <c r="S8" s="660"/>
      <c r="T8" s="660"/>
      <c r="U8" s="660"/>
      <c r="V8" s="660"/>
      <c r="W8" s="660"/>
      <c r="X8" s="660"/>
      <c r="Y8" s="661"/>
      <c r="Z8" s="662">
        <v>0.1</v>
      </c>
      <c r="AA8" s="662"/>
      <c r="AB8" s="662"/>
      <c r="AC8" s="662"/>
      <c r="AD8" s="663">
        <v>8298</v>
      </c>
      <c r="AE8" s="663"/>
      <c r="AF8" s="663"/>
      <c r="AG8" s="663"/>
      <c r="AH8" s="663"/>
      <c r="AI8" s="663"/>
      <c r="AJ8" s="663"/>
      <c r="AK8" s="663"/>
      <c r="AL8" s="664">
        <v>0.1</v>
      </c>
      <c r="AM8" s="665"/>
      <c r="AN8" s="665"/>
      <c r="AO8" s="666"/>
      <c r="AP8" s="656" t="s">
        <v>232</v>
      </c>
      <c r="AQ8" s="657"/>
      <c r="AR8" s="657"/>
      <c r="AS8" s="657"/>
      <c r="AT8" s="657"/>
      <c r="AU8" s="657"/>
      <c r="AV8" s="657"/>
      <c r="AW8" s="657"/>
      <c r="AX8" s="657"/>
      <c r="AY8" s="657"/>
      <c r="AZ8" s="657"/>
      <c r="BA8" s="657"/>
      <c r="BB8" s="657"/>
      <c r="BC8" s="657"/>
      <c r="BD8" s="657"/>
      <c r="BE8" s="657"/>
      <c r="BF8" s="658"/>
      <c r="BG8" s="659">
        <v>35105</v>
      </c>
      <c r="BH8" s="660"/>
      <c r="BI8" s="660"/>
      <c r="BJ8" s="660"/>
      <c r="BK8" s="660"/>
      <c r="BL8" s="660"/>
      <c r="BM8" s="660"/>
      <c r="BN8" s="661"/>
      <c r="BO8" s="662">
        <v>1</v>
      </c>
      <c r="BP8" s="662"/>
      <c r="BQ8" s="662"/>
      <c r="BR8" s="662"/>
      <c r="BS8" s="668" t="s">
        <v>130</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2738738</v>
      </c>
      <c r="CS8" s="660"/>
      <c r="CT8" s="660"/>
      <c r="CU8" s="660"/>
      <c r="CV8" s="660"/>
      <c r="CW8" s="660"/>
      <c r="CX8" s="660"/>
      <c r="CY8" s="661"/>
      <c r="CZ8" s="662">
        <v>20.100000000000001</v>
      </c>
      <c r="DA8" s="662"/>
      <c r="DB8" s="662"/>
      <c r="DC8" s="662"/>
      <c r="DD8" s="668">
        <v>41180</v>
      </c>
      <c r="DE8" s="660"/>
      <c r="DF8" s="660"/>
      <c r="DG8" s="660"/>
      <c r="DH8" s="660"/>
      <c r="DI8" s="660"/>
      <c r="DJ8" s="660"/>
      <c r="DK8" s="660"/>
      <c r="DL8" s="660"/>
      <c r="DM8" s="660"/>
      <c r="DN8" s="660"/>
      <c r="DO8" s="660"/>
      <c r="DP8" s="661"/>
      <c r="DQ8" s="668">
        <v>1618153</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8481</v>
      </c>
      <c r="S9" s="660"/>
      <c r="T9" s="660"/>
      <c r="U9" s="660"/>
      <c r="V9" s="660"/>
      <c r="W9" s="660"/>
      <c r="X9" s="660"/>
      <c r="Y9" s="661"/>
      <c r="Z9" s="662">
        <v>0.1</v>
      </c>
      <c r="AA9" s="662"/>
      <c r="AB9" s="662"/>
      <c r="AC9" s="662"/>
      <c r="AD9" s="663">
        <v>8481</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616849</v>
      </c>
      <c r="BH9" s="660"/>
      <c r="BI9" s="660"/>
      <c r="BJ9" s="660"/>
      <c r="BK9" s="660"/>
      <c r="BL9" s="660"/>
      <c r="BM9" s="660"/>
      <c r="BN9" s="661"/>
      <c r="BO9" s="662">
        <v>16.8</v>
      </c>
      <c r="BP9" s="662"/>
      <c r="BQ9" s="662"/>
      <c r="BR9" s="662"/>
      <c r="BS9" s="668" t="s">
        <v>236</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1016226</v>
      </c>
      <c r="CS9" s="660"/>
      <c r="CT9" s="660"/>
      <c r="CU9" s="660"/>
      <c r="CV9" s="660"/>
      <c r="CW9" s="660"/>
      <c r="CX9" s="660"/>
      <c r="CY9" s="661"/>
      <c r="CZ9" s="662">
        <v>7.5</v>
      </c>
      <c r="DA9" s="662"/>
      <c r="DB9" s="662"/>
      <c r="DC9" s="662"/>
      <c r="DD9" s="668">
        <v>25733</v>
      </c>
      <c r="DE9" s="660"/>
      <c r="DF9" s="660"/>
      <c r="DG9" s="660"/>
      <c r="DH9" s="660"/>
      <c r="DI9" s="660"/>
      <c r="DJ9" s="660"/>
      <c r="DK9" s="660"/>
      <c r="DL9" s="660"/>
      <c r="DM9" s="660"/>
      <c r="DN9" s="660"/>
      <c r="DO9" s="660"/>
      <c r="DP9" s="661"/>
      <c r="DQ9" s="668">
        <v>809028</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130</v>
      </c>
      <c r="S10" s="660"/>
      <c r="T10" s="660"/>
      <c r="U10" s="660"/>
      <c r="V10" s="660"/>
      <c r="W10" s="660"/>
      <c r="X10" s="660"/>
      <c r="Y10" s="661"/>
      <c r="Z10" s="662" t="s">
        <v>168</v>
      </c>
      <c r="AA10" s="662"/>
      <c r="AB10" s="662"/>
      <c r="AC10" s="662"/>
      <c r="AD10" s="663" t="s">
        <v>236</v>
      </c>
      <c r="AE10" s="663"/>
      <c r="AF10" s="663"/>
      <c r="AG10" s="663"/>
      <c r="AH10" s="663"/>
      <c r="AI10" s="663"/>
      <c r="AJ10" s="663"/>
      <c r="AK10" s="663"/>
      <c r="AL10" s="664" t="s">
        <v>130</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74140</v>
      </c>
      <c r="BH10" s="660"/>
      <c r="BI10" s="660"/>
      <c r="BJ10" s="660"/>
      <c r="BK10" s="660"/>
      <c r="BL10" s="660"/>
      <c r="BM10" s="660"/>
      <c r="BN10" s="661"/>
      <c r="BO10" s="662">
        <v>2</v>
      </c>
      <c r="BP10" s="662"/>
      <c r="BQ10" s="662"/>
      <c r="BR10" s="662"/>
      <c r="BS10" s="668" t="s">
        <v>130</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16106</v>
      </c>
      <c r="CS10" s="660"/>
      <c r="CT10" s="660"/>
      <c r="CU10" s="660"/>
      <c r="CV10" s="660"/>
      <c r="CW10" s="660"/>
      <c r="CX10" s="660"/>
      <c r="CY10" s="661"/>
      <c r="CZ10" s="662">
        <v>0.1</v>
      </c>
      <c r="DA10" s="662"/>
      <c r="DB10" s="662"/>
      <c r="DC10" s="662"/>
      <c r="DD10" s="668" t="s">
        <v>236</v>
      </c>
      <c r="DE10" s="660"/>
      <c r="DF10" s="660"/>
      <c r="DG10" s="660"/>
      <c r="DH10" s="660"/>
      <c r="DI10" s="660"/>
      <c r="DJ10" s="660"/>
      <c r="DK10" s="660"/>
      <c r="DL10" s="660"/>
      <c r="DM10" s="660"/>
      <c r="DN10" s="660"/>
      <c r="DO10" s="660"/>
      <c r="DP10" s="661"/>
      <c r="DQ10" s="668">
        <v>106</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236</v>
      </c>
      <c r="S11" s="660"/>
      <c r="T11" s="660"/>
      <c r="U11" s="660"/>
      <c r="V11" s="660"/>
      <c r="W11" s="660"/>
      <c r="X11" s="660"/>
      <c r="Y11" s="661"/>
      <c r="Z11" s="662" t="s">
        <v>236</v>
      </c>
      <c r="AA11" s="662"/>
      <c r="AB11" s="662"/>
      <c r="AC11" s="662"/>
      <c r="AD11" s="663" t="s">
        <v>130</v>
      </c>
      <c r="AE11" s="663"/>
      <c r="AF11" s="663"/>
      <c r="AG11" s="663"/>
      <c r="AH11" s="663"/>
      <c r="AI11" s="663"/>
      <c r="AJ11" s="663"/>
      <c r="AK11" s="663"/>
      <c r="AL11" s="664" t="s">
        <v>130</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127931</v>
      </c>
      <c r="BH11" s="660"/>
      <c r="BI11" s="660"/>
      <c r="BJ11" s="660"/>
      <c r="BK11" s="660"/>
      <c r="BL11" s="660"/>
      <c r="BM11" s="660"/>
      <c r="BN11" s="661"/>
      <c r="BO11" s="662">
        <v>3.5</v>
      </c>
      <c r="BP11" s="662"/>
      <c r="BQ11" s="662"/>
      <c r="BR11" s="662"/>
      <c r="BS11" s="668" t="s">
        <v>168</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715370</v>
      </c>
      <c r="CS11" s="660"/>
      <c r="CT11" s="660"/>
      <c r="CU11" s="660"/>
      <c r="CV11" s="660"/>
      <c r="CW11" s="660"/>
      <c r="CX11" s="660"/>
      <c r="CY11" s="661"/>
      <c r="CZ11" s="662">
        <v>5.2</v>
      </c>
      <c r="DA11" s="662"/>
      <c r="DB11" s="662"/>
      <c r="DC11" s="662"/>
      <c r="DD11" s="668">
        <v>340083</v>
      </c>
      <c r="DE11" s="660"/>
      <c r="DF11" s="660"/>
      <c r="DG11" s="660"/>
      <c r="DH11" s="660"/>
      <c r="DI11" s="660"/>
      <c r="DJ11" s="660"/>
      <c r="DK11" s="660"/>
      <c r="DL11" s="660"/>
      <c r="DM11" s="660"/>
      <c r="DN11" s="660"/>
      <c r="DO11" s="660"/>
      <c r="DP11" s="661"/>
      <c r="DQ11" s="668">
        <v>477228</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357284</v>
      </c>
      <c r="S12" s="660"/>
      <c r="T12" s="660"/>
      <c r="U12" s="660"/>
      <c r="V12" s="660"/>
      <c r="W12" s="660"/>
      <c r="X12" s="660"/>
      <c r="Y12" s="661"/>
      <c r="Z12" s="662">
        <v>2.5</v>
      </c>
      <c r="AA12" s="662"/>
      <c r="AB12" s="662"/>
      <c r="AC12" s="662"/>
      <c r="AD12" s="663">
        <v>357284</v>
      </c>
      <c r="AE12" s="663"/>
      <c r="AF12" s="663"/>
      <c r="AG12" s="663"/>
      <c r="AH12" s="663"/>
      <c r="AI12" s="663"/>
      <c r="AJ12" s="663"/>
      <c r="AK12" s="663"/>
      <c r="AL12" s="664">
        <v>4</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2405956</v>
      </c>
      <c r="BH12" s="660"/>
      <c r="BI12" s="660"/>
      <c r="BJ12" s="660"/>
      <c r="BK12" s="660"/>
      <c r="BL12" s="660"/>
      <c r="BM12" s="660"/>
      <c r="BN12" s="661"/>
      <c r="BO12" s="662">
        <v>65.599999999999994</v>
      </c>
      <c r="BP12" s="662"/>
      <c r="BQ12" s="662"/>
      <c r="BR12" s="662"/>
      <c r="BS12" s="668" t="s">
        <v>168</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694677</v>
      </c>
      <c r="CS12" s="660"/>
      <c r="CT12" s="660"/>
      <c r="CU12" s="660"/>
      <c r="CV12" s="660"/>
      <c r="CW12" s="660"/>
      <c r="CX12" s="660"/>
      <c r="CY12" s="661"/>
      <c r="CZ12" s="662">
        <v>5.0999999999999996</v>
      </c>
      <c r="DA12" s="662"/>
      <c r="DB12" s="662"/>
      <c r="DC12" s="662"/>
      <c r="DD12" s="668">
        <v>130720</v>
      </c>
      <c r="DE12" s="660"/>
      <c r="DF12" s="660"/>
      <c r="DG12" s="660"/>
      <c r="DH12" s="660"/>
      <c r="DI12" s="660"/>
      <c r="DJ12" s="660"/>
      <c r="DK12" s="660"/>
      <c r="DL12" s="660"/>
      <c r="DM12" s="660"/>
      <c r="DN12" s="660"/>
      <c r="DO12" s="660"/>
      <c r="DP12" s="661"/>
      <c r="DQ12" s="668">
        <v>494779</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13953</v>
      </c>
      <c r="S13" s="660"/>
      <c r="T13" s="660"/>
      <c r="U13" s="660"/>
      <c r="V13" s="660"/>
      <c r="W13" s="660"/>
      <c r="X13" s="660"/>
      <c r="Y13" s="661"/>
      <c r="Z13" s="662">
        <v>0.1</v>
      </c>
      <c r="AA13" s="662"/>
      <c r="AB13" s="662"/>
      <c r="AC13" s="662"/>
      <c r="AD13" s="663">
        <v>13953</v>
      </c>
      <c r="AE13" s="663"/>
      <c r="AF13" s="663"/>
      <c r="AG13" s="663"/>
      <c r="AH13" s="663"/>
      <c r="AI13" s="663"/>
      <c r="AJ13" s="663"/>
      <c r="AK13" s="663"/>
      <c r="AL13" s="664">
        <v>0.2</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2347946</v>
      </c>
      <c r="BH13" s="660"/>
      <c r="BI13" s="660"/>
      <c r="BJ13" s="660"/>
      <c r="BK13" s="660"/>
      <c r="BL13" s="660"/>
      <c r="BM13" s="660"/>
      <c r="BN13" s="661"/>
      <c r="BO13" s="662">
        <v>64</v>
      </c>
      <c r="BP13" s="662"/>
      <c r="BQ13" s="662"/>
      <c r="BR13" s="662"/>
      <c r="BS13" s="668" t="s">
        <v>130</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1768569</v>
      </c>
      <c r="CS13" s="660"/>
      <c r="CT13" s="660"/>
      <c r="CU13" s="660"/>
      <c r="CV13" s="660"/>
      <c r="CW13" s="660"/>
      <c r="CX13" s="660"/>
      <c r="CY13" s="661"/>
      <c r="CZ13" s="662">
        <v>13</v>
      </c>
      <c r="DA13" s="662"/>
      <c r="DB13" s="662"/>
      <c r="DC13" s="662"/>
      <c r="DD13" s="668">
        <v>779811</v>
      </c>
      <c r="DE13" s="660"/>
      <c r="DF13" s="660"/>
      <c r="DG13" s="660"/>
      <c r="DH13" s="660"/>
      <c r="DI13" s="660"/>
      <c r="DJ13" s="660"/>
      <c r="DK13" s="660"/>
      <c r="DL13" s="660"/>
      <c r="DM13" s="660"/>
      <c r="DN13" s="660"/>
      <c r="DO13" s="660"/>
      <c r="DP13" s="661"/>
      <c r="DQ13" s="668">
        <v>1051356</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130</v>
      </c>
      <c r="S14" s="660"/>
      <c r="T14" s="660"/>
      <c r="U14" s="660"/>
      <c r="V14" s="660"/>
      <c r="W14" s="660"/>
      <c r="X14" s="660"/>
      <c r="Y14" s="661"/>
      <c r="Z14" s="662" t="s">
        <v>168</v>
      </c>
      <c r="AA14" s="662"/>
      <c r="AB14" s="662"/>
      <c r="AC14" s="662"/>
      <c r="AD14" s="663" t="s">
        <v>168</v>
      </c>
      <c r="AE14" s="663"/>
      <c r="AF14" s="663"/>
      <c r="AG14" s="663"/>
      <c r="AH14" s="663"/>
      <c r="AI14" s="663"/>
      <c r="AJ14" s="663"/>
      <c r="AK14" s="663"/>
      <c r="AL14" s="664" t="s">
        <v>168</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73219</v>
      </c>
      <c r="BH14" s="660"/>
      <c r="BI14" s="660"/>
      <c r="BJ14" s="660"/>
      <c r="BK14" s="660"/>
      <c r="BL14" s="660"/>
      <c r="BM14" s="660"/>
      <c r="BN14" s="661"/>
      <c r="BO14" s="662">
        <v>2</v>
      </c>
      <c r="BP14" s="662"/>
      <c r="BQ14" s="662"/>
      <c r="BR14" s="662"/>
      <c r="BS14" s="668" t="s">
        <v>130</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537553</v>
      </c>
      <c r="CS14" s="660"/>
      <c r="CT14" s="660"/>
      <c r="CU14" s="660"/>
      <c r="CV14" s="660"/>
      <c r="CW14" s="660"/>
      <c r="CX14" s="660"/>
      <c r="CY14" s="661"/>
      <c r="CZ14" s="662">
        <v>3.9</v>
      </c>
      <c r="DA14" s="662"/>
      <c r="DB14" s="662"/>
      <c r="DC14" s="662"/>
      <c r="DD14" s="668">
        <v>97324</v>
      </c>
      <c r="DE14" s="660"/>
      <c r="DF14" s="660"/>
      <c r="DG14" s="660"/>
      <c r="DH14" s="660"/>
      <c r="DI14" s="660"/>
      <c r="DJ14" s="660"/>
      <c r="DK14" s="660"/>
      <c r="DL14" s="660"/>
      <c r="DM14" s="660"/>
      <c r="DN14" s="660"/>
      <c r="DO14" s="660"/>
      <c r="DP14" s="661"/>
      <c r="DQ14" s="668">
        <v>464752</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59599</v>
      </c>
      <c r="S15" s="660"/>
      <c r="T15" s="660"/>
      <c r="U15" s="660"/>
      <c r="V15" s="660"/>
      <c r="W15" s="660"/>
      <c r="X15" s="660"/>
      <c r="Y15" s="661"/>
      <c r="Z15" s="662">
        <v>0.4</v>
      </c>
      <c r="AA15" s="662"/>
      <c r="AB15" s="662"/>
      <c r="AC15" s="662"/>
      <c r="AD15" s="663">
        <v>59599</v>
      </c>
      <c r="AE15" s="663"/>
      <c r="AF15" s="663"/>
      <c r="AG15" s="663"/>
      <c r="AH15" s="663"/>
      <c r="AI15" s="663"/>
      <c r="AJ15" s="663"/>
      <c r="AK15" s="663"/>
      <c r="AL15" s="664">
        <v>0.7</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119842</v>
      </c>
      <c r="BH15" s="660"/>
      <c r="BI15" s="660"/>
      <c r="BJ15" s="660"/>
      <c r="BK15" s="660"/>
      <c r="BL15" s="660"/>
      <c r="BM15" s="660"/>
      <c r="BN15" s="661"/>
      <c r="BO15" s="662">
        <v>3.3</v>
      </c>
      <c r="BP15" s="662"/>
      <c r="BQ15" s="662"/>
      <c r="BR15" s="662"/>
      <c r="BS15" s="668" t="s">
        <v>168</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1619636</v>
      </c>
      <c r="CS15" s="660"/>
      <c r="CT15" s="660"/>
      <c r="CU15" s="660"/>
      <c r="CV15" s="660"/>
      <c r="CW15" s="660"/>
      <c r="CX15" s="660"/>
      <c r="CY15" s="661"/>
      <c r="CZ15" s="662">
        <v>11.9</v>
      </c>
      <c r="DA15" s="662"/>
      <c r="DB15" s="662"/>
      <c r="DC15" s="662"/>
      <c r="DD15" s="668">
        <v>256504</v>
      </c>
      <c r="DE15" s="660"/>
      <c r="DF15" s="660"/>
      <c r="DG15" s="660"/>
      <c r="DH15" s="660"/>
      <c r="DI15" s="660"/>
      <c r="DJ15" s="660"/>
      <c r="DK15" s="660"/>
      <c r="DL15" s="660"/>
      <c r="DM15" s="660"/>
      <c r="DN15" s="660"/>
      <c r="DO15" s="660"/>
      <c r="DP15" s="661"/>
      <c r="DQ15" s="668">
        <v>1201201</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168</v>
      </c>
      <c r="S16" s="660"/>
      <c r="T16" s="660"/>
      <c r="U16" s="660"/>
      <c r="V16" s="660"/>
      <c r="W16" s="660"/>
      <c r="X16" s="660"/>
      <c r="Y16" s="661"/>
      <c r="Z16" s="662" t="s">
        <v>236</v>
      </c>
      <c r="AA16" s="662"/>
      <c r="AB16" s="662"/>
      <c r="AC16" s="662"/>
      <c r="AD16" s="663" t="s">
        <v>236</v>
      </c>
      <c r="AE16" s="663"/>
      <c r="AF16" s="663"/>
      <c r="AG16" s="663"/>
      <c r="AH16" s="663"/>
      <c r="AI16" s="663"/>
      <c r="AJ16" s="663"/>
      <c r="AK16" s="663"/>
      <c r="AL16" s="664" t="s">
        <v>236</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168</v>
      </c>
      <c r="BH16" s="660"/>
      <c r="BI16" s="660"/>
      <c r="BJ16" s="660"/>
      <c r="BK16" s="660"/>
      <c r="BL16" s="660"/>
      <c r="BM16" s="660"/>
      <c r="BN16" s="661"/>
      <c r="BO16" s="662" t="s">
        <v>130</v>
      </c>
      <c r="BP16" s="662"/>
      <c r="BQ16" s="662"/>
      <c r="BR16" s="662"/>
      <c r="BS16" s="668" t="s">
        <v>130</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12125</v>
      </c>
      <c r="CS16" s="660"/>
      <c r="CT16" s="660"/>
      <c r="CU16" s="660"/>
      <c r="CV16" s="660"/>
      <c r="CW16" s="660"/>
      <c r="CX16" s="660"/>
      <c r="CY16" s="661"/>
      <c r="CZ16" s="662">
        <v>0.1</v>
      </c>
      <c r="DA16" s="662"/>
      <c r="DB16" s="662"/>
      <c r="DC16" s="662"/>
      <c r="DD16" s="668" t="s">
        <v>130</v>
      </c>
      <c r="DE16" s="660"/>
      <c r="DF16" s="660"/>
      <c r="DG16" s="660"/>
      <c r="DH16" s="660"/>
      <c r="DI16" s="660"/>
      <c r="DJ16" s="660"/>
      <c r="DK16" s="660"/>
      <c r="DL16" s="660"/>
      <c r="DM16" s="660"/>
      <c r="DN16" s="660"/>
      <c r="DO16" s="660"/>
      <c r="DP16" s="661"/>
      <c r="DQ16" s="668">
        <v>12125</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5150</v>
      </c>
      <c r="S17" s="660"/>
      <c r="T17" s="660"/>
      <c r="U17" s="660"/>
      <c r="V17" s="660"/>
      <c r="W17" s="660"/>
      <c r="X17" s="660"/>
      <c r="Y17" s="661"/>
      <c r="Z17" s="662">
        <v>0</v>
      </c>
      <c r="AA17" s="662"/>
      <c r="AB17" s="662"/>
      <c r="AC17" s="662"/>
      <c r="AD17" s="663">
        <v>5150</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168</v>
      </c>
      <c r="BH17" s="660"/>
      <c r="BI17" s="660"/>
      <c r="BJ17" s="660"/>
      <c r="BK17" s="660"/>
      <c r="BL17" s="660"/>
      <c r="BM17" s="660"/>
      <c r="BN17" s="661"/>
      <c r="BO17" s="662" t="s">
        <v>130</v>
      </c>
      <c r="BP17" s="662"/>
      <c r="BQ17" s="662"/>
      <c r="BR17" s="662"/>
      <c r="BS17" s="668" t="s">
        <v>168</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2113943</v>
      </c>
      <c r="CS17" s="660"/>
      <c r="CT17" s="660"/>
      <c r="CU17" s="660"/>
      <c r="CV17" s="660"/>
      <c r="CW17" s="660"/>
      <c r="CX17" s="660"/>
      <c r="CY17" s="661"/>
      <c r="CZ17" s="662">
        <v>15.5</v>
      </c>
      <c r="DA17" s="662"/>
      <c r="DB17" s="662"/>
      <c r="DC17" s="662"/>
      <c r="DD17" s="668" t="s">
        <v>236</v>
      </c>
      <c r="DE17" s="660"/>
      <c r="DF17" s="660"/>
      <c r="DG17" s="660"/>
      <c r="DH17" s="660"/>
      <c r="DI17" s="660"/>
      <c r="DJ17" s="660"/>
      <c r="DK17" s="660"/>
      <c r="DL17" s="660"/>
      <c r="DM17" s="660"/>
      <c r="DN17" s="660"/>
      <c r="DO17" s="660"/>
      <c r="DP17" s="661"/>
      <c r="DQ17" s="668">
        <v>2113943</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4992691</v>
      </c>
      <c r="S18" s="660"/>
      <c r="T18" s="660"/>
      <c r="U18" s="660"/>
      <c r="V18" s="660"/>
      <c r="W18" s="660"/>
      <c r="X18" s="660"/>
      <c r="Y18" s="661"/>
      <c r="Z18" s="662">
        <v>34.299999999999997</v>
      </c>
      <c r="AA18" s="662"/>
      <c r="AB18" s="662"/>
      <c r="AC18" s="662"/>
      <c r="AD18" s="663">
        <v>4688467</v>
      </c>
      <c r="AE18" s="663"/>
      <c r="AF18" s="663"/>
      <c r="AG18" s="663"/>
      <c r="AH18" s="663"/>
      <c r="AI18" s="663"/>
      <c r="AJ18" s="663"/>
      <c r="AK18" s="663"/>
      <c r="AL18" s="664">
        <v>52.5</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130</v>
      </c>
      <c r="BH18" s="660"/>
      <c r="BI18" s="660"/>
      <c r="BJ18" s="660"/>
      <c r="BK18" s="660"/>
      <c r="BL18" s="660"/>
      <c r="BM18" s="660"/>
      <c r="BN18" s="661"/>
      <c r="BO18" s="662" t="s">
        <v>168</v>
      </c>
      <c r="BP18" s="662"/>
      <c r="BQ18" s="662"/>
      <c r="BR18" s="662"/>
      <c r="BS18" s="668" t="s">
        <v>130</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236</v>
      </c>
      <c r="CS18" s="660"/>
      <c r="CT18" s="660"/>
      <c r="CU18" s="660"/>
      <c r="CV18" s="660"/>
      <c r="CW18" s="660"/>
      <c r="CX18" s="660"/>
      <c r="CY18" s="661"/>
      <c r="CZ18" s="662" t="s">
        <v>130</v>
      </c>
      <c r="DA18" s="662"/>
      <c r="DB18" s="662"/>
      <c r="DC18" s="662"/>
      <c r="DD18" s="668" t="s">
        <v>168</v>
      </c>
      <c r="DE18" s="660"/>
      <c r="DF18" s="660"/>
      <c r="DG18" s="660"/>
      <c r="DH18" s="660"/>
      <c r="DI18" s="660"/>
      <c r="DJ18" s="660"/>
      <c r="DK18" s="660"/>
      <c r="DL18" s="660"/>
      <c r="DM18" s="660"/>
      <c r="DN18" s="660"/>
      <c r="DO18" s="660"/>
      <c r="DP18" s="661"/>
      <c r="DQ18" s="668" t="s">
        <v>168</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4688467</v>
      </c>
      <c r="S19" s="660"/>
      <c r="T19" s="660"/>
      <c r="U19" s="660"/>
      <c r="V19" s="660"/>
      <c r="W19" s="660"/>
      <c r="X19" s="660"/>
      <c r="Y19" s="661"/>
      <c r="Z19" s="662">
        <v>32.200000000000003</v>
      </c>
      <c r="AA19" s="662"/>
      <c r="AB19" s="662"/>
      <c r="AC19" s="662"/>
      <c r="AD19" s="663">
        <v>4688467</v>
      </c>
      <c r="AE19" s="663"/>
      <c r="AF19" s="663"/>
      <c r="AG19" s="663"/>
      <c r="AH19" s="663"/>
      <c r="AI19" s="663"/>
      <c r="AJ19" s="663"/>
      <c r="AK19" s="663"/>
      <c r="AL19" s="664">
        <v>52.5</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215894</v>
      </c>
      <c r="BH19" s="660"/>
      <c r="BI19" s="660"/>
      <c r="BJ19" s="660"/>
      <c r="BK19" s="660"/>
      <c r="BL19" s="660"/>
      <c r="BM19" s="660"/>
      <c r="BN19" s="661"/>
      <c r="BO19" s="662">
        <v>5.9</v>
      </c>
      <c r="BP19" s="662"/>
      <c r="BQ19" s="662"/>
      <c r="BR19" s="662"/>
      <c r="BS19" s="668" t="s">
        <v>236</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130</v>
      </c>
      <c r="CS19" s="660"/>
      <c r="CT19" s="660"/>
      <c r="CU19" s="660"/>
      <c r="CV19" s="660"/>
      <c r="CW19" s="660"/>
      <c r="CX19" s="660"/>
      <c r="CY19" s="661"/>
      <c r="CZ19" s="662" t="s">
        <v>236</v>
      </c>
      <c r="DA19" s="662"/>
      <c r="DB19" s="662"/>
      <c r="DC19" s="662"/>
      <c r="DD19" s="668" t="s">
        <v>236</v>
      </c>
      <c r="DE19" s="660"/>
      <c r="DF19" s="660"/>
      <c r="DG19" s="660"/>
      <c r="DH19" s="660"/>
      <c r="DI19" s="660"/>
      <c r="DJ19" s="660"/>
      <c r="DK19" s="660"/>
      <c r="DL19" s="660"/>
      <c r="DM19" s="660"/>
      <c r="DN19" s="660"/>
      <c r="DO19" s="660"/>
      <c r="DP19" s="661"/>
      <c r="DQ19" s="668" t="s">
        <v>168</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304186</v>
      </c>
      <c r="S20" s="660"/>
      <c r="T20" s="660"/>
      <c r="U20" s="660"/>
      <c r="V20" s="660"/>
      <c r="W20" s="660"/>
      <c r="X20" s="660"/>
      <c r="Y20" s="661"/>
      <c r="Z20" s="662">
        <v>2.1</v>
      </c>
      <c r="AA20" s="662"/>
      <c r="AB20" s="662"/>
      <c r="AC20" s="662"/>
      <c r="AD20" s="663" t="s">
        <v>168</v>
      </c>
      <c r="AE20" s="663"/>
      <c r="AF20" s="663"/>
      <c r="AG20" s="663"/>
      <c r="AH20" s="663"/>
      <c r="AI20" s="663"/>
      <c r="AJ20" s="663"/>
      <c r="AK20" s="663"/>
      <c r="AL20" s="664" t="s">
        <v>236</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215894</v>
      </c>
      <c r="BH20" s="660"/>
      <c r="BI20" s="660"/>
      <c r="BJ20" s="660"/>
      <c r="BK20" s="660"/>
      <c r="BL20" s="660"/>
      <c r="BM20" s="660"/>
      <c r="BN20" s="661"/>
      <c r="BO20" s="662">
        <v>5.9</v>
      </c>
      <c r="BP20" s="662"/>
      <c r="BQ20" s="662"/>
      <c r="BR20" s="662"/>
      <c r="BS20" s="668" t="s">
        <v>130</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13632935</v>
      </c>
      <c r="CS20" s="660"/>
      <c r="CT20" s="660"/>
      <c r="CU20" s="660"/>
      <c r="CV20" s="660"/>
      <c r="CW20" s="660"/>
      <c r="CX20" s="660"/>
      <c r="CY20" s="661"/>
      <c r="CZ20" s="662">
        <v>100</v>
      </c>
      <c r="DA20" s="662"/>
      <c r="DB20" s="662"/>
      <c r="DC20" s="662"/>
      <c r="DD20" s="668">
        <v>1754536</v>
      </c>
      <c r="DE20" s="660"/>
      <c r="DF20" s="660"/>
      <c r="DG20" s="660"/>
      <c r="DH20" s="660"/>
      <c r="DI20" s="660"/>
      <c r="DJ20" s="660"/>
      <c r="DK20" s="660"/>
      <c r="DL20" s="660"/>
      <c r="DM20" s="660"/>
      <c r="DN20" s="660"/>
      <c r="DO20" s="660"/>
      <c r="DP20" s="661"/>
      <c r="DQ20" s="668">
        <v>9898318</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v>38</v>
      </c>
      <c r="S21" s="660"/>
      <c r="T21" s="660"/>
      <c r="U21" s="660"/>
      <c r="V21" s="660"/>
      <c r="W21" s="660"/>
      <c r="X21" s="660"/>
      <c r="Y21" s="661"/>
      <c r="Z21" s="662">
        <v>0</v>
      </c>
      <c r="AA21" s="662"/>
      <c r="AB21" s="662"/>
      <c r="AC21" s="662"/>
      <c r="AD21" s="663" t="s">
        <v>168</v>
      </c>
      <c r="AE21" s="663"/>
      <c r="AF21" s="663"/>
      <c r="AG21" s="663"/>
      <c r="AH21" s="663"/>
      <c r="AI21" s="663"/>
      <c r="AJ21" s="663"/>
      <c r="AK21" s="663"/>
      <c r="AL21" s="664" t="s">
        <v>130</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127313</v>
      </c>
      <c r="BH21" s="660"/>
      <c r="BI21" s="660"/>
      <c r="BJ21" s="660"/>
      <c r="BK21" s="660"/>
      <c r="BL21" s="660"/>
      <c r="BM21" s="660"/>
      <c r="BN21" s="661"/>
      <c r="BO21" s="662">
        <v>3.5</v>
      </c>
      <c r="BP21" s="662"/>
      <c r="BQ21" s="662"/>
      <c r="BR21" s="662"/>
      <c r="BS21" s="668" t="s">
        <v>236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9309077</v>
      </c>
      <c r="S22" s="660"/>
      <c r="T22" s="660"/>
      <c r="U22" s="660"/>
      <c r="V22" s="660"/>
      <c r="W22" s="660"/>
      <c r="X22" s="660"/>
      <c r="Y22" s="661"/>
      <c r="Z22" s="662">
        <v>63.9</v>
      </c>
      <c r="AA22" s="662"/>
      <c r="AB22" s="662"/>
      <c r="AC22" s="662"/>
      <c r="AD22" s="663">
        <v>8916272</v>
      </c>
      <c r="AE22" s="663"/>
      <c r="AF22" s="663"/>
      <c r="AG22" s="663"/>
      <c r="AH22" s="663"/>
      <c r="AI22" s="663"/>
      <c r="AJ22" s="663"/>
      <c r="AK22" s="663"/>
      <c r="AL22" s="664">
        <v>99.8</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236</v>
      </c>
      <c r="BH22" s="660"/>
      <c r="BI22" s="660"/>
      <c r="BJ22" s="660"/>
      <c r="BK22" s="660"/>
      <c r="BL22" s="660"/>
      <c r="BM22" s="660"/>
      <c r="BN22" s="661"/>
      <c r="BO22" s="662" t="s">
        <v>168</v>
      </c>
      <c r="BP22" s="662"/>
      <c r="BQ22" s="662"/>
      <c r="BR22" s="662"/>
      <c r="BS22" s="668" t="s">
        <v>130</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4003</v>
      </c>
      <c r="S23" s="660"/>
      <c r="T23" s="660"/>
      <c r="U23" s="660"/>
      <c r="V23" s="660"/>
      <c r="W23" s="660"/>
      <c r="X23" s="660"/>
      <c r="Y23" s="661"/>
      <c r="Z23" s="662">
        <v>0</v>
      </c>
      <c r="AA23" s="662"/>
      <c r="AB23" s="662"/>
      <c r="AC23" s="662"/>
      <c r="AD23" s="663">
        <v>4003</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88581</v>
      </c>
      <c r="BH23" s="660"/>
      <c r="BI23" s="660"/>
      <c r="BJ23" s="660"/>
      <c r="BK23" s="660"/>
      <c r="BL23" s="660"/>
      <c r="BM23" s="660"/>
      <c r="BN23" s="661"/>
      <c r="BO23" s="662">
        <v>2.4</v>
      </c>
      <c r="BP23" s="662"/>
      <c r="BQ23" s="662"/>
      <c r="BR23" s="662"/>
      <c r="BS23" s="668" t="s">
        <v>236</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47252</v>
      </c>
      <c r="S24" s="660"/>
      <c r="T24" s="660"/>
      <c r="U24" s="660"/>
      <c r="V24" s="660"/>
      <c r="W24" s="660"/>
      <c r="X24" s="660"/>
      <c r="Y24" s="661"/>
      <c r="Z24" s="662">
        <v>0.3</v>
      </c>
      <c r="AA24" s="662"/>
      <c r="AB24" s="662"/>
      <c r="AC24" s="662"/>
      <c r="AD24" s="663" t="s">
        <v>236</v>
      </c>
      <c r="AE24" s="663"/>
      <c r="AF24" s="663"/>
      <c r="AG24" s="663"/>
      <c r="AH24" s="663"/>
      <c r="AI24" s="663"/>
      <c r="AJ24" s="663"/>
      <c r="AK24" s="663"/>
      <c r="AL24" s="664" t="s">
        <v>236</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130</v>
      </c>
      <c r="BH24" s="660"/>
      <c r="BI24" s="660"/>
      <c r="BJ24" s="660"/>
      <c r="BK24" s="660"/>
      <c r="BL24" s="660"/>
      <c r="BM24" s="660"/>
      <c r="BN24" s="661"/>
      <c r="BO24" s="662" t="s">
        <v>168</v>
      </c>
      <c r="BP24" s="662"/>
      <c r="BQ24" s="662"/>
      <c r="BR24" s="662"/>
      <c r="BS24" s="668" t="s">
        <v>236</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5402602</v>
      </c>
      <c r="CS24" s="649"/>
      <c r="CT24" s="649"/>
      <c r="CU24" s="649"/>
      <c r="CV24" s="649"/>
      <c r="CW24" s="649"/>
      <c r="CX24" s="649"/>
      <c r="CY24" s="650"/>
      <c r="CZ24" s="653">
        <v>39.6</v>
      </c>
      <c r="DA24" s="654"/>
      <c r="DB24" s="654"/>
      <c r="DC24" s="673"/>
      <c r="DD24" s="692">
        <v>4506953</v>
      </c>
      <c r="DE24" s="649"/>
      <c r="DF24" s="649"/>
      <c r="DG24" s="649"/>
      <c r="DH24" s="649"/>
      <c r="DI24" s="649"/>
      <c r="DJ24" s="649"/>
      <c r="DK24" s="650"/>
      <c r="DL24" s="692">
        <v>4484077</v>
      </c>
      <c r="DM24" s="649"/>
      <c r="DN24" s="649"/>
      <c r="DO24" s="649"/>
      <c r="DP24" s="649"/>
      <c r="DQ24" s="649"/>
      <c r="DR24" s="649"/>
      <c r="DS24" s="649"/>
      <c r="DT24" s="649"/>
      <c r="DU24" s="649"/>
      <c r="DV24" s="650"/>
      <c r="DW24" s="653">
        <v>47.7</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176095</v>
      </c>
      <c r="S25" s="660"/>
      <c r="T25" s="660"/>
      <c r="U25" s="660"/>
      <c r="V25" s="660"/>
      <c r="W25" s="660"/>
      <c r="X25" s="660"/>
      <c r="Y25" s="661"/>
      <c r="Z25" s="662">
        <v>1.2</v>
      </c>
      <c r="AA25" s="662"/>
      <c r="AB25" s="662"/>
      <c r="AC25" s="662"/>
      <c r="AD25" s="663" t="s">
        <v>168</v>
      </c>
      <c r="AE25" s="663"/>
      <c r="AF25" s="663"/>
      <c r="AG25" s="663"/>
      <c r="AH25" s="663"/>
      <c r="AI25" s="663"/>
      <c r="AJ25" s="663"/>
      <c r="AK25" s="663"/>
      <c r="AL25" s="664" t="s">
        <v>130</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236</v>
      </c>
      <c r="BH25" s="660"/>
      <c r="BI25" s="660"/>
      <c r="BJ25" s="660"/>
      <c r="BK25" s="660"/>
      <c r="BL25" s="660"/>
      <c r="BM25" s="660"/>
      <c r="BN25" s="661"/>
      <c r="BO25" s="662" t="s">
        <v>236</v>
      </c>
      <c r="BP25" s="662"/>
      <c r="BQ25" s="662"/>
      <c r="BR25" s="662"/>
      <c r="BS25" s="668" t="s">
        <v>168</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2107091</v>
      </c>
      <c r="CS25" s="695"/>
      <c r="CT25" s="695"/>
      <c r="CU25" s="695"/>
      <c r="CV25" s="695"/>
      <c r="CW25" s="695"/>
      <c r="CX25" s="695"/>
      <c r="CY25" s="696"/>
      <c r="CZ25" s="664">
        <v>15.5</v>
      </c>
      <c r="DA25" s="693"/>
      <c r="DB25" s="693"/>
      <c r="DC25" s="697"/>
      <c r="DD25" s="668">
        <v>2068915</v>
      </c>
      <c r="DE25" s="695"/>
      <c r="DF25" s="695"/>
      <c r="DG25" s="695"/>
      <c r="DH25" s="695"/>
      <c r="DI25" s="695"/>
      <c r="DJ25" s="695"/>
      <c r="DK25" s="696"/>
      <c r="DL25" s="668">
        <v>2046039</v>
      </c>
      <c r="DM25" s="695"/>
      <c r="DN25" s="695"/>
      <c r="DO25" s="695"/>
      <c r="DP25" s="695"/>
      <c r="DQ25" s="695"/>
      <c r="DR25" s="695"/>
      <c r="DS25" s="695"/>
      <c r="DT25" s="695"/>
      <c r="DU25" s="695"/>
      <c r="DV25" s="696"/>
      <c r="DW25" s="664">
        <v>21.8</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77003</v>
      </c>
      <c r="S26" s="660"/>
      <c r="T26" s="660"/>
      <c r="U26" s="660"/>
      <c r="V26" s="660"/>
      <c r="W26" s="660"/>
      <c r="X26" s="660"/>
      <c r="Y26" s="661"/>
      <c r="Z26" s="662">
        <v>0.5</v>
      </c>
      <c r="AA26" s="662"/>
      <c r="AB26" s="662"/>
      <c r="AC26" s="662"/>
      <c r="AD26" s="663" t="s">
        <v>130</v>
      </c>
      <c r="AE26" s="663"/>
      <c r="AF26" s="663"/>
      <c r="AG26" s="663"/>
      <c r="AH26" s="663"/>
      <c r="AI26" s="663"/>
      <c r="AJ26" s="663"/>
      <c r="AK26" s="663"/>
      <c r="AL26" s="664" t="s">
        <v>168</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168</v>
      </c>
      <c r="BH26" s="660"/>
      <c r="BI26" s="660"/>
      <c r="BJ26" s="660"/>
      <c r="BK26" s="660"/>
      <c r="BL26" s="660"/>
      <c r="BM26" s="660"/>
      <c r="BN26" s="661"/>
      <c r="BO26" s="662" t="s">
        <v>130</v>
      </c>
      <c r="BP26" s="662"/>
      <c r="BQ26" s="662"/>
      <c r="BR26" s="662"/>
      <c r="BS26" s="668" t="s">
        <v>236</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1395474</v>
      </c>
      <c r="CS26" s="660"/>
      <c r="CT26" s="660"/>
      <c r="CU26" s="660"/>
      <c r="CV26" s="660"/>
      <c r="CW26" s="660"/>
      <c r="CX26" s="660"/>
      <c r="CY26" s="661"/>
      <c r="CZ26" s="664">
        <v>10.199999999999999</v>
      </c>
      <c r="DA26" s="693"/>
      <c r="DB26" s="693"/>
      <c r="DC26" s="697"/>
      <c r="DD26" s="668">
        <v>1369826</v>
      </c>
      <c r="DE26" s="660"/>
      <c r="DF26" s="660"/>
      <c r="DG26" s="660"/>
      <c r="DH26" s="660"/>
      <c r="DI26" s="660"/>
      <c r="DJ26" s="660"/>
      <c r="DK26" s="661"/>
      <c r="DL26" s="668" t="s">
        <v>236</v>
      </c>
      <c r="DM26" s="660"/>
      <c r="DN26" s="660"/>
      <c r="DO26" s="660"/>
      <c r="DP26" s="660"/>
      <c r="DQ26" s="660"/>
      <c r="DR26" s="660"/>
      <c r="DS26" s="660"/>
      <c r="DT26" s="660"/>
      <c r="DU26" s="660"/>
      <c r="DV26" s="661"/>
      <c r="DW26" s="664" t="s">
        <v>130</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856739</v>
      </c>
      <c r="S27" s="660"/>
      <c r="T27" s="660"/>
      <c r="U27" s="660"/>
      <c r="V27" s="660"/>
      <c r="W27" s="660"/>
      <c r="X27" s="660"/>
      <c r="Y27" s="661"/>
      <c r="Z27" s="662">
        <v>5.9</v>
      </c>
      <c r="AA27" s="662"/>
      <c r="AB27" s="662"/>
      <c r="AC27" s="662"/>
      <c r="AD27" s="663" t="s">
        <v>130</v>
      </c>
      <c r="AE27" s="663"/>
      <c r="AF27" s="663"/>
      <c r="AG27" s="663"/>
      <c r="AH27" s="663"/>
      <c r="AI27" s="663"/>
      <c r="AJ27" s="663"/>
      <c r="AK27" s="663"/>
      <c r="AL27" s="664" t="s">
        <v>236</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3668936</v>
      </c>
      <c r="BH27" s="660"/>
      <c r="BI27" s="660"/>
      <c r="BJ27" s="660"/>
      <c r="BK27" s="660"/>
      <c r="BL27" s="660"/>
      <c r="BM27" s="660"/>
      <c r="BN27" s="661"/>
      <c r="BO27" s="662">
        <v>100</v>
      </c>
      <c r="BP27" s="662"/>
      <c r="BQ27" s="662"/>
      <c r="BR27" s="662"/>
      <c r="BS27" s="668" t="s">
        <v>130</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1181568</v>
      </c>
      <c r="CS27" s="695"/>
      <c r="CT27" s="695"/>
      <c r="CU27" s="695"/>
      <c r="CV27" s="695"/>
      <c r="CW27" s="695"/>
      <c r="CX27" s="695"/>
      <c r="CY27" s="696"/>
      <c r="CZ27" s="664">
        <v>8.6999999999999993</v>
      </c>
      <c r="DA27" s="693"/>
      <c r="DB27" s="693"/>
      <c r="DC27" s="697"/>
      <c r="DD27" s="668">
        <v>324095</v>
      </c>
      <c r="DE27" s="695"/>
      <c r="DF27" s="695"/>
      <c r="DG27" s="695"/>
      <c r="DH27" s="695"/>
      <c r="DI27" s="695"/>
      <c r="DJ27" s="695"/>
      <c r="DK27" s="696"/>
      <c r="DL27" s="668">
        <v>324095</v>
      </c>
      <c r="DM27" s="695"/>
      <c r="DN27" s="695"/>
      <c r="DO27" s="695"/>
      <c r="DP27" s="695"/>
      <c r="DQ27" s="695"/>
      <c r="DR27" s="695"/>
      <c r="DS27" s="695"/>
      <c r="DT27" s="695"/>
      <c r="DU27" s="695"/>
      <c r="DV27" s="696"/>
      <c r="DW27" s="664">
        <v>3.4</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236</v>
      </c>
      <c r="S28" s="660"/>
      <c r="T28" s="660"/>
      <c r="U28" s="660"/>
      <c r="V28" s="660"/>
      <c r="W28" s="660"/>
      <c r="X28" s="660"/>
      <c r="Y28" s="661"/>
      <c r="Z28" s="662" t="s">
        <v>168</v>
      </c>
      <c r="AA28" s="662"/>
      <c r="AB28" s="662"/>
      <c r="AC28" s="662"/>
      <c r="AD28" s="663" t="s">
        <v>130</v>
      </c>
      <c r="AE28" s="663"/>
      <c r="AF28" s="663"/>
      <c r="AG28" s="663"/>
      <c r="AH28" s="663"/>
      <c r="AI28" s="663"/>
      <c r="AJ28" s="663"/>
      <c r="AK28" s="663"/>
      <c r="AL28" s="664" t="s">
        <v>130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2113943</v>
      </c>
      <c r="CS28" s="660"/>
      <c r="CT28" s="660"/>
      <c r="CU28" s="660"/>
      <c r="CV28" s="660"/>
      <c r="CW28" s="660"/>
      <c r="CX28" s="660"/>
      <c r="CY28" s="661"/>
      <c r="CZ28" s="664">
        <v>15.5</v>
      </c>
      <c r="DA28" s="693"/>
      <c r="DB28" s="693"/>
      <c r="DC28" s="697"/>
      <c r="DD28" s="668">
        <v>2113943</v>
      </c>
      <c r="DE28" s="660"/>
      <c r="DF28" s="660"/>
      <c r="DG28" s="660"/>
      <c r="DH28" s="660"/>
      <c r="DI28" s="660"/>
      <c r="DJ28" s="660"/>
      <c r="DK28" s="661"/>
      <c r="DL28" s="668">
        <v>2113943</v>
      </c>
      <c r="DM28" s="660"/>
      <c r="DN28" s="660"/>
      <c r="DO28" s="660"/>
      <c r="DP28" s="660"/>
      <c r="DQ28" s="660"/>
      <c r="DR28" s="660"/>
      <c r="DS28" s="660"/>
      <c r="DT28" s="660"/>
      <c r="DU28" s="660"/>
      <c r="DV28" s="661"/>
      <c r="DW28" s="664">
        <v>22.5</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663804</v>
      </c>
      <c r="S29" s="660"/>
      <c r="T29" s="660"/>
      <c r="U29" s="660"/>
      <c r="V29" s="660"/>
      <c r="W29" s="660"/>
      <c r="X29" s="660"/>
      <c r="Y29" s="661"/>
      <c r="Z29" s="662">
        <v>4.5999999999999996</v>
      </c>
      <c r="AA29" s="662"/>
      <c r="AB29" s="662"/>
      <c r="AC29" s="662"/>
      <c r="AD29" s="663" t="s">
        <v>236</v>
      </c>
      <c r="AE29" s="663"/>
      <c r="AF29" s="663"/>
      <c r="AG29" s="663"/>
      <c r="AH29" s="663"/>
      <c r="AI29" s="663"/>
      <c r="AJ29" s="663"/>
      <c r="AK29" s="663"/>
      <c r="AL29" s="664" t="s">
        <v>130</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2113943</v>
      </c>
      <c r="CS29" s="695"/>
      <c r="CT29" s="695"/>
      <c r="CU29" s="695"/>
      <c r="CV29" s="695"/>
      <c r="CW29" s="695"/>
      <c r="CX29" s="695"/>
      <c r="CY29" s="696"/>
      <c r="CZ29" s="664">
        <v>15.5</v>
      </c>
      <c r="DA29" s="693"/>
      <c r="DB29" s="693"/>
      <c r="DC29" s="697"/>
      <c r="DD29" s="668">
        <v>2113943</v>
      </c>
      <c r="DE29" s="695"/>
      <c r="DF29" s="695"/>
      <c r="DG29" s="695"/>
      <c r="DH29" s="695"/>
      <c r="DI29" s="695"/>
      <c r="DJ29" s="695"/>
      <c r="DK29" s="696"/>
      <c r="DL29" s="668">
        <v>2113943</v>
      </c>
      <c r="DM29" s="695"/>
      <c r="DN29" s="695"/>
      <c r="DO29" s="695"/>
      <c r="DP29" s="695"/>
      <c r="DQ29" s="695"/>
      <c r="DR29" s="695"/>
      <c r="DS29" s="695"/>
      <c r="DT29" s="695"/>
      <c r="DU29" s="695"/>
      <c r="DV29" s="696"/>
      <c r="DW29" s="664">
        <v>22.5</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15081</v>
      </c>
      <c r="S30" s="660"/>
      <c r="T30" s="660"/>
      <c r="U30" s="660"/>
      <c r="V30" s="660"/>
      <c r="W30" s="660"/>
      <c r="X30" s="660"/>
      <c r="Y30" s="661"/>
      <c r="Z30" s="662">
        <v>0.1</v>
      </c>
      <c r="AA30" s="662"/>
      <c r="AB30" s="662"/>
      <c r="AC30" s="662"/>
      <c r="AD30" s="663">
        <v>7681</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97.6</v>
      </c>
      <c r="BH30" s="720"/>
      <c r="BI30" s="720"/>
      <c r="BJ30" s="720"/>
      <c r="BK30" s="720"/>
      <c r="BL30" s="720"/>
      <c r="BM30" s="654">
        <v>82.3</v>
      </c>
      <c r="BN30" s="720"/>
      <c r="BO30" s="720"/>
      <c r="BP30" s="720"/>
      <c r="BQ30" s="721"/>
      <c r="BR30" s="719">
        <v>97.2</v>
      </c>
      <c r="BS30" s="720"/>
      <c r="BT30" s="720"/>
      <c r="BU30" s="720"/>
      <c r="BV30" s="720"/>
      <c r="BW30" s="720"/>
      <c r="BX30" s="654">
        <v>81.3</v>
      </c>
      <c r="BY30" s="720"/>
      <c r="BZ30" s="720"/>
      <c r="CA30" s="720"/>
      <c r="CB30" s="721"/>
      <c r="CD30" s="724"/>
      <c r="CE30" s="725"/>
      <c r="CF30" s="674" t="s">
        <v>305</v>
      </c>
      <c r="CG30" s="675"/>
      <c r="CH30" s="675"/>
      <c r="CI30" s="675"/>
      <c r="CJ30" s="675"/>
      <c r="CK30" s="675"/>
      <c r="CL30" s="675"/>
      <c r="CM30" s="675"/>
      <c r="CN30" s="675"/>
      <c r="CO30" s="675"/>
      <c r="CP30" s="675"/>
      <c r="CQ30" s="676"/>
      <c r="CR30" s="659">
        <v>2020623</v>
      </c>
      <c r="CS30" s="660"/>
      <c r="CT30" s="660"/>
      <c r="CU30" s="660"/>
      <c r="CV30" s="660"/>
      <c r="CW30" s="660"/>
      <c r="CX30" s="660"/>
      <c r="CY30" s="661"/>
      <c r="CZ30" s="664">
        <v>14.8</v>
      </c>
      <c r="DA30" s="693"/>
      <c r="DB30" s="693"/>
      <c r="DC30" s="697"/>
      <c r="DD30" s="668">
        <v>2020623</v>
      </c>
      <c r="DE30" s="660"/>
      <c r="DF30" s="660"/>
      <c r="DG30" s="660"/>
      <c r="DH30" s="660"/>
      <c r="DI30" s="660"/>
      <c r="DJ30" s="660"/>
      <c r="DK30" s="661"/>
      <c r="DL30" s="668">
        <v>2020623</v>
      </c>
      <c r="DM30" s="660"/>
      <c r="DN30" s="660"/>
      <c r="DO30" s="660"/>
      <c r="DP30" s="660"/>
      <c r="DQ30" s="660"/>
      <c r="DR30" s="660"/>
      <c r="DS30" s="660"/>
      <c r="DT30" s="660"/>
      <c r="DU30" s="660"/>
      <c r="DV30" s="661"/>
      <c r="DW30" s="664">
        <v>21.5</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472819</v>
      </c>
      <c r="S31" s="660"/>
      <c r="T31" s="660"/>
      <c r="U31" s="660"/>
      <c r="V31" s="660"/>
      <c r="W31" s="660"/>
      <c r="X31" s="660"/>
      <c r="Y31" s="661"/>
      <c r="Z31" s="662">
        <v>3.2</v>
      </c>
      <c r="AA31" s="662"/>
      <c r="AB31" s="662"/>
      <c r="AC31" s="662"/>
      <c r="AD31" s="663" t="s">
        <v>168</v>
      </c>
      <c r="AE31" s="663"/>
      <c r="AF31" s="663"/>
      <c r="AG31" s="663"/>
      <c r="AH31" s="663"/>
      <c r="AI31" s="663"/>
      <c r="AJ31" s="663"/>
      <c r="AK31" s="663"/>
      <c r="AL31" s="664" t="s">
        <v>236</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98.6</v>
      </c>
      <c r="BH31" s="695"/>
      <c r="BI31" s="695"/>
      <c r="BJ31" s="695"/>
      <c r="BK31" s="695"/>
      <c r="BL31" s="695"/>
      <c r="BM31" s="665">
        <v>92.4</v>
      </c>
      <c r="BN31" s="717"/>
      <c r="BO31" s="717"/>
      <c r="BP31" s="717"/>
      <c r="BQ31" s="718"/>
      <c r="BR31" s="716">
        <v>98.2</v>
      </c>
      <c r="BS31" s="695"/>
      <c r="BT31" s="695"/>
      <c r="BU31" s="695"/>
      <c r="BV31" s="695"/>
      <c r="BW31" s="695"/>
      <c r="BX31" s="665">
        <v>91.8</v>
      </c>
      <c r="BY31" s="717"/>
      <c r="BZ31" s="717"/>
      <c r="CA31" s="717"/>
      <c r="CB31" s="718"/>
      <c r="CD31" s="724"/>
      <c r="CE31" s="725"/>
      <c r="CF31" s="674" t="s">
        <v>309</v>
      </c>
      <c r="CG31" s="675"/>
      <c r="CH31" s="675"/>
      <c r="CI31" s="675"/>
      <c r="CJ31" s="675"/>
      <c r="CK31" s="675"/>
      <c r="CL31" s="675"/>
      <c r="CM31" s="675"/>
      <c r="CN31" s="675"/>
      <c r="CO31" s="675"/>
      <c r="CP31" s="675"/>
      <c r="CQ31" s="676"/>
      <c r="CR31" s="659">
        <v>93320</v>
      </c>
      <c r="CS31" s="695"/>
      <c r="CT31" s="695"/>
      <c r="CU31" s="695"/>
      <c r="CV31" s="695"/>
      <c r="CW31" s="695"/>
      <c r="CX31" s="695"/>
      <c r="CY31" s="696"/>
      <c r="CZ31" s="664">
        <v>0.7</v>
      </c>
      <c r="DA31" s="693"/>
      <c r="DB31" s="693"/>
      <c r="DC31" s="697"/>
      <c r="DD31" s="668">
        <v>93320</v>
      </c>
      <c r="DE31" s="695"/>
      <c r="DF31" s="695"/>
      <c r="DG31" s="695"/>
      <c r="DH31" s="695"/>
      <c r="DI31" s="695"/>
      <c r="DJ31" s="695"/>
      <c r="DK31" s="696"/>
      <c r="DL31" s="668">
        <v>93320</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849270</v>
      </c>
      <c r="S32" s="660"/>
      <c r="T32" s="660"/>
      <c r="U32" s="660"/>
      <c r="V32" s="660"/>
      <c r="W32" s="660"/>
      <c r="X32" s="660"/>
      <c r="Y32" s="661"/>
      <c r="Z32" s="662">
        <v>5.8</v>
      </c>
      <c r="AA32" s="662"/>
      <c r="AB32" s="662"/>
      <c r="AC32" s="662"/>
      <c r="AD32" s="663" t="s">
        <v>168</v>
      </c>
      <c r="AE32" s="663"/>
      <c r="AF32" s="663"/>
      <c r="AG32" s="663"/>
      <c r="AH32" s="663"/>
      <c r="AI32" s="663"/>
      <c r="AJ32" s="663"/>
      <c r="AK32" s="663"/>
      <c r="AL32" s="664" t="s">
        <v>130</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97.2</v>
      </c>
      <c r="BH32" s="729"/>
      <c r="BI32" s="729"/>
      <c r="BJ32" s="729"/>
      <c r="BK32" s="729"/>
      <c r="BL32" s="729"/>
      <c r="BM32" s="730">
        <v>78.400000000000006</v>
      </c>
      <c r="BN32" s="729"/>
      <c r="BO32" s="729"/>
      <c r="BP32" s="729"/>
      <c r="BQ32" s="731"/>
      <c r="BR32" s="728">
        <v>96.8</v>
      </c>
      <c r="BS32" s="729"/>
      <c r="BT32" s="729"/>
      <c r="BU32" s="729"/>
      <c r="BV32" s="729"/>
      <c r="BW32" s="729"/>
      <c r="BX32" s="730">
        <v>77.3</v>
      </c>
      <c r="BY32" s="729"/>
      <c r="BZ32" s="729"/>
      <c r="CA32" s="729"/>
      <c r="CB32" s="731"/>
      <c r="CD32" s="726"/>
      <c r="CE32" s="727"/>
      <c r="CF32" s="674" t="s">
        <v>312</v>
      </c>
      <c r="CG32" s="675"/>
      <c r="CH32" s="675"/>
      <c r="CI32" s="675"/>
      <c r="CJ32" s="675"/>
      <c r="CK32" s="675"/>
      <c r="CL32" s="675"/>
      <c r="CM32" s="675"/>
      <c r="CN32" s="675"/>
      <c r="CO32" s="675"/>
      <c r="CP32" s="675"/>
      <c r="CQ32" s="676"/>
      <c r="CR32" s="659" t="s">
        <v>130</v>
      </c>
      <c r="CS32" s="660"/>
      <c r="CT32" s="660"/>
      <c r="CU32" s="660"/>
      <c r="CV32" s="660"/>
      <c r="CW32" s="660"/>
      <c r="CX32" s="660"/>
      <c r="CY32" s="661"/>
      <c r="CZ32" s="664" t="s">
        <v>236</v>
      </c>
      <c r="DA32" s="693"/>
      <c r="DB32" s="693"/>
      <c r="DC32" s="697"/>
      <c r="DD32" s="668" t="s">
        <v>130</v>
      </c>
      <c r="DE32" s="660"/>
      <c r="DF32" s="660"/>
      <c r="DG32" s="660"/>
      <c r="DH32" s="660"/>
      <c r="DI32" s="660"/>
      <c r="DJ32" s="660"/>
      <c r="DK32" s="661"/>
      <c r="DL32" s="668" t="s">
        <v>236</v>
      </c>
      <c r="DM32" s="660"/>
      <c r="DN32" s="660"/>
      <c r="DO32" s="660"/>
      <c r="DP32" s="660"/>
      <c r="DQ32" s="660"/>
      <c r="DR32" s="660"/>
      <c r="DS32" s="660"/>
      <c r="DT32" s="660"/>
      <c r="DU32" s="660"/>
      <c r="DV32" s="661"/>
      <c r="DW32" s="664" t="s">
        <v>130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565056</v>
      </c>
      <c r="S33" s="660"/>
      <c r="T33" s="660"/>
      <c r="U33" s="660"/>
      <c r="V33" s="660"/>
      <c r="W33" s="660"/>
      <c r="X33" s="660"/>
      <c r="Y33" s="661"/>
      <c r="Z33" s="662">
        <v>3.9</v>
      </c>
      <c r="AA33" s="662"/>
      <c r="AB33" s="662"/>
      <c r="AC33" s="662"/>
      <c r="AD33" s="663" t="s">
        <v>130</v>
      </c>
      <c r="AE33" s="663"/>
      <c r="AF33" s="663"/>
      <c r="AG33" s="663"/>
      <c r="AH33" s="663"/>
      <c r="AI33" s="663"/>
      <c r="AJ33" s="663"/>
      <c r="AK33" s="663"/>
      <c r="AL33" s="664" t="s">
        <v>168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6463672</v>
      </c>
      <c r="CS33" s="695"/>
      <c r="CT33" s="695"/>
      <c r="CU33" s="695"/>
      <c r="CV33" s="695"/>
      <c r="CW33" s="695"/>
      <c r="CX33" s="695"/>
      <c r="CY33" s="696"/>
      <c r="CZ33" s="664">
        <v>47.4</v>
      </c>
      <c r="DA33" s="693"/>
      <c r="DB33" s="693"/>
      <c r="DC33" s="697"/>
      <c r="DD33" s="668">
        <v>4638760</v>
      </c>
      <c r="DE33" s="695"/>
      <c r="DF33" s="695"/>
      <c r="DG33" s="695"/>
      <c r="DH33" s="695"/>
      <c r="DI33" s="695"/>
      <c r="DJ33" s="695"/>
      <c r="DK33" s="696"/>
      <c r="DL33" s="668">
        <v>4491960</v>
      </c>
      <c r="DM33" s="695"/>
      <c r="DN33" s="695"/>
      <c r="DO33" s="695"/>
      <c r="DP33" s="695"/>
      <c r="DQ33" s="695"/>
      <c r="DR33" s="695"/>
      <c r="DS33" s="695"/>
      <c r="DT33" s="695"/>
      <c r="DU33" s="695"/>
      <c r="DV33" s="696"/>
      <c r="DW33" s="664">
        <v>47.8</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242671</v>
      </c>
      <c r="S34" s="660"/>
      <c r="T34" s="660"/>
      <c r="U34" s="660"/>
      <c r="V34" s="660"/>
      <c r="W34" s="660"/>
      <c r="X34" s="660"/>
      <c r="Y34" s="661"/>
      <c r="Z34" s="662">
        <v>1.7</v>
      </c>
      <c r="AA34" s="662"/>
      <c r="AB34" s="662"/>
      <c r="AC34" s="662"/>
      <c r="AD34" s="663">
        <v>9815</v>
      </c>
      <c r="AE34" s="663"/>
      <c r="AF34" s="663"/>
      <c r="AG34" s="663"/>
      <c r="AH34" s="663"/>
      <c r="AI34" s="663"/>
      <c r="AJ34" s="663"/>
      <c r="AK34" s="663"/>
      <c r="AL34" s="664">
        <v>0.1</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2454108</v>
      </c>
      <c r="CS34" s="660"/>
      <c r="CT34" s="660"/>
      <c r="CU34" s="660"/>
      <c r="CV34" s="660"/>
      <c r="CW34" s="660"/>
      <c r="CX34" s="660"/>
      <c r="CY34" s="661"/>
      <c r="CZ34" s="664">
        <v>18</v>
      </c>
      <c r="DA34" s="693"/>
      <c r="DB34" s="693"/>
      <c r="DC34" s="697"/>
      <c r="DD34" s="668">
        <v>1758701</v>
      </c>
      <c r="DE34" s="660"/>
      <c r="DF34" s="660"/>
      <c r="DG34" s="660"/>
      <c r="DH34" s="660"/>
      <c r="DI34" s="660"/>
      <c r="DJ34" s="660"/>
      <c r="DK34" s="661"/>
      <c r="DL34" s="668">
        <v>1717887</v>
      </c>
      <c r="DM34" s="660"/>
      <c r="DN34" s="660"/>
      <c r="DO34" s="660"/>
      <c r="DP34" s="660"/>
      <c r="DQ34" s="660"/>
      <c r="DR34" s="660"/>
      <c r="DS34" s="660"/>
      <c r="DT34" s="660"/>
      <c r="DU34" s="660"/>
      <c r="DV34" s="661"/>
      <c r="DW34" s="664">
        <v>18.3</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1283400</v>
      </c>
      <c r="S35" s="660"/>
      <c r="T35" s="660"/>
      <c r="U35" s="660"/>
      <c r="V35" s="660"/>
      <c r="W35" s="660"/>
      <c r="X35" s="660"/>
      <c r="Y35" s="661"/>
      <c r="Z35" s="662">
        <v>8.8000000000000007</v>
      </c>
      <c r="AA35" s="662"/>
      <c r="AB35" s="662"/>
      <c r="AC35" s="662"/>
      <c r="AD35" s="663" t="s">
        <v>168</v>
      </c>
      <c r="AE35" s="663"/>
      <c r="AF35" s="663"/>
      <c r="AG35" s="663"/>
      <c r="AH35" s="663"/>
      <c r="AI35" s="663"/>
      <c r="AJ35" s="663"/>
      <c r="AK35" s="663"/>
      <c r="AL35" s="664" t="s">
        <v>130</v>
      </c>
      <c r="AM35" s="665"/>
      <c r="AN35" s="665"/>
      <c r="AO35" s="666"/>
      <c r="AP35" s="214"/>
      <c r="AQ35" s="732" t="s">
        <v>320</v>
      </c>
      <c r="AR35" s="733"/>
      <c r="AS35" s="733"/>
      <c r="AT35" s="733"/>
      <c r="AU35" s="733"/>
      <c r="AV35" s="733"/>
      <c r="AW35" s="733"/>
      <c r="AX35" s="733"/>
      <c r="AY35" s="734"/>
      <c r="AZ35" s="648">
        <v>1582610</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305353</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300877</v>
      </c>
      <c r="CS35" s="695"/>
      <c r="CT35" s="695"/>
      <c r="CU35" s="695"/>
      <c r="CV35" s="695"/>
      <c r="CW35" s="695"/>
      <c r="CX35" s="695"/>
      <c r="CY35" s="696"/>
      <c r="CZ35" s="664">
        <v>2.2000000000000002</v>
      </c>
      <c r="DA35" s="693"/>
      <c r="DB35" s="693"/>
      <c r="DC35" s="697"/>
      <c r="DD35" s="668">
        <v>268469</v>
      </c>
      <c r="DE35" s="695"/>
      <c r="DF35" s="695"/>
      <c r="DG35" s="695"/>
      <c r="DH35" s="695"/>
      <c r="DI35" s="695"/>
      <c r="DJ35" s="695"/>
      <c r="DK35" s="696"/>
      <c r="DL35" s="668">
        <v>268469</v>
      </c>
      <c r="DM35" s="695"/>
      <c r="DN35" s="695"/>
      <c r="DO35" s="695"/>
      <c r="DP35" s="695"/>
      <c r="DQ35" s="695"/>
      <c r="DR35" s="695"/>
      <c r="DS35" s="695"/>
      <c r="DT35" s="695"/>
      <c r="DU35" s="695"/>
      <c r="DV35" s="696"/>
      <c r="DW35" s="664">
        <v>2.9</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168</v>
      </c>
      <c r="S36" s="660"/>
      <c r="T36" s="660"/>
      <c r="U36" s="660"/>
      <c r="V36" s="660"/>
      <c r="W36" s="660"/>
      <c r="X36" s="660"/>
      <c r="Y36" s="661"/>
      <c r="Z36" s="662" t="s">
        <v>236</v>
      </c>
      <c r="AA36" s="662"/>
      <c r="AB36" s="662"/>
      <c r="AC36" s="662"/>
      <c r="AD36" s="663" t="s">
        <v>168</v>
      </c>
      <c r="AE36" s="663"/>
      <c r="AF36" s="663"/>
      <c r="AG36" s="663"/>
      <c r="AH36" s="663"/>
      <c r="AI36" s="663"/>
      <c r="AJ36" s="663"/>
      <c r="AK36" s="663"/>
      <c r="AL36" s="664" t="s">
        <v>130</v>
      </c>
      <c r="AM36" s="665"/>
      <c r="AN36" s="665"/>
      <c r="AO36" s="666"/>
      <c r="AQ36" s="736" t="s">
        <v>324</v>
      </c>
      <c r="AR36" s="737"/>
      <c r="AS36" s="737"/>
      <c r="AT36" s="737"/>
      <c r="AU36" s="737"/>
      <c r="AV36" s="737"/>
      <c r="AW36" s="737"/>
      <c r="AX36" s="737"/>
      <c r="AY36" s="738"/>
      <c r="AZ36" s="659">
        <v>405278</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211345</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1702553</v>
      </c>
      <c r="CS36" s="660"/>
      <c r="CT36" s="660"/>
      <c r="CU36" s="660"/>
      <c r="CV36" s="660"/>
      <c r="CW36" s="660"/>
      <c r="CX36" s="660"/>
      <c r="CY36" s="661"/>
      <c r="CZ36" s="664">
        <v>12.5</v>
      </c>
      <c r="DA36" s="693"/>
      <c r="DB36" s="693"/>
      <c r="DC36" s="697"/>
      <c r="DD36" s="668">
        <v>1356288</v>
      </c>
      <c r="DE36" s="660"/>
      <c r="DF36" s="660"/>
      <c r="DG36" s="660"/>
      <c r="DH36" s="660"/>
      <c r="DI36" s="660"/>
      <c r="DJ36" s="660"/>
      <c r="DK36" s="661"/>
      <c r="DL36" s="668">
        <v>1290358</v>
      </c>
      <c r="DM36" s="660"/>
      <c r="DN36" s="660"/>
      <c r="DO36" s="660"/>
      <c r="DP36" s="660"/>
      <c r="DQ36" s="660"/>
      <c r="DR36" s="660"/>
      <c r="DS36" s="660"/>
      <c r="DT36" s="660"/>
      <c r="DU36" s="660"/>
      <c r="DV36" s="661"/>
      <c r="DW36" s="664">
        <v>13.7</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466200</v>
      </c>
      <c r="S37" s="660"/>
      <c r="T37" s="660"/>
      <c r="U37" s="660"/>
      <c r="V37" s="660"/>
      <c r="W37" s="660"/>
      <c r="X37" s="660"/>
      <c r="Y37" s="661"/>
      <c r="Z37" s="662">
        <v>3.2</v>
      </c>
      <c r="AA37" s="662"/>
      <c r="AB37" s="662"/>
      <c r="AC37" s="662"/>
      <c r="AD37" s="663" t="s">
        <v>130</v>
      </c>
      <c r="AE37" s="663"/>
      <c r="AF37" s="663"/>
      <c r="AG37" s="663"/>
      <c r="AH37" s="663"/>
      <c r="AI37" s="663"/>
      <c r="AJ37" s="663"/>
      <c r="AK37" s="663"/>
      <c r="AL37" s="664" t="s">
        <v>236</v>
      </c>
      <c r="AM37" s="665"/>
      <c r="AN37" s="665"/>
      <c r="AO37" s="666"/>
      <c r="AQ37" s="736" t="s">
        <v>328</v>
      </c>
      <c r="AR37" s="737"/>
      <c r="AS37" s="737"/>
      <c r="AT37" s="737"/>
      <c r="AU37" s="737"/>
      <c r="AV37" s="737"/>
      <c r="AW37" s="737"/>
      <c r="AX37" s="737"/>
      <c r="AY37" s="738"/>
      <c r="AZ37" s="659">
        <v>171417</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3272</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986475</v>
      </c>
      <c r="CS37" s="695"/>
      <c r="CT37" s="695"/>
      <c r="CU37" s="695"/>
      <c r="CV37" s="695"/>
      <c r="CW37" s="695"/>
      <c r="CX37" s="695"/>
      <c r="CY37" s="696"/>
      <c r="CZ37" s="664">
        <v>7.2</v>
      </c>
      <c r="DA37" s="693"/>
      <c r="DB37" s="693"/>
      <c r="DC37" s="697"/>
      <c r="DD37" s="668">
        <v>817208</v>
      </c>
      <c r="DE37" s="695"/>
      <c r="DF37" s="695"/>
      <c r="DG37" s="695"/>
      <c r="DH37" s="695"/>
      <c r="DI37" s="695"/>
      <c r="DJ37" s="695"/>
      <c r="DK37" s="696"/>
      <c r="DL37" s="668">
        <v>808962</v>
      </c>
      <c r="DM37" s="695"/>
      <c r="DN37" s="695"/>
      <c r="DO37" s="695"/>
      <c r="DP37" s="695"/>
      <c r="DQ37" s="695"/>
      <c r="DR37" s="695"/>
      <c r="DS37" s="695"/>
      <c r="DT37" s="695"/>
      <c r="DU37" s="695"/>
      <c r="DV37" s="696"/>
      <c r="DW37" s="664">
        <v>8.6</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14562270</v>
      </c>
      <c r="S38" s="740"/>
      <c r="T38" s="740"/>
      <c r="U38" s="740"/>
      <c r="V38" s="740"/>
      <c r="W38" s="740"/>
      <c r="X38" s="740"/>
      <c r="Y38" s="741"/>
      <c r="Z38" s="742">
        <v>100</v>
      </c>
      <c r="AA38" s="742"/>
      <c r="AB38" s="742"/>
      <c r="AC38" s="742"/>
      <c r="AD38" s="743">
        <v>8937771</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236</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5429</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1411193</v>
      </c>
      <c r="CS38" s="660"/>
      <c r="CT38" s="660"/>
      <c r="CU38" s="660"/>
      <c r="CV38" s="660"/>
      <c r="CW38" s="660"/>
      <c r="CX38" s="660"/>
      <c r="CY38" s="661"/>
      <c r="CZ38" s="664">
        <v>10.4</v>
      </c>
      <c r="DA38" s="693"/>
      <c r="DB38" s="693"/>
      <c r="DC38" s="697"/>
      <c r="DD38" s="668">
        <v>1255302</v>
      </c>
      <c r="DE38" s="660"/>
      <c r="DF38" s="660"/>
      <c r="DG38" s="660"/>
      <c r="DH38" s="660"/>
      <c r="DI38" s="660"/>
      <c r="DJ38" s="660"/>
      <c r="DK38" s="661"/>
      <c r="DL38" s="668">
        <v>1215246</v>
      </c>
      <c r="DM38" s="660"/>
      <c r="DN38" s="660"/>
      <c r="DO38" s="660"/>
      <c r="DP38" s="660"/>
      <c r="DQ38" s="660"/>
      <c r="DR38" s="660"/>
      <c r="DS38" s="660"/>
      <c r="DT38" s="660"/>
      <c r="DU38" s="660"/>
      <c r="DV38" s="661"/>
      <c r="DW38" s="664">
        <v>12.9</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130</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96</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473641</v>
      </c>
      <c r="CS39" s="695"/>
      <c r="CT39" s="695"/>
      <c r="CU39" s="695"/>
      <c r="CV39" s="695"/>
      <c r="CW39" s="695"/>
      <c r="CX39" s="695"/>
      <c r="CY39" s="696"/>
      <c r="CZ39" s="664">
        <v>3.5</v>
      </c>
      <c r="DA39" s="693"/>
      <c r="DB39" s="693"/>
      <c r="DC39" s="697"/>
      <c r="DD39" s="668" t="s">
        <v>168</v>
      </c>
      <c r="DE39" s="695"/>
      <c r="DF39" s="695"/>
      <c r="DG39" s="695"/>
      <c r="DH39" s="695"/>
      <c r="DI39" s="695"/>
      <c r="DJ39" s="695"/>
      <c r="DK39" s="696"/>
      <c r="DL39" s="668" t="s">
        <v>168</v>
      </c>
      <c r="DM39" s="695"/>
      <c r="DN39" s="695"/>
      <c r="DO39" s="695"/>
      <c r="DP39" s="695"/>
      <c r="DQ39" s="695"/>
      <c r="DR39" s="695"/>
      <c r="DS39" s="695"/>
      <c r="DT39" s="695"/>
      <c r="DU39" s="695"/>
      <c r="DV39" s="696"/>
      <c r="DW39" s="664" t="s">
        <v>130</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203554</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112</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121300</v>
      </c>
      <c r="CS40" s="660"/>
      <c r="CT40" s="660"/>
      <c r="CU40" s="660"/>
      <c r="CV40" s="660"/>
      <c r="CW40" s="660"/>
      <c r="CX40" s="660"/>
      <c r="CY40" s="661"/>
      <c r="CZ40" s="664">
        <v>0.9</v>
      </c>
      <c r="DA40" s="693"/>
      <c r="DB40" s="693"/>
      <c r="DC40" s="697"/>
      <c r="DD40" s="668" t="s">
        <v>130</v>
      </c>
      <c r="DE40" s="660"/>
      <c r="DF40" s="660"/>
      <c r="DG40" s="660"/>
      <c r="DH40" s="660"/>
      <c r="DI40" s="660"/>
      <c r="DJ40" s="660"/>
      <c r="DK40" s="661"/>
      <c r="DL40" s="668" t="s">
        <v>236</v>
      </c>
      <c r="DM40" s="660"/>
      <c r="DN40" s="660"/>
      <c r="DO40" s="660"/>
      <c r="DP40" s="660"/>
      <c r="DQ40" s="660"/>
      <c r="DR40" s="660"/>
      <c r="DS40" s="660"/>
      <c r="DT40" s="660"/>
      <c r="DU40" s="660"/>
      <c r="DV40" s="661"/>
      <c r="DW40" s="664" t="s">
        <v>236</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802361</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302</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236</v>
      </c>
      <c r="CS41" s="695"/>
      <c r="CT41" s="695"/>
      <c r="CU41" s="695"/>
      <c r="CV41" s="695"/>
      <c r="CW41" s="695"/>
      <c r="CX41" s="695"/>
      <c r="CY41" s="696"/>
      <c r="CZ41" s="664" t="s">
        <v>168</v>
      </c>
      <c r="DA41" s="693"/>
      <c r="DB41" s="693"/>
      <c r="DC41" s="697"/>
      <c r="DD41" s="668" t="s">
        <v>236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1766661</v>
      </c>
      <c r="CS42" s="660"/>
      <c r="CT42" s="660"/>
      <c r="CU42" s="660"/>
      <c r="CV42" s="660"/>
      <c r="CW42" s="660"/>
      <c r="CX42" s="660"/>
      <c r="CY42" s="661"/>
      <c r="CZ42" s="664">
        <v>13</v>
      </c>
      <c r="DA42" s="665"/>
      <c r="DB42" s="665"/>
      <c r="DC42" s="760"/>
      <c r="DD42" s="668">
        <v>752605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62461</v>
      </c>
      <c r="CS43" s="695"/>
      <c r="CT43" s="695"/>
      <c r="CU43" s="695"/>
      <c r="CV43" s="695"/>
      <c r="CW43" s="695"/>
      <c r="CX43" s="695"/>
      <c r="CY43" s="696"/>
      <c r="CZ43" s="664">
        <v>0.5</v>
      </c>
      <c r="DA43" s="693"/>
      <c r="DB43" s="693"/>
      <c r="DC43" s="697"/>
      <c r="DD43" s="668">
        <v>62461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1754536</v>
      </c>
      <c r="CS44" s="660"/>
      <c r="CT44" s="660"/>
      <c r="CU44" s="660"/>
      <c r="CV44" s="660"/>
      <c r="CW44" s="660"/>
      <c r="CX44" s="660"/>
      <c r="CY44" s="661"/>
      <c r="CZ44" s="664">
        <v>12.9</v>
      </c>
      <c r="DA44" s="665"/>
      <c r="DB44" s="665"/>
      <c r="DC44" s="760"/>
      <c r="DD44" s="668">
        <v>740480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509173</v>
      </c>
      <c r="CS45" s="695"/>
      <c r="CT45" s="695"/>
      <c r="CU45" s="695"/>
      <c r="CV45" s="695"/>
      <c r="CW45" s="695"/>
      <c r="CX45" s="695"/>
      <c r="CY45" s="696"/>
      <c r="CZ45" s="664">
        <v>3.7</v>
      </c>
      <c r="DA45" s="693"/>
      <c r="DB45" s="693"/>
      <c r="DC45" s="697"/>
      <c r="DD45" s="668">
        <v>76286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1214393</v>
      </c>
      <c r="CS46" s="660"/>
      <c r="CT46" s="660"/>
      <c r="CU46" s="660"/>
      <c r="CV46" s="660"/>
      <c r="CW46" s="660"/>
      <c r="CX46" s="660"/>
      <c r="CY46" s="661"/>
      <c r="CZ46" s="664">
        <v>8.9</v>
      </c>
      <c r="DA46" s="665"/>
      <c r="DB46" s="665"/>
      <c r="DC46" s="760"/>
      <c r="DD46" s="668">
        <v>633224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12125</v>
      </c>
      <c r="CS47" s="695"/>
      <c r="CT47" s="695"/>
      <c r="CU47" s="695"/>
      <c r="CV47" s="695"/>
      <c r="CW47" s="695"/>
      <c r="CX47" s="695"/>
      <c r="CY47" s="696"/>
      <c r="CZ47" s="664">
        <v>0.1</v>
      </c>
      <c r="DA47" s="693"/>
      <c r="DB47" s="693"/>
      <c r="DC47" s="697"/>
      <c r="DD47" s="668">
        <v>12125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168</v>
      </c>
      <c r="CS48" s="660"/>
      <c r="CT48" s="660"/>
      <c r="CU48" s="660"/>
      <c r="CV48" s="660"/>
      <c r="CW48" s="660"/>
      <c r="CX48" s="660"/>
      <c r="CY48" s="661"/>
      <c r="CZ48" s="664" t="s">
        <v>236</v>
      </c>
      <c r="DA48" s="665"/>
      <c r="DB48" s="665"/>
      <c r="DC48" s="760"/>
      <c r="DD48" s="668" t="s">
        <v>130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13632935</v>
      </c>
      <c r="CS49" s="729"/>
      <c r="CT49" s="729"/>
      <c r="CU49" s="729"/>
      <c r="CV49" s="729"/>
      <c r="CW49" s="729"/>
      <c r="CX49" s="729"/>
      <c r="CY49" s="761"/>
      <c r="CZ49" s="744">
        <v>100</v>
      </c>
      <c r="DA49" s="762"/>
      <c r="DB49" s="762"/>
      <c r="DC49" s="763"/>
      <c r="DD49" s="764">
        <v>9898318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R0Qz/Lty40j/QdwAavCi2PMElfwMeM4mKp/lOAxBEC/6VPF3awi5OsSe93pCjwFVJ52aDVZyGrjGyswq+E/LQQ==" saltValue="Qj02HZt2I1G97yoPT4itb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14571</v>
      </c>
      <c r="R7" s="795"/>
      <c r="S7" s="795"/>
      <c r="T7" s="795"/>
      <c r="U7" s="795"/>
      <c r="V7" s="795">
        <v>13641</v>
      </c>
      <c r="W7" s="795"/>
      <c r="X7" s="795"/>
      <c r="Y7" s="795"/>
      <c r="Z7" s="795"/>
      <c r="AA7" s="795">
        <v>929</v>
      </c>
      <c r="AB7" s="795"/>
      <c r="AC7" s="795"/>
      <c r="AD7" s="795"/>
      <c r="AE7" s="796"/>
      <c r="AF7" s="797">
        <v>633</v>
      </c>
      <c r="AG7" s="798"/>
      <c r="AH7" s="798"/>
      <c r="AI7" s="798"/>
      <c r="AJ7" s="799"/>
      <c r="AK7" s="834">
        <v>843</v>
      </c>
      <c r="AL7" s="835"/>
      <c r="AM7" s="835"/>
      <c r="AN7" s="835"/>
      <c r="AO7" s="835"/>
      <c r="AP7" s="835">
        <v>12179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563</v>
      </c>
      <c r="BT7" s="839"/>
      <c r="BU7" s="839"/>
      <c r="BV7" s="839"/>
      <c r="BW7" s="839"/>
      <c r="BX7" s="839"/>
      <c r="BY7" s="839"/>
      <c r="BZ7" s="839"/>
      <c r="CA7" s="839"/>
      <c r="CB7" s="839"/>
      <c r="CC7" s="839"/>
      <c r="CD7" s="839"/>
      <c r="CE7" s="839"/>
      <c r="CF7" s="839"/>
      <c r="CG7" s="840"/>
      <c r="CH7" s="831">
        <v>1</v>
      </c>
      <c r="CI7" s="832"/>
      <c r="CJ7" s="832"/>
      <c r="CK7" s="832"/>
      <c r="CL7" s="833"/>
      <c r="CM7" s="831">
        <v>-6</v>
      </c>
      <c r="CN7" s="832"/>
      <c r="CO7" s="832"/>
      <c r="CP7" s="832"/>
      <c r="CQ7" s="833"/>
      <c r="CR7" s="831">
        <v>9</v>
      </c>
      <c r="CS7" s="832"/>
      <c r="CT7" s="832"/>
      <c r="CU7" s="832"/>
      <c r="CV7" s="833"/>
      <c r="CW7" s="831">
        <v>5</v>
      </c>
      <c r="CX7" s="832"/>
      <c r="CY7" s="832"/>
      <c r="CZ7" s="832"/>
      <c r="DA7" s="833"/>
      <c r="DB7" s="831" t="s">
        <v>498</v>
      </c>
      <c r="DC7" s="832"/>
      <c r="DD7" s="832"/>
      <c r="DE7" s="832"/>
      <c r="DF7" s="833"/>
      <c r="DG7" s="831" t="s">
        <v>498</v>
      </c>
      <c r="DH7" s="832"/>
      <c r="DI7" s="832"/>
      <c r="DJ7" s="832"/>
      <c r="DK7" s="833"/>
      <c r="DL7" s="831" t="s">
        <v>498</v>
      </c>
      <c r="DM7" s="832"/>
      <c r="DN7" s="832"/>
      <c r="DO7" s="832"/>
      <c r="DP7" s="833"/>
      <c r="DQ7" s="831" t="s">
        <v>498</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564</v>
      </c>
      <c r="BT8" s="829"/>
      <c r="BU8" s="829"/>
      <c r="BV8" s="829"/>
      <c r="BW8" s="829"/>
      <c r="BX8" s="829"/>
      <c r="BY8" s="829"/>
      <c r="BZ8" s="829"/>
      <c r="CA8" s="829"/>
      <c r="CB8" s="829"/>
      <c r="CC8" s="829"/>
      <c r="CD8" s="829"/>
      <c r="CE8" s="829"/>
      <c r="CF8" s="829"/>
      <c r="CG8" s="830"/>
      <c r="CH8" s="841" t="s">
        <v>498</v>
      </c>
      <c r="CI8" s="842"/>
      <c r="CJ8" s="842"/>
      <c r="CK8" s="842"/>
      <c r="CL8" s="843"/>
      <c r="CM8" s="841" t="s">
        <v>498</v>
      </c>
      <c r="CN8" s="842"/>
      <c r="CO8" s="842"/>
      <c r="CP8" s="842"/>
      <c r="CQ8" s="843"/>
      <c r="CR8" s="841">
        <v>6</v>
      </c>
      <c r="CS8" s="842"/>
      <c r="CT8" s="842"/>
      <c r="CU8" s="842"/>
      <c r="CV8" s="843"/>
      <c r="CW8" s="841" t="s">
        <v>498</v>
      </c>
      <c r="CX8" s="842"/>
      <c r="CY8" s="842"/>
      <c r="CZ8" s="842"/>
      <c r="DA8" s="843"/>
      <c r="DB8" s="841" t="s">
        <v>498</v>
      </c>
      <c r="DC8" s="842"/>
      <c r="DD8" s="842"/>
      <c r="DE8" s="842"/>
      <c r="DF8" s="843"/>
      <c r="DG8" s="841" t="s">
        <v>498</v>
      </c>
      <c r="DH8" s="842"/>
      <c r="DI8" s="842"/>
      <c r="DJ8" s="842"/>
      <c r="DK8" s="843"/>
      <c r="DL8" s="841" t="s">
        <v>498</v>
      </c>
      <c r="DM8" s="842"/>
      <c r="DN8" s="842"/>
      <c r="DO8" s="842"/>
      <c r="DP8" s="843"/>
      <c r="DQ8" s="841" t="s">
        <v>498</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565</v>
      </c>
      <c r="BT9" s="829"/>
      <c r="BU9" s="829"/>
      <c r="BV9" s="829"/>
      <c r="BW9" s="829"/>
      <c r="BX9" s="829"/>
      <c r="BY9" s="829"/>
      <c r="BZ9" s="829"/>
      <c r="CA9" s="829"/>
      <c r="CB9" s="829"/>
      <c r="CC9" s="829"/>
      <c r="CD9" s="829"/>
      <c r="CE9" s="829"/>
      <c r="CF9" s="829"/>
      <c r="CG9" s="830"/>
      <c r="CH9" s="841">
        <v>6</v>
      </c>
      <c r="CI9" s="842"/>
      <c r="CJ9" s="842"/>
      <c r="CK9" s="842"/>
      <c r="CL9" s="843"/>
      <c r="CM9" s="841">
        <v>96</v>
      </c>
      <c r="CN9" s="842"/>
      <c r="CO9" s="842"/>
      <c r="CP9" s="842"/>
      <c r="CQ9" s="843"/>
      <c r="CR9" s="841">
        <v>9</v>
      </c>
      <c r="CS9" s="842"/>
      <c r="CT9" s="842"/>
      <c r="CU9" s="842"/>
      <c r="CV9" s="843"/>
      <c r="CW9" s="841" t="s">
        <v>498</v>
      </c>
      <c r="CX9" s="842"/>
      <c r="CY9" s="842"/>
      <c r="CZ9" s="842"/>
      <c r="DA9" s="843"/>
      <c r="DB9" s="841" t="s">
        <v>498</v>
      </c>
      <c r="DC9" s="842"/>
      <c r="DD9" s="842"/>
      <c r="DE9" s="842"/>
      <c r="DF9" s="843"/>
      <c r="DG9" s="841" t="s">
        <v>498</v>
      </c>
      <c r="DH9" s="842"/>
      <c r="DI9" s="842"/>
      <c r="DJ9" s="842"/>
      <c r="DK9" s="843"/>
      <c r="DL9" s="841" t="s">
        <v>498</v>
      </c>
      <c r="DM9" s="842"/>
      <c r="DN9" s="842"/>
      <c r="DO9" s="842"/>
      <c r="DP9" s="843"/>
      <c r="DQ9" s="841" t="s">
        <v>498</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566</v>
      </c>
      <c r="BT10" s="829"/>
      <c r="BU10" s="829"/>
      <c r="BV10" s="829"/>
      <c r="BW10" s="829"/>
      <c r="BX10" s="829"/>
      <c r="BY10" s="829"/>
      <c r="BZ10" s="829"/>
      <c r="CA10" s="829"/>
      <c r="CB10" s="829"/>
      <c r="CC10" s="829"/>
      <c r="CD10" s="829"/>
      <c r="CE10" s="829"/>
      <c r="CF10" s="829"/>
      <c r="CG10" s="830"/>
      <c r="CH10" s="841">
        <v>-7</v>
      </c>
      <c r="CI10" s="842"/>
      <c r="CJ10" s="842"/>
      <c r="CK10" s="842"/>
      <c r="CL10" s="843"/>
      <c r="CM10" s="841">
        <v>25</v>
      </c>
      <c r="CN10" s="842"/>
      <c r="CO10" s="842"/>
      <c r="CP10" s="842"/>
      <c r="CQ10" s="843"/>
      <c r="CR10" s="841">
        <v>25</v>
      </c>
      <c r="CS10" s="842"/>
      <c r="CT10" s="842"/>
      <c r="CU10" s="842"/>
      <c r="CV10" s="843"/>
      <c r="CW10" s="841" t="s">
        <v>498</v>
      </c>
      <c r="CX10" s="842"/>
      <c r="CY10" s="842"/>
      <c r="CZ10" s="842"/>
      <c r="DA10" s="843"/>
      <c r="DB10" s="841" t="s">
        <v>498</v>
      </c>
      <c r="DC10" s="842"/>
      <c r="DD10" s="842"/>
      <c r="DE10" s="842"/>
      <c r="DF10" s="843"/>
      <c r="DG10" s="841" t="s">
        <v>498</v>
      </c>
      <c r="DH10" s="842"/>
      <c r="DI10" s="842"/>
      <c r="DJ10" s="842"/>
      <c r="DK10" s="843"/>
      <c r="DL10" s="841" t="s">
        <v>498</v>
      </c>
      <c r="DM10" s="842"/>
      <c r="DN10" s="842"/>
      <c r="DO10" s="842"/>
      <c r="DP10" s="843"/>
      <c r="DQ10" s="841" t="s">
        <v>498</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t="s">
        <v>568</v>
      </c>
      <c r="BS11" s="828" t="s">
        <v>567</v>
      </c>
      <c r="BT11" s="829"/>
      <c r="BU11" s="829"/>
      <c r="BV11" s="829"/>
      <c r="BW11" s="829"/>
      <c r="BX11" s="829"/>
      <c r="BY11" s="829"/>
      <c r="BZ11" s="829"/>
      <c r="CA11" s="829"/>
      <c r="CB11" s="829"/>
      <c r="CC11" s="829"/>
      <c r="CD11" s="829"/>
      <c r="CE11" s="829"/>
      <c r="CF11" s="829"/>
      <c r="CG11" s="830"/>
      <c r="CH11" s="841">
        <v>0</v>
      </c>
      <c r="CI11" s="842"/>
      <c r="CJ11" s="842"/>
      <c r="CK11" s="842"/>
      <c r="CL11" s="843"/>
      <c r="CM11" s="841">
        <v>38</v>
      </c>
      <c r="CN11" s="842"/>
      <c r="CO11" s="842"/>
      <c r="CP11" s="842"/>
      <c r="CQ11" s="843"/>
      <c r="CR11" s="841">
        <v>5</v>
      </c>
      <c r="CS11" s="842"/>
      <c r="CT11" s="842"/>
      <c r="CU11" s="842"/>
      <c r="CV11" s="843"/>
      <c r="CW11" s="841">
        <v>1</v>
      </c>
      <c r="CX11" s="842"/>
      <c r="CY11" s="842"/>
      <c r="CZ11" s="842"/>
      <c r="DA11" s="843"/>
      <c r="DB11" s="841" t="s">
        <v>498</v>
      </c>
      <c r="DC11" s="842"/>
      <c r="DD11" s="842"/>
      <c r="DE11" s="842"/>
      <c r="DF11" s="843"/>
      <c r="DG11" s="841">
        <v>135</v>
      </c>
      <c r="DH11" s="842"/>
      <c r="DI11" s="842"/>
      <c r="DJ11" s="842"/>
      <c r="DK11" s="843"/>
      <c r="DL11" s="841" t="s">
        <v>498</v>
      </c>
      <c r="DM11" s="842"/>
      <c r="DN11" s="842"/>
      <c r="DO11" s="842"/>
      <c r="DP11" s="843"/>
      <c r="DQ11" s="841">
        <v>1</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14562</v>
      </c>
      <c r="R23" s="854"/>
      <c r="S23" s="854"/>
      <c r="T23" s="854"/>
      <c r="U23" s="854"/>
      <c r="V23" s="854">
        <v>13632</v>
      </c>
      <c r="W23" s="854"/>
      <c r="X23" s="854"/>
      <c r="Y23" s="854"/>
      <c r="Z23" s="854"/>
      <c r="AA23" s="854">
        <v>929</v>
      </c>
      <c r="AB23" s="854"/>
      <c r="AC23" s="854"/>
      <c r="AD23" s="854"/>
      <c r="AE23" s="855"/>
      <c r="AF23" s="856">
        <v>633</v>
      </c>
      <c r="AG23" s="854"/>
      <c r="AH23" s="854"/>
      <c r="AI23" s="854"/>
      <c r="AJ23" s="857"/>
      <c r="AK23" s="858"/>
      <c r="AL23" s="859"/>
      <c r="AM23" s="859"/>
      <c r="AN23" s="859"/>
      <c r="AO23" s="859"/>
      <c r="AP23" s="854">
        <v>12179</v>
      </c>
      <c r="AQ23" s="854"/>
      <c r="AR23" s="854"/>
      <c r="AS23" s="854"/>
      <c r="AT23" s="854"/>
      <c r="AU23" s="860"/>
      <c r="AV23" s="860"/>
      <c r="AW23" s="860"/>
      <c r="AX23" s="860"/>
      <c r="AY23" s="861"/>
      <c r="AZ23" s="869" t="s">
        <v>130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3060</v>
      </c>
      <c r="R28" s="883"/>
      <c r="S28" s="883"/>
      <c r="T28" s="883"/>
      <c r="U28" s="883"/>
      <c r="V28" s="883">
        <v>2788</v>
      </c>
      <c r="W28" s="883"/>
      <c r="X28" s="883"/>
      <c r="Y28" s="883"/>
      <c r="Z28" s="883"/>
      <c r="AA28" s="883">
        <v>272</v>
      </c>
      <c r="AB28" s="883"/>
      <c r="AC28" s="883"/>
      <c r="AD28" s="883"/>
      <c r="AE28" s="884"/>
      <c r="AF28" s="885">
        <v>272</v>
      </c>
      <c r="AG28" s="883"/>
      <c r="AH28" s="883"/>
      <c r="AI28" s="883"/>
      <c r="AJ28" s="886"/>
      <c r="AK28" s="887">
        <v>161</v>
      </c>
      <c r="AL28" s="878"/>
      <c r="AM28" s="878"/>
      <c r="AN28" s="878"/>
      <c r="AO28" s="878"/>
      <c r="AP28" s="878" t="s">
        <v>498</v>
      </c>
      <c r="AQ28" s="878"/>
      <c r="AR28" s="878"/>
      <c r="AS28" s="878"/>
      <c r="AT28" s="878"/>
      <c r="AU28" s="878" t="s">
        <v>498</v>
      </c>
      <c r="AV28" s="878"/>
      <c r="AW28" s="878"/>
      <c r="AX28" s="878"/>
      <c r="AY28" s="878"/>
      <c r="AZ28" s="879" t="s">
        <v>498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2632</v>
      </c>
      <c r="R29" s="819"/>
      <c r="S29" s="819"/>
      <c r="T29" s="819"/>
      <c r="U29" s="819"/>
      <c r="V29" s="819">
        <v>2515</v>
      </c>
      <c r="W29" s="819"/>
      <c r="X29" s="819"/>
      <c r="Y29" s="819"/>
      <c r="Z29" s="819"/>
      <c r="AA29" s="819">
        <v>117</v>
      </c>
      <c r="AB29" s="819"/>
      <c r="AC29" s="819"/>
      <c r="AD29" s="819"/>
      <c r="AE29" s="820"/>
      <c r="AF29" s="821">
        <v>117</v>
      </c>
      <c r="AG29" s="822"/>
      <c r="AH29" s="822"/>
      <c r="AI29" s="822"/>
      <c r="AJ29" s="823"/>
      <c r="AK29" s="890">
        <v>342</v>
      </c>
      <c r="AL29" s="891"/>
      <c r="AM29" s="891"/>
      <c r="AN29" s="891"/>
      <c r="AO29" s="891"/>
      <c r="AP29" s="891" t="s">
        <v>498</v>
      </c>
      <c r="AQ29" s="891"/>
      <c r="AR29" s="891"/>
      <c r="AS29" s="891"/>
      <c r="AT29" s="891"/>
      <c r="AU29" s="891" t="s">
        <v>498</v>
      </c>
      <c r="AV29" s="891"/>
      <c r="AW29" s="891"/>
      <c r="AX29" s="891"/>
      <c r="AY29" s="891"/>
      <c r="AZ29" s="892" t="s">
        <v>498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282</v>
      </c>
      <c r="R30" s="819"/>
      <c r="S30" s="819"/>
      <c r="T30" s="819"/>
      <c r="U30" s="819"/>
      <c r="V30" s="819">
        <v>261</v>
      </c>
      <c r="W30" s="819"/>
      <c r="X30" s="819"/>
      <c r="Y30" s="819"/>
      <c r="Z30" s="819"/>
      <c r="AA30" s="819">
        <v>22</v>
      </c>
      <c r="AB30" s="819"/>
      <c r="AC30" s="819"/>
      <c r="AD30" s="819"/>
      <c r="AE30" s="820"/>
      <c r="AF30" s="821">
        <v>22</v>
      </c>
      <c r="AG30" s="822"/>
      <c r="AH30" s="822"/>
      <c r="AI30" s="822"/>
      <c r="AJ30" s="823"/>
      <c r="AK30" s="890">
        <v>96</v>
      </c>
      <c r="AL30" s="891"/>
      <c r="AM30" s="891"/>
      <c r="AN30" s="891"/>
      <c r="AO30" s="891"/>
      <c r="AP30" s="891" t="s">
        <v>498</v>
      </c>
      <c r="AQ30" s="891"/>
      <c r="AR30" s="891"/>
      <c r="AS30" s="891"/>
      <c r="AT30" s="891"/>
      <c r="AU30" s="891" t="s">
        <v>498</v>
      </c>
      <c r="AV30" s="891"/>
      <c r="AW30" s="891"/>
      <c r="AX30" s="891"/>
      <c r="AY30" s="891"/>
      <c r="AZ30" s="892" t="s">
        <v>498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431</v>
      </c>
      <c r="R31" s="819"/>
      <c r="S31" s="819"/>
      <c r="T31" s="819"/>
      <c r="U31" s="819"/>
      <c r="V31" s="819">
        <v>374</v>
      </c>
      <c r="W31" s="819"/>
      <c r="X31" s="819"/>
      <c r="Y31" s="819"/>
      <c r="Z31" s="819"/>
      <c r="AA31" s="819">
        <v>56</v>
      </c>
      <c r="AB31" s="819"/>
      <c r="AC31" s="819"/>
      <c r="AD31" s="819"/>
      <c r="AE31" s="820"/>
      <c r="AF31" s="821">
        <v>447</v>
      </c>
      <c r="AG31" s="822"/>
      <c r="AH31" s="822"/>
      <c r="AI31" s="822"/>
      <c r="AJ31" s="823"/>
      <c r="AK31" s="890">
        <v>66</v>
      </c>
      <c r="AL31" s="891"/>
      <c r="AM31" s="891"/>
      <c r="AN31" s="891"/>
      <c r="AO31" s="891"/>
      <c r="AP31" s="891">
        <v>1181</v>
      </c>
      <c r="AQ31" s="891"/>
      <c r="AR31" s="891"/>
      <c r="AS31" s="891"/>
      <c r="AT31" s="891"/>
      <c r="AU31" s="891">
        <v>639</v>
      </c>
      <c r="AV31" s="891"/>
      <c r="AW31" s="891"/>
      <c r="AX31" s="891"/>
      <c r="AY31" s="891"/>
      <c r="AZ31" s="892" t="s">
        <v>498</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937</v>
      </c>
      <c r="R32" s="819"/>
      <c r="S32" s="819"/>
      <c r="T32" s="819"/>
      <c r="U32" s="819"/>
      <c r="V32" s="819">
        <v>909</v>
      </c>
      <c r="W32" s="819"/>
      <c r="X32" s="819"/>
      <c r="Y32" s="819"/>
      <c r="Z32" s="819"/>
      <c r="AA32" s="819">
        <v>27</v>
      </c>
      <c r="AB32" s="819"/>
      <c r="AC32" s="819"/>
      <c r="AD32" s="819"/>
      <c r="AE32" s="820"/>
      <c r="AF32" s="821">
        <v>27</v>
      </c>
      <c r="AG32" s="822"/>
      <c r="AH32" s="822"/>
      <c r="AI32" s="822"/>
      <c r="AJ32" s="823"/>
      <c r="AK32" s="890">
        <v>406</v>
      </c>
      <c r="AL32" s="891"/>
      <c r="AM32" s="891"/>
      <c r="AN32" s="891"/>
      <c r="AO32" s="891"/>
      <c r="AP32" s="891">
        <v>4102</v>
      </c>
      <c r="AQ32" s="891"/>
      <c r="AR32" s="891"/>
      <c r="AS32" s="891"/>
      <c r="AT32" s="891"/>
      <c r="AU32" s="891">
        <v>3696</v>
      </c>
      <c r="AV32" s="891"/>
      <c r="AW32" s="891"/>
      <c r="AX32" s="891"/>
      <c r="AY32" s="891"/>
      <c r="AZ32" s="892" t="s">
        <v>498</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885</v>
      </c>
      <c r="AG63" s="902"/>
      <c r="AH63" s="902"/>
      <c r="AI63" s="902"/>
      <c r="AJ63" s="903"/>
      <c r="AK63" s="904"/>
      <c r="AL63" s="899"/>
      <c r="AM63" s="899"/>
      <c r="AN63" s="899"/>
      <c r="AO63" s="899"/>
      <c r="AP63" s="902">
        <v>5283</v>
      </c>
      <c r="AQ63" s="902"/>
      <c r="AR63" s="902"/>
      <c r="AS63" s="902"/>
      <c r="AT63" s="902"/>
      <c r="AU63" s="902">
        <v>4335</v>
      </c>
      <c r="AV63" s="902"/>
      <c r="AW63" s="902"/>
      <c r="AX63" s="902"/>
      <c r="AY63" s="902"/>
      <c r="AZ63" s="906"/>
      <c r="BA63" s="906"/>
      <c r="BB63" s="906"/>
      <c r="BC63" s="906"/>
      <c r="BD63" s="906"/>
      <c r="BE63" s="907"/>
      <c r="BF63" s="907"/>
      <c r="BG63" s="907"/>
      <c r="BH63" s="907"/>
      <c r="BI63" s="908"/>
      <c r="BJ63" s="909" t="s">
        <v>130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384</v>
      </c>
      <c r="R66" s="778"/>
      <c r="S66" s="778"/>
      <c r="T66" s="778"/>
      <c r="U66" s="779"/>
      <c r="V66" s="777" t="s">
        <v>385</v>
      </c>
      <c r="W66" s="778"/>
      <c r="X66" s="778"/>
      <c r="Y66" s="778"/>
      <c r="Z66" s="779"/>
      <c r="AA66" s="777" t="s">
        <v>386</v>
      </c>
      <c r="AB66" s="778"/>
      <c r="AC66" s="778"/>
      <c r="AD66" s="778"/>
      <c r="AE66" s="779"/>
      <c r="AF66" s="912" t="s">
        <v>387</v>
      </c>
      <c r="AG66" s="873"/>
      <c r="AH66" s="873"/>
      <c r="AI66" s="873"/>
      <c r="AJ66" s="913"/>
      <c r="AK66" s="777" t="s">
        <v>388</v>
      </c>
      <c r="AL66" s="801"/>
      <c r="AM66" s="801"/>
      <c r="AN66" s="801"/>
      <c r="AO66" s="802"/>
      <c r="AP66" s="777" t="s">
        <v>389</v>
      </c>
      <c r="AQ66" s="778"/>
      <c r="AR66" s="778"/>
      <c r="AS66" s="778"/>
      <c r="AT66" s="779"/>
      <c r="AU66" s="777" t="s">
        <v>403</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557</v>
      </c>
      <c r="C68" s="930"/>
      <c r="D68" s="930"/>
      <c r="E68" s="930"/>
      <c r="F68" s="930"/>
      <c r="G68" s="930"/>
      <c r="H68" s="930"/>
      <c r="I68" s="930"/>
      <c r="J68" s="930"/>
      <c r="K68" s="930"/>
      <c r="L68" s="930"/>
      <c r="M68" s="930"/>
      <c r="N68" s="930"/>
      <c r="O68" s="930"/>
      <c r="P68" s="931"/>
      <c r="Q68" s="932">
        <v>671</v>
      </c>
      <c r="R68" s="926"/>
      <c r="S68" s="926"/>
      <c r="T68" s="926"/>
      <c r="U68" s="926"/>
      <c r="V68" s="926">
        <v>655</v>
      </c>
      <c r="W68" s="926"/>
      <c r="X68" s="926"/>
      <c r="Y68" s="926"/>
      <c r="Z68" s="926"/>
      <c r="AA68" s="926">
        <v>16</v>
      </c>
      <c r="AB68" s="926"/>
      <c r="AC68" s="926"/>
      <c r="AD68" s="926"/>
      <c r="AE68" s="926"/>
      <c r="AF68" s="926">
        <v>16</v>
      </c>
      <c r="AG68" s="926"/>
      <c r="AH68" s="926"/>
      <c r="AI68" s="926"/>
      <c r="AJ68" s="926"/>
      <c r="AK68" s="926">
        <v>66</v>
      </c>
      <c r="AL68" s="926"/>
      <c r="AM68" s="926"/>
      <c r="AN68" s="926"/>
      <c r="AO68" s="926"/>
      <c r="AP68" s="926">
        <v>125</v>
      </c>
      <c r="AQ68" s="926"/>
      <c r="AR68" s="926"/>
      <c r="AS68" s="926"/>
      <c r="AT68" s="926"/>
      <c r="AU68" s="926">
        <v>125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558</v>
      </c>
      <c r="C69" s="934"/>
      <c r="D69" s="934"/>
      <c r="E69" s="934"/>
      <c r="F69" s="934"/>
      <c r="G69" s="934"/>
      <c r="H69" s="934"/>
      <c r="I69" s="934"/>
      <c r="J69" s="934"/>
      <c r="K69" s="934"/>
      <c r="L69" s="934"/>
      <c r="M69" s="934"/>
      <c r="N69" s="934"/>
      <c r="O69" s="934"/>
      <c r="P69" s="935"/>
      <c r="Q69" s="936">
        <v>2983</v>
      </c>
      <c r="R69" s="891"/>
      <c r="S69" s="891"/>
      <c r="T69" s="891"/>
      <c r="U69" s="891"/>
      <c r="V69" s="891">
        <v>2969</v>
      </c>
      <c r="W69" s="891"/>
      <c r="X69" s="891"/>
      <c r="Y69" s="891"/>
      <c r="Z69" s="891"/>
      <c r="AA69" s="891">
        <v>14</v>
      </c>
      <c r="AB69" s="891"/>
      <c r="AC69" s="891"/>
      <c r="AD69" s="891"/>
      <c r="AE69" s="891"/>
      <c r="AF69" s="891">
        <v>14</v>
      </c>
      <c r="AG69" s="891"/>
      <c r="AH69" s="891"/>
      <c r="AI69" s="891"/>
      <c r="AJ69" s="891"/>
      <c r="AK69" s="891">
        <v>76</v>
      </c>
      <c r="AL69" s="891"/>
      <c r="AM69" s="891"/>
      <c r="AN69" s="891"/>
      <c r="AO69" s="891"/>
      <c r="AP69" s="891">
        <v>1430</v>
      </c>
      <c r="AQ69" s="891"/>
      <c r="AR69" s="891"/>
      <c r="AS69" s="891"/>
      <c r="AT69" s="891"/>
      <c r="AU69" s="891">
        <v>340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559</v>
      </c>
      <c r="C70" s="934"/>
      <c r="D70" s="934"/>
      <c r="E70" s="934"/>
      <c r="F70" s="934"/>
      <c r="G70" s="934"/>
      <c r="H70" s="934"/>
      <c r="I70" s="934"/>
      <c r="J70" s="934"/>
      <c r="K70" s="934"/>
      <c r="L70" s="934"/>
      <c r="M70" s="934"/>
      <c r="N70" s="934"/>
      <c r="O70" s="934"/>
      <c r="P70" s="935"/>
      <c r="Q70" s="936">
        <v>151</v>
      </c>
      <c r="R70" s="891"/>
      <c r="S70" s="891"/>
      <c r="T70" s="891"/>
      <c r="U70" s="891"/>
      <c r="V70" s="891">
        <v>124</v>
      </c>
      <c r="W70" s="891"/>
      <c r="X70" s="891"/>
      <c r="Y70" s="891"/>
      <c r="Z70" s="891"/>
      <c r="AA70" s="891">
        <v>26</v>
      </c>
      <c r="AB70" s="891"/>
      <c r="AC70" s="891"/>
      <c r="AD70" s="891"/>
      <c r="AE70" s="891"/>
      <c r="AF70" s="891">
        <v>26</v>
      </c>
      <c r="AG70" s="891"/>
      <c r="AH70" s="891"/>
      <c r="AI70" s="891"/>
      <c r="AJ70" s="891"/>
      <c r="AK70" s="891">
        <v>6</v>
      </c>
      <c r="AL70" s="891"/>
      <c r="AM70" s="891"/>
      <c r="AN70" s="891"/>
      <c r="AO70" s="891"/>
      <c r="AP70" s="891" t="s">
        <v>498</v>
      </c>
      <c r="AQ70" s="891"/>
      <c r="AR70" s="891"/>
      <c r="AS70" s="891"/>
      <c r="AT70" s="891"/>
      <c r="AU70" s="891" t="s">
        <v>498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560</v>
      </c>
      <c r="C71" s="934"/>
      <c r="D71" s="934"/>
      <c r="E71" s="934"/>
      <c r="F71" s="934"/>
      <c r="G71" s="934"/>
      <c r="H71" s="934"/>
      <c r="I71" s="934"/>
      <c r="J71" s="934"/>
      <c r="K71" s="934"/>
      <c r="L71" s="934"/>
      <c r="M71" s="934"/>
      <c r="N71" s="934"/>
      <c r="O71" s="934"/>
      <c r="P71" s="935"/>
      <c r="Q71" s="936">
        <v>6126</v>
      </c>
      <c r="R71" s="891"/>
      <c r="S71" s="891"/>
      <c r="T71" s="891"/>
      <c r="U71" s="891"/>
      <c r="V71" s="891">
        <v>5420</v>
      </c>
      <c r="W71" s="891"/>
      <c r="X71" s="891"/>
      <c r="Y71" s="891"/>
      <c r="Z71" s="891"/>
      <c r="AA71" s="891">
        <v>706</v>
      </c>
      <c r="AB71" s="891"/>
      <c r="AC71" s="891"/>
      <c r="AD71" s="891"/>
      <c r="AE71" s="891"/>
      <c r="AF71" s="891">
        <v>706</v>
      </c>
      <c r="AG71" s="891"/>
      <c r="AH71" s="891"/>
      <c r="AI71" s="891"/>
      <c r="AJ71" s="891"/>
      <c r="AK71" s="891" t="s">
        <v>569</v>
      </c>
      <c r="AL71" s="891"/>
      <c r="AM71" s="891"/>
      <c r="AN71" s="891"/>
      <c r="AO71" s="891"/>
      <c r="AP71" s="891" t="s">
        <v>498</v>
      </c>
      <c r="AQ71" s="891"/>
      <c r="AR71" s="891"/>
      <c r="AS71" s="891"/>
      <c r="AT71" s="891"/>
      <c r="AU71" s="891" t="s">
        <v>498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561</v>
      </c>
      <c r="C72" s="934"/>
      <c r="D72" s="934"/>
      <c r="E72" s="934"/>
      <c r="F72" s="934"/>
      <c r="G72" s="934"/>
      <c r="H72" s="934"/>
      <c r="I72" s="934"/>
      <c r="J72" s="934"/>
      <c r="K72" s="934"/>
      <c r="L72" s="934"/>
      <c r="M72" s="934"/>
      <c r="N72" s="934"/>
      <c r="O72" s="934"/>
      <c r="P72" s="935"/>
      <c r="Q72" s="936">
        <v>92</v>
      </c>
      <c r="R72" s="891"/>
      <c r="S72" s="891"/>
      <c r="T72" s="891"/>
      <c r="U72" s="891"/>
      <c r="V72" s="891">
        <v>85</v>
      </c>
      <c r="W72" s="891"/>
      <c r="X72" s="891"/>
      <c r="Y72" s="891"/>
      <c r="Z72" s="891"/>
      <c r="AA72" s="891">
        <v>7</v>
      </c>
      <c r="AB72" s="891"/>
      <c r="AC72" s="891"/>
      <c r="AD72" s="891"/>
      <c r="AE72" s="891"/>
      <c r="AF72" s="891">
        <v>7</v>
      </c>
      <c r="AG72" s="891"/>
      <c r="AH72" s="891"/>
      <c r="AI72" s="891"/>
      <c r="AJ72" s="891"/>
      <c r="AK72" s="891">
        <v>4</v>
      </c>
      <c r="AL72" s="891"/>
      <c r="AM72" s="891"/>
      <c r="AN72" s="891"/>
      <c r="AO72" s="891"/>
      <c r="AP72" s="891" t="s">
        <v>498</v>
      </c>
      <c r="AQ72" s="891"/>
      <c r="AR72" s="891"/>
      <c r="AS72" s="891"/>
      <c r="AT72" s="891"/>
      <c r="AU72" s="891" t="s">
        <v>498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562</v>
      </c>
      <c r="C73" s="934"/>
      <c r="D73" s="934"/>
      <c r="E73" s="934"/>
      <c r="F73" s="934"/>
      <c r="G73" s="934"/>
      <c r="H73" s="934"/>
      <c r="I73" s="934"/>
      <c r="J73" s="934"/>
      <c r="K73" s="934"/>
      <c r="L73" s="934"/>
      <c r="M73" s="934"/>
      <c r="N73" s="934"/>
      <c r="O73" s="934"/>
      <c r="P73" s="935"/>
      <c r="Q73" s="936">
        <v>233688</v>
      </c>
      <c r="R73" s="891"/>
      <c r="S73" s="891"/>
      <c r="T73" s="891"/>
      <c r="U73" s="891"/>
      <c r="V73" s="891">
        <v>228309</v>
      </c>
      <c r="W73" s="891"/>
      <c r="X73" s="891"/>
      <c r="Y73" s="891"/>
      <c r="Z73" s="891"/>
      <c r="AA73" s="891">
        <v>5379</v>
      </c>
      <c r="AB73" s="891"/>
      <c r="AC73" s="891"/>
      <c r="AD73" s="891"/>
      <c r="AE73" s="891"/>
      <c r="AF73" s="891">
        <v>5379</v>
      </c>
      <c r="AG73" s="891"/>
      <c r="AH73" s="891"/>
      <c r="AI73" s="891"/>
      <c r="AJ73" s="891"/>
      <c r="AK73" s="891">
        <v>1155</v>
      </c>
      <c r="AL73" s="891"/>
      <c r="AM73" s="891"/>
      <c r="AN73" s="891"/>
      <c r="AO73" s="891"/>
      <c r="AP73" s="891" t="s">
        <v>498</v>
      </c>
      <c r="AQ73" s="891"/>
      <c r="AR73" s="891"/>
      <c r="AS73" s="891"/>
      <c r="AT73" s="891"/>
      <c r="AU73" s="891" t="s">
        <v>498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6149</v>
      </c>
      <c r="AG88" s="902"/>
      <c r="AH88" s="902"/>
      <c r="AI88" s="902"/>
      <c r="AJ88" s="902"/>
      <c r="AK88" s="899"/>
      <c r="AL88" s="899"/>
      <c r="AM88" s="899"/>
      <c r="AN88" s="899"/>
      <c r="AO88" s="899"/>
      <c r="AP88" s="902">
        <v>1554</v>
      </c>
      <c r="AQ88" s="902"/>
      <c r="AR88" s="902"/>
      <c r="AS88" s="902"/>
      <c r="AT88" s="902"/>
      <c r="AU88" s="902">
        <v>465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53</v>
      </c>
      <c r="CS102" s="910"/>
      <c r="CT102" s="910"/>
      <c r="CU102" s="910"/>
      <c r="CV102" s="953"/>
      <c r="CW102" s="952">
        <v>6</v>
      </c>
      <c r="CX102" s="910"/>
      <c r="CY102" s="910"/>
      <c r="CZ102" s="910"/>
      <c r="DA102" s="953"/>
      <c r="DB102" s="952" t="s">
        <v>569</v>
      </c>
      <c r="DC102" s="910"/>
      <c r="DD102" s="910"/>
      <c r="DE102" s="910"/>
      <c r="DF102" s="953"/>
      <c r="DG102" s="952">
        <v>135</v>
      </c>
      <c r="DH102" s="910"/>
      <c r="DI102" s="910"/>
      <c r="DJ102" s="910"/>
      <c r="DK102" s="953"/>
      <c r="DL102" s="952" t="s">
        <v>569</v>
      </c>
      <c r="DM102" s="910"/>
      <c r="DN102" s="910"/>
      <c r="DO102" s="910"/>
      <c r="DP102" s="953"/>
      <c r="DQ102" s="952">
        <v>1</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413</v>
      </c>
      <c r="AB109" s="955"/>
      <c r="AC109" s="955"/>
      <c r="AD109" s="955"/>
      <c r="AE109" s="956"/>
      <c r="AF109" s="954" t="s">
        <v>299</v>
      </c>
      <c r="AG109" s="955"/>
      <c r="AH109" s="955"/>
      <c r="AI109" s="955"/>
      <c r="AJ109" s="956"/>
      <c r="AK109" s="954" t="s">
        <v>298</v>
      </c>
      <c r="AL109" s="955"/>
      <c r="AM109" s="955"/>
      <c r="AN109" s="955"/>
      <c r="AO109" s="956"/>
      <c r="AP109" s="954" t="s">
        <v>414</v>
      </c>
      <c r="AQ109" s="955"/>
      <c r="AR109" s="955"/>
      <c r="AS109" s="955"/>
      <c r="AT109" s="957"/>
      <c r="AU109" s="974" t="s">
        <v>412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413</v>
      </c>
      <c r="BR109" s="955"/>
      <c r="BS109" s="955"/>
      <c r="BT109" s="955"/>
      <c r="BU109" s="956"/>
      <c r="BV109" s="954" t="s">
        <v>299</v>
      </c>
      <c r="BW109" s="955"/>
      <c r="BX109" s="955"/>
      <c r="BY109" s="955"/>
      <c r="BZ109" s="956"/>
      <c r="CA109" s="954" t="s">
        <v>298</v>
      </c>
      <c r="CB109" s="955"/>
      <c r="CC109" s="955"/>
      <c r="CD109" s="955"/>
      <c r="CE109" s="956"/>
      <c r="CF109" s="975" t="s">
        <v>414</v>
      </c>
      <c r="CG109" s="975"/>
      <c r="CH109" s="975"/>
      <c r="CI109" s="975"/>
      <c r="CJ109" s="975"/>
      <c r="CK109" s="954" t="s">
        <v>415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413</v>
      </c>
      <c r="DH109" s="955"/>
      <c r="DI109" s="955"/>
      <c r="DJ109" s="955"/>
      <c r="DK109" s="956"/>
      <c r="DL109" s="954" t="s">
        <v>299</v>
      </c>
      <c r="DM109" s="955"/>
      <c r="DN109" s="955"/>
      <c r="DO109" s="955"/>
      <c r="DP109" s="956"/>
      <c r="DQ109" s="954" t="s">
        <v>298</v>
      </c>
      <c r="DR109" s="955"/>
      <c r="DS109" s="955"/>
      <c r="DT109" s="955"/>
      <c r="DU109" s="956"/>
      <c r="DV109" s="954" t="s">
        <v>414</v>
      </c>
      <c r="DW109" s="955"/>
      <c r="DX109" s="955"/>
      <c r="DY109" s="955"/>
      <c r="DZ109" s="957"/>
    </row>
    <row r="110" spans="1:131" s="226" customFormat="1" ht="26.25" customHeight="1" x14ac:dyDescent="0.15">
      <c r="A110" s="958" t="s">
        <v>416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2041973</v>
      </c>
      <c r="AB110" s="962"/>
      <c r="AC110" s="962"/>
      <c r="AD110" s="962"/>
      <c r="AE110" s="963"/>
      <c r="AF110" s="964">
        <v>2129491</v>
      </c>
      <c r="AG110" s="962"/>
      <c r="AH110" s="962"/>
      <c r="AI110" s="962"/>
      <c r="AJ110" s="963"/>
      <c r="AK110" s="964">
        <v>2113943</v>
      </c>
      <c r="AL110" s="962"/>
      <c r="AM110" s="962"/>
      <c r="AN110" s="962"/>
      <c r="AO110" s="963"/>
      <c r="AP110" s="965">
        <v>28.2</v>
      </c>
      <c r="AQ110" s="966"/>
      <c r="AR110" s="966"/>
      <c r="AS110" s="966"/>
      <c r="AT110" s="967"/>
      <c r="AU110" s="968" t="s">
        <v>66</v>
      </c>
      <c r="AV110" s="969"/>
      <c r="AW110" s="969"/>
      <c r="AX110" s="969"/>
      <c r="AY110" s="969"/>
      <c r="AZ110" s="1010" t="s">
        <v>417</v>
      </c>
      <c r="BA110" s="959"/>
      <c r="BB110" s="959"/>
      <c r="BC110" s="959"/>
      <c r="BD110" s="959"/>
      <c r="BE110" s="959"/>
      <c r="BF110" s="959"/>
      <c r="BG110" s="959"/>
      <c r="BH110" s="959"/>
      <c r="BI110" s="959"/>
      <c r="BJ110" s="959"/>
      <c r="BK110" s="959"/>
      <c r="BL110" s="959"/>
      <c r="BM110" s="959"/>
      <c r="BN110" s="959"/>
      <c r="BO110" s="959"/>
      <c r="BP110" s="960"/>
      <c r="BQ110" s="996">
        <v>13666871</v>
      </c>
      <c r="BR110" s="997"/>
      <c r="BS110" s="997"/>
      <c r="BT110" s="997"/>
      <c r="BU110" s="997"/>
      <c r="BV110" s="997">
        <v>12915728</v>
      </c>
      <c r="BW110" s="997"/>
      <c r="BX110" s="997"/>
      <c r="BY110" s="997"/>
      <c r="BZ110" s="997"/>
      <c r="CA110" s="997">
        <v>12178505</v>
      </c>
      <c r="CB110" s="997"/>
      <c r="CC110" s="997"/>
      <c r="CD110" s="997"/>
      <c r="CE110" s="997"/>
      <c r="CF110" s="1011">
        <v>162.5</v>
      </c>
      <c r="CG110" s="1012"/>
      <c r="CH110" s="1012"/>
      <c r="CI110" s="1012"/>
      <c r="CJ110" s="1012"/>
      <c r="CK110" s="1013" t="s">
        <v>418</v>
      </c>
      <c r="CL110" s="1014"/>
      <c r="CM110" s="993" t="s">
        <v>419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420</v>
      </c>
      <c r="DH110" s="997"/>
      <c r="DI110" s="997"/>
      <c r="DJ110" s="997"/>
      <c r="DK110" s="997"/>
      <c r="DL110" s="997" t="s">
        <v>130</v>
      </c>
      <c r="DM110" s="997"/>
      <c r="DN110" s="997"/>
      <c r="DO110" s="997"/>
      <c r="DP110" s="997"/>
      <c r="DQ110" s="997" t="s">
        <v>130</v>
      </c>
      <c r="DR110" s="997"/>
      <c r="DS110" s="997"/>
      <c r="DT110" s="997"/>
      <c r="DU110" s="997"/>
      <c r="DV110" s="998" t="s">
        <v>130</v>
      </c>
      <c r="DW110" s="998"/>
      <c r="DX110" s="998"/>
      <c r="DY110" s="998"/>
      <c r="DZ110" s="999"/>
    </row>
    <row r="111" spans="1:131" s="226" customFormat="1" ht="26.25" customHeight="1" x14ac:dyDescent="0.15">
      <c r="A111" s="1000" t="s">
        <v>421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422</v>
      </c>
      <c r="AB111" s="1004"/>
      <c r="AC111" s="1004"/>
      <c r="AD111" s="1004"/>
      <c r="AE111" s="1005"/>
      <c r="AF111" s="1006" t="s">
        <v>130</v>
      </c>
      <c r="AG111" s="1004"/>
      <c r="AH111" s="1004"/>
      <c r="AI111" s="1004"/>
      <c r="AJ111" s="1005"/>
      <c r="AK111" s="1006" t="s">
        <v>130</v>
      </c>
      <c r="AL111" s="1004"/>
      <c r="AM111" s="1004"/>
      <c r="AN111" s="1004"/>
      <c r="AO111" s="1005"/>
      <c r="AP111" s="1007" t="s">
        <v>130</v>
      </c>
      <c r="AQ111" s="1008"/>
      <c r="AR111" s="1008"/>
      <c r="AS111" s="1008"/>
      <c r="AT111" s="1009"/>
      <c r="AU111" s="970"/>
      <c r="AV111" s="971"/>
      <c r="AW111" s="971"/>
      <c r="AX111" s="971"/>
      <c r="AY111" s="971"/>
      <c r="AZ111" s="1019" t="s">
        <v>423</v>
      </c>
      <c r="BA111" s="1020"/>
      <c r="BB111" s="1020"/>
      <c r="BC111" s="1020"/>
      <c r="BD111" s="1020"/>
      <c r="BE111" s="1020"/>
      <c r="BF111" s="1020"/>
      <c r="BG111" s="1020"/>
      <c r="BH111" s="1020"/>
      <c r="BI111" s="1020"/>
      <c r="BJ111" s="1020"/>
      <c r="BK111" s="1020"/>
      <c r="BL111" s="1020"/>
      <c r="BM111" s="1020"/>
      <c r="BN111" s="1020"/>
      <c r="BO111" s="1020"/>
      <c r="BP111" s="1021"/>
      <c r="BQ111" s="989">
        <v>449610</v>
      </c>
      <c r="BR111" s="990"/>
      <c r="BS111" s="990"/>
      <c r="BT111" s="990"/>
      <c r="BU111" s="990"/>
      <c r="BV111" s="990">
        <v>299427</v>
      </c>
      <c r="BW111" s="990"/>
      <c r="BX111" s="990"/>
      <c r="BY111" s="990"/>
      <c r="BZ111" s="990"/>
      <c r="CA111" s="990">
        <v>137991</v>
      </c>
      <c r="CB111" s="990"/>
      <c r="CC111" s="990"/>
      <c r="CD111" s="990"/>
      <c r="CE111" s="990"/>
      <c r="CF111" s="984">
        <v>1.8</v>
      </c>
      <c r="CG111" s="985"/>
      <c r="CH111" s="985"/>
      <c r="CI111" s="985"/>
      <c r="CJ111" s="985"/>
      <c r="CK111" s="1015"/>
      <c r="CL111" s="1016"/>
      <c r="CM111" s="986" t="s">
        <v>424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130</v>
      </c>
      <c r="DH111" s="990"/>
      <c r="DI111" s="990"/>
      <c r="DJ111" s="990"/>
      <c r="DK111" s="990"/>
      <c r="DL111" s="990" t="s">
        <v>130</v>
      </c>
      <c r="DM111" s="990"/>
      <c r="DN111" s="990"/>
      <c r="DO111" s="990"/>
      <c r="DP111" s="990"/>
      <c r="DQ111" s="990" t="s">
        <v>130</v>
      </c>
      <c r="DR111" s="990"/>
      <c r="DS111" s="990"/>
      <c r="DT111" s="990"/>
      <c r="DU111" s="990"/>
      <c r="DV111" s="991" t="s">
        <v>130</v>
      </c>
      <c r="DW111" s="991"/>
      <c r="DX111" s="991"/>
      <c r="DY111" s="991"/>
      <c r="DZ111" s="992"/>
    </row>
    <row r="112" spans="1:131" s="226" customFormat="1" ht="26.25" customHeight="1" x14ac:dyDescent="0.15">
      <c r="A112" s="1022" t="s">
        <v>425</v>
      </c>
      <c r="B112" s="1023"/>
      <c r="C112" s="1020" t="s">
        <v>426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130</v>
      </c>
      <c r="AB112" s="1029"/>
      <c r="AC112" s="1029"/>
      <c r="AD112" s="1029"/>
      <c r="AE112" s="1030"/>
      <c r="AF112" s="1031" t="s">
        <v>130</v>
      </c>
      <c r="AG112" s="1029"/>
      <c r="AH112" s="1029"/>
      <c r="AI112" s="1029"/>
      <c r="AJ112" s="1030"/>
      <c r="AK112" s="1031" t="s">
        <v>130</v>
      </c>
      <c r="AL112" s="1029"/>
      <c r="AM112" s="1029"/>
      <c r="AN112" s="1029"/>
      <c r="AO112" s="1030"/>
      <c r="AP112" s="1032" t="s">
        <v>130</v>
      </c>
      <c r="AQ112" s="1033"/>
      <c r="AR112" s="1033"/>
      <c r="AS112" s="1033"/>
      <c r="AT112" s="1034"/>
      <c r="AU112" s="970"/>
      <c r="AV112" s="971"/>
      <c r="AW112" s="971"/>
      <c r="AX112" s="971"/>
      <c r="AY112" s="971"/>
      <c r="AZ112" s="1019" t="s">
        <v>427</v>
      </c>
      <c r="BA112" s="1020"/>
      <c r="BB112" s="1020"/>
      <c r="BC112" s="1020"/>
      <c r="BD112" s="1020"/>
      <c r="BE112" s="1020"/>
      <c r="BF112" s="1020"/>
      <c r="BG112" s="1020"/>
      <c r="BH112" s="1020"/>
      <c r="BI112" s="1020"/>
      <c r="BJ112" s="1020"/>
      <c r="BK112" s="1020"/>
      <c r="BL112" s="1020"/>
      <c r="BM112" s="1020"/>
      <c r="BN112" s="1020"/>
      <c r="BO112" s="1020"/>
      <c r="BP112" s="1021"/>
      <c r="BQ112" s="989">
        <v>5043042</v>
      </c>
      <c r="BR112" s="990"/>
      <c r="BS112" s="990"/>
      <c r="BT112" s="990"/>
      <c r="BU112" s="990"/>
      <c r="BV112" s="990">
        <v>4494890</v>
      </c>
      <c r="BW112" s="990"/>
      <c r="BX112" s="990"/>
      <c r="BY112" s="990"/>
      <c r="BZ112" s="990"/>
      <c r="CA112" s="990">
        <v>4334744</v>
      </c>
      <c r="CB112" s="990"/>
      <c r="CC112" s="990"/>
      <c r="CD112" s="990"/>
      <c r="CE112" s="990"/>
      <c r="CF112" s="984">
        <v>57.9</v>
      </c>
      <c r="CG112" s="985"/>
      <c r="CH112" s="985"/>
      <c r="CI112" s="985"/>
      <c r="CJ112" s="985"/>
      <c r="CK112" s="1015"/>
      <c r="CL112" s="1016"/>
      <c r="CM112" s="986" t="s">
        <v>428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420</v>
      </c>
      <c r="DH112" s="990"/>
      <c r="DI112" s="990"/>
      <c r="DJ112" s="990"/>
      <c r="DK112" s="990"/>
      <c r="DL112" s="990" t="s">
        <v>130</v>
      </c>
      <c r="DM112" s="990"/>
      <c r="DN112" s="990"/>
      <c r="DO112" s="990"/>
      <c r="DP112" s="990"/>
      <c r="DQ112" s="990" t="s">
        <v>130</v>
      </c>
      <c r="DR112" s="990"/>
      <c r="DS112" s="990"/>
      <c r="DT112" s="990"/>
      <c r="DU112" s="990"/>
      <c r="DV112" s="991" t="s">
        <v>130</v>
      </c>
      <c r="DW112" s="991"/>
      <c r="DX112" s="991"/>
      <c r="DY112" s="991"/>
      <c r="DZ112" s="992"/>
    </row>
    <row r="113" spans="1:130" s="226" customFormat="1" ht="26.25" customHeight="1" x14ac:dyDescent="0.15">
      <c r="A113" s="1024"/>
      <c r="B113" s="1025"/>
      <c r="C113" s="1020" t="s">
        <v>429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435208</v>
      </c>
      <c r="AB113" s="1004"/>
      <c r="AC113" s="1004"/>
      <c r="AD113" s="1004"/>
      <c r="AE113" s="1005"/>
      <c r="AF113" s="1006">
        <v>454424</v>
      </c>
      <c r="AG113" s="1004"/>
      <c r="AH113" s="1004"/>
      <c r="AI113" s="1004"/>
      <c r="AJ113" s="1005"/>
      <c r="AK113" s="1006">
        <v>484480</v>
      </c>
      <c r="AL113" s="1004"/>
      <c r="AM113" s="1004"/>
      <c r="AN113" s="1004"/>
      <c r="AO113" s="1005"/>
      <c r="AP113" s="1007">
        <v>6.5</v>
      </c>
      <c r="AQ113" s="1008"/>
      <c r="AR113" s="1008"/>
      <c r="AS113" s="1008"/>
      <c r="AT113" s="1009"/>
      <c r="AU113" s="970"/>
      <c r="AV113" s="971"/>
      <c r="AW113" s="971"/>
      <c r="AX113" s="971"/>
      <c r="AY113" s="971"/>
      <c r="AZ113" s="1019" t="s">
        <v>430</v>
      </c>
      <c r="BA113" s="1020"/>
      <c r="BB113" s="1020"/>
      <c r="BC113" s="1020"/>
      <c r="BD113" s="1020"/>
      <c r="BE113" s="1020"/>
      <c r="BF113" s="1020"/>
      <c r="BG113" s="1020"/>
      <c r="BH113" s="1020"/>
      <c r="BI113" s="1020"/>
      <c r="BJ113" s="1020"/>
      <c r="BK113" s="1020"/>
      <c r="BL113" s="1020"/>
      <c r="BM113" s="1020"/>
      <c r="BN113" s="1020"/>
      <c r="BO113" s="1020"/>
      <c r="BP113" s="1021"/>
      <c r="BQ113" s="989">
        <v>195713</v>
      </c>
      <c r="BR113" s="990"/>
      <c r="BS113" s="990"/>
      <c r="BT113" s="990"/>
      <c r="BU113" s="990"/>
      <c r="BV113" s="990">
        <v>279323</v>
      </c>
      <c r="BW113" s="990"/>
      <c r="BX113" s="990"/>
      <c r="BY113" s="990"/>
      <c r="BZ113" s="990"/>
      <c r="CA113" s="990">
        <v>464578</v>
      </c>
      <c r="CB113" s="990"/>
      <c r="CC113" s="990"/>
      <c r="CD113" s="990"/>
      <c r="CE113" s="990"/>
      <c r="CF113" s="984">
        <v>6.2</v>
      </c>
      <c r="CG113" s="985"/>
      <c r="CH113" s="985"/>
      <c r="CI113" s="985"/>
      <c r="CJ113" s="985"/>
      <c r="CK113" s="1015"/>
      <c r="CL113" s="1016"/>
      <c r="CM113" s="986" t="s">
        <v>431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404333</v>
      </c>
      <c r="DH113" s="1029"/>
      <c r="DI113" s="1029"/>
      <c r="DJ113" s="1029"/>
      <c r="DK113" s="1030"/>
      <c r="DL113" s="1031">
        <v>275620</v>
      </c>
      <c r="DM113" s="1029"/>
      <c r="DN113" s="1029"/>
      <c r="DO113" s="1029"/>
      <c r="DP113" s="1030"/>
      <c r="DQ113" s="1031">
        <v>129232</v>
      </c>
      <c r="DR113" s="1029"/>
      <c r="DS113" s="1029"/>
      <c r="DT113" s="1029"/>
      <c r="DU113" s="1030"/>
      <c r="DV113" s="1032">
        <v>1.7</v>
      </c>
      <c r="DW113" s="1033"/>
      <c r="DX113" s="1033"/>
      <c r="DY113" s="1033"/>
      <c r="DZ113" s="1034"/>
    </row>
    <row r="114" spans="1:130" s="226" customFormat="1" ht="26.25" customHeight="1" x14ac:dyDescent="0.15">
      <c r="A114" s="1024"/>
      <c r="B114" s="1025"/>
      <c r="C114" s="1020" t="s">
        <v>432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12867</v>
      </c>
      <c r="AB114" s="1029"/>
      <c r="AC114" s="1029"/>
      <c r="AD114" s="1029"/>
      <c r="AE114" s="1030"/>
      <c r="AF114" s="1031">
        <v>13787</v>
      </c>
      <c r="AG114" s="1029"/>
      <c r="AH114" s="1029"/>
      <c r="AI114" s="1029"/>
      <c r="AJ114" s="1030"/>
      <c r="AK114" s="1031">
        <v>15686</v>
      </c>
      <c r="AL114" s="1029"/>
      <c r="AM114" s="1029"/>
      <c r="AN114" s="1029"/>
      <c r="AO114" s="1030"/>
      <c r="AP114" s="1032">
        <v>0.2</v>
      </c>
      <c r="AQ114" s="1033"/>
      <c r="AR114" s="1033"/>
      <c r="AS114" s="1033"/>
      <c r="AT114" s="1034"/>
      <c r="AU114" s="970"/>
      <c r="AV114" s="971"/>
      <c r="AW114" s="971"/>
      <c r="AX114" s="971"/>
      <c r="AY114" s="971"/>
      <c r="AZ114" s="1019" t="s">
        <v>433</v>
      </c>
      <c r="BA114" s="1020"/>
      <c r="BB114" s="1020"/>
      <c r="BC114" s="1020"/>
      <c r="BD114" s="1020"/>
      <c r="BE114" s="1020"/>
      <c r="BF114" s="1020"/>
      <c r="BG114" s="1020"/>
      <c r="BH114" s="1020"/>
      <c r="BI114" s="1020"/>
      <c r="BJ114" s="1020"/>
      <c r="BK114" s="1020"/>
      <c r="BL114" s="1020"/>
      <c r="BM114" s="1020"/>
      <c r="BN114" s="1020"/>
      <c r="BO114" s="1020"/>
      <c r="BP114" s="1021"/>
      <c r="BQ114" s="989">
        <v>3990439</v>
      </c>
      <c r="BR114" s="990"/>
      <c r="BS114" s="990"/>
      <c r="BT114" s="990"/>
      <c r="BU114" s="990"/>
      <c r="BV114" s="990">
        <v>4001870</v>
      </c>
      <c r="BW114" s="990"/>
      <c r="BX114" s="990"/>
      <c r="BY114" s="990"/>
      <c r="BZ114" s="990"/>
      <c r="CA114" s="990">
        <v>3946488</v>
      </c>
      <c r="CB114" s="990"/>
      <c r="CC114" s="990"/>
      <c r="CD114" s="990"/>
      <c r="CE114" s="990"/>
      <c r="CF114" s="984">
        <v>52.7</v>
      </c>
      <c r="CG114" s="985"/>
      <c r="CH114" s="985"/>
      <c r="CI114" s="985"/>
      <c r="CJ114" s="985"/>
      <c r="CK114" s="1015"/>
      <c r="CL114" s="1016"/>
      <c r="CM114" s="986" t="s">
        <v>434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130</v>
      </c>
      <c r="DH114" s="1029"/>
      <c r="DI114" s="1029"/>
      <c r="DJ114" s="1029"/>
      <c r="DK114" s="1030"/>
      <c r="DL114" s="1031" t="s">
        <v>130</v>
      </c>
      <c r="DM114" s="1029"/>
      <c r="DN114" s="1029"/>
      <c r="DO114" s="1029"/>
      <c r="DP114" s="1030"/>
      <c r="DQ114" s="1031" t="s">
        <v>130</v>
      </c>
      <c r="DR114" s="1029"/>
      <c r="DS114" s="1029"/>
      <c r="DT114" s="1029"/>
      <c r="DU114" s="1030"/>
      <c r="DV114" s="1032" t="s">
        <v>130</v>
      </c>
      <c r="DW114" s="1033"/>
      <c r="DX114" s="1033"/>
      <c r="DY114" s="1033"/>
      <c r="DZ114" s="1034"/>
    </row>
    <row r="115" spans="1:130" s="226" customFormat="1" ht="26.25" customHeight="1" x14ac:dyDescent="0.15">
      <c r="A115" s="1024"/>
      <c r="B115" s="1025"/>
      <c r="C115" s="1020" t="s">
        <v>435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173649</v>
      </c>
      <c r="AB115" s="1004"/>
      <c r="AC115" s="1004"/>
      <c r="AD115" s="1004"/>
      <c r="AE115" s="1005"/>
      <c r="AF115" s="1006">
        <v>126439</v>
      </c>
      <c r="AG115" s="1004"/>
      <c r="AH115" s="1004"/>
      <c r="AI115" s="1004"/>
      <c r="AJ115" s="1005"/>
      <c r="AK115" s="1006">
        <v>120018</v>
      </c>
      <c r="AL115" s="1004"/>
      <c r="AM115" s="1004"/>
      <c r="AN115" s="1004"/>
      <c r="AO115" s="1005"/>
      <c r="AP115" s="1007">
        <v>1.6</v>
      </c>
      <c r="AQ115" s="1008"/>
      <c r="AR115" s="1008"/>
      <c r="AS115" s="1008"/>
      <c r="AT115" s="1009"/>
      <c r="AU115" s="970"/>
      <c r="AV115" s="971"/>
      <c r="AW115" s="971"/>
      <c r="AX115" s="971"/>
      <c r="AY115" s="971"/>
      <c r="AZ115" s="1019" t="s">
        <v>436</v>
      </c>
      <c r="BA115" s="1020"/>
      <c r="BB115" s="1020"/>
      <c r="BC115" s="1020"/>
      <c r="BD115" s="1020"/>
      <c r="BE115" s="1020"/>
      <c r="BF115" s="1020"/>
      <c r="BG115" s="1020"/>
      <c r="BH115" s="1020"/>
      <c r="BI115" s="1020"/>
      <c r="BJ115" s="1020"/>
      <c r="BK115" s="1020"/>
      <c r="BL115" s="1020"/>
      <c r="BM115" s="1020"/>
      <c r="BN115" s="1020"/>
      <c r="BO115" s="1020"/>
      <c r="BP115" s="1021"/>
      <c r="BQ115" s="989">
        <v>9206</v>
      </c>
      <c r="BR115" s="990"/>
      <c r="BS115" s="990"/>
      <c r="BT115" s="990"/>
      <c r="BU115" s="990"/>
      <c r="BV115" s="990">
        <v>5206</v>
      </c>
      <c r="BW115" s="990"/>
      <c r="BX115" s="990"/>
      <c r="BY115" s="990"/>
      <c r="BZ115" s="990"/>
      <c r="CA115" s="990">
        <v>1279</v>
      </c>
      <c r="CB115" s="990"/>
      <c r="CC115" s="990"/>
      <c r="CD115" s="990"/>
      <c r="CE115" s="990"/>
      <c r="CF115" s="984">
        <v>0</v>
      </c>
      <c r="CG115" s="985"/>
      <c r="CH115" s="985"/>
      <c r="CI115" s="985"/>
      <c r="CJ115" s="985"/>
      <c r="CK115" s="1015"/>
      <c r="CL115" s="1016"/>
      <c r="CM115" s="1019" t="s">
        <v>437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130</v>
      </c>
      <c r="DH115" s="1029"/>
      <c r="DI115" s="1029"/>
      <c r="DJ115" s="1029"/>
      <c r="DK115" s="1030"/>
      <c r="DL115" s="1031" t="s">
        <v>130</v>
      </c>
      <c r="DM115" s="1029"/>
      <c r="DN115" s="1029"/>
      <c r="DO115" s="1029"/>
      <c r="DP115" s="1030"/>
      <c r="DQ115" s="1031" t="s">
        <v>130</v>
      </c>
      <c r="DR115" s="1029"/>
      <c r="DS115" s="1029"/>
      <c r="DT115" s="1029"/>
      <c r="DU115" s="1030"/>
      <c r="DV115" s="1032" t="s">
        <v>130</v>
      </c>
      <c r="DW115" s="1033"/>
      <c r="DX115" s="1033"/>
      <c r="DY115" s="1033"/>
      <c r="DZ115" s="1034"/>
    </row>
    <row r="116" spans="1:130" s="226" customFormat="1" ht="26.25" customHeight="1" x14ac:dyDescent="0.15">
      <c r="A116" s="1026"/>
      <c r="B116" s="1027"/>
      <c r="C116" s="1035" t="s">
        <v>438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130</v>
      </c>
      <c r="AB116" s="1029"/>
      <c r="AC116" s="1029"/>
      <c r="AD116" s="1029"/>
      <c r="AE116" s="1030"/>
      <c r="AF116" s="1031" t="s">
        <v>422</v>
      </c>
      <c r="AG116" s="1029"/>
      <c r="AH116" s="1029"/>
      <c r="AI116" s="1029"/>
      <c r="AJ116" s="1030"/>
      <c r="AK116" s="1031" t="s">
        <v>130</v>
      </c>
      <c r="AL116" s="1029"/>
      <c r="AM116" s="1029"/>
      <c r="AN116" s="1029"/>
      <c r="AO116" s="1030"/>
      <c r="AP116" s="1032" t="s">
        <v>130</v>
      </c>
      <c r="AQ116" s="1033"/>
      <c r="AR116" s="1033"/>
      <c r="AS116" s="1033"/>
      <c r="AT116" s="1034"/>
      <c r="AU116" s="970"/>
      <c r="AV116" s="971"/>
      <c r="AW116" s="971"/>
      <c r="AX116" s="971"/>
      <c r="AY116" s="971"/>
      <c r="AZ116" s="1037" t="s">
        <v>439</v>
      </c>
      <c r="BA116" s="1038"/>
      <c r="BB116" s="1038"/>
      <c r="BC116" s="1038"/>
      <c r="BD116" s="1038"/>
      <c r="BE116" s="1038"/>
      <c r="BF116" s="1038"/>
      <c r="BG116" s="1038"/>
      <c r="BH116" s="1038"/>
      <c r="BI116" s="1038"/>
      <c r="BJ116" s="1038"/>
      <c r="BK116" s="1038"/>
      <c r="BL116" s="1038"/>
      <c r="BM116" s="1038"/>
      <c r="BN116" s="1038"/>
      <c r="BO116" s="1038"/>
      <c r="BP116" s="1039"/>
      <c r="BQ116" s="989" t="s">
        <v>130</v>
      </c>
      <c r="BR116" s="990"/>
      <c r="BS116" s="990"/>
      <c r="BT116" s="990"/>
      <c r="BU116" s="990"/>
      <c r="BV116" s="990" t="s">
        <v>422</v>
      </c>
      <c r="BW116" s="990"/>
      <c r="BX116" s="990"/>
      <c r="BY116" s="990"/>
      <c r="BZ116" s="990"/>
      <c r="CA116" s="990" t="s">
        <v>130</v>
      </c>
      <c r="CB116" s="990"/>
      <c r="CC116" s="990"/>
      <c r="CD116" s="990"/>
      <c r="CE116" s="990"/>
      <c r="CF116" s="984" t="s">
        <v>422</v>
      </c>
      <c r="CG116" s="985"/>
      <c r="CH116" s="985"/>
      <c r="CI116" s="985"/>
      <c r="CJ116" s="985"/>
      <c r="CK116" s="1015"/>
      <c r="CL116" s="1016"/>
      <c r="CM116" s="986" t="s">
        <v>440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130</v>
      </c>
      <c r="DH116" s="1029"/>
      <c r="DI116" s="1029"/>
      <c r="DJ116" s="1029"/>
      <c r="DK116" s="1030"/>
      <c r="DL116" s="1031" t="s">
        <v>422</v>
      </c>
      <c r="DM116" s="1029"/>
      <c r="DN116" s="1029"/>
      <c r="DO116" s="1029"/>
      <c r="DP116" s="1030"/>
      <c r="DQ116" s="1031" t="s">
        <v>130</v>
      </c>
      <c r="DR116" s="1029"/>
      <c r="DS116" s="1029"/>
      <c r="DT116" s="1029"/>
      <c r="DU116" s="1030"/>
      <c r="DV116" s="1032" t="s">
        <v>130</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441</v>
      </c>
      <c r="Z117" s="956"/>
      <c r="AA117" s="1046">
        <v>2663697</v>
      </c>
      <c r="AB117" s="1047"/>
      <c r="AC117" s="1047"/>
      <c r="AD117" s="1047"/>
      <c r="AE117" s="1048"/>
      <c r="AF117" s="1049">
        <v>2724141</v>
      </c>
      <c r="AG117" s="1047"/>
      <c r="AH117" s="1047"/>
      <c r="AI117" s="1047"/>
      <c r="AJ117" s="1048"/>
      <c r="AK117" s="1049">
        <v>2734127</v>
      </c>
      <c r="AL117" s="1047"/>
      <c r="AM117" s="1047"/>
      <c r="AN117" s="1047"/>
      <c r="AO117" s="1048"/>
      <c r="AP117" s="1050"/>
      <c r="AQ117" s="1051"/>
      <c r="AR117" s="1051"/>
      <c r="AS117" s="1051"/>
      <c r="AT117" s="1052"/>
      <c r="AU117" s="970"/>
      <c r="AV117" s="971"/>
      <c r="AW117" s="971"/>
      <c r="AX117" s="971"/>
      <c r="AY117" s="971"/>
      <c r="AZ117" s="1037" t="s">
        <v>442</v>
      </c>
      <c r="BA117" s="1038"/>
      <c r="BB117" s="1038"/>
      <c r="BC117" s="1038"/>
      <c r="BD117" s="1038"/>
      <c r="BE117" s="1038"/>
      <c r="BF117" s="1038"/>
      <c r="BG117" s="1038"/>
      <c r="BH117" s="1038"/>
      <c r="BI117" s="1038"/>
      <c r="BJ117" s="1038"/>
      <c r="BK117" s="1038"/>
      <c r="BL117" s="1038"/>
      <c r="BM117" s="1038"/>
      <c r="BN117" s="1038"/>
      <c r="BO117" s="1038"/>
      <c r="BP117" s="1039"/>
      <c r="BQ117" s="989" t="s">
        <v>130</v>
      </c>
      <c r="BR117" s="990"/>
      <c r="BS117" s="990"/>
      <c r="BT117" s="990"/>
      <c r="BU117" s="990"/>
      <c r="BV117" s="990" t="s">
        <v>130</v>
      </c>
      <c r="BW117" s="990"/>
      <c r="BX117" s="990"/>
      <c r="BY117" s="990"/>
      <c r="BZ117" s="990"/>
      <c r="CA117" s="990" t="s">
        <v>422</v>
      </c>
      <c r="CB117" s="990"/>
      <c r="CC117" s="990"/>
      <c r="CD117" s="990"/>
      <c r="CE117" s="990"/>
      <c r="CF117" s="984" t="s">
        <v>422</v>
      </c>
      <c r="CG117" s="985"/>
      <c r="CH117" s="985"/>
      <c r="CI117" s="985"/>
      <c r="CJ117" s="985"/>
      <c r="CK117" s="1015"/>
      <c r="CL117" s="1016"/>
      <c r="CM117" s="986" t="s">
        <v>443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130</v>
      </c>
      <c r="DH117" s="1029"/>
      <c r="DI117" s="1029"/>
      <c r="DJ117" s="1029"/>
      <c r="DK117" s="1030"/>
      <c r="DL117" s="1031" t="s">
        <v>130</v>
      </c>
      <c r="DM117" s="1029"/>
      <c r="DN117" s="1029"/>
      <c r="DO117" s="1029"/>
      <c r="DP117" s="1030"/>
      <c r="DQ117" s="1031" t="s">
        <v>130</v>
      </c>
      <c r="DR117" s="1029"/>
      <c r="DS117" s="1029"/>
      <c r="DT117" s="1029"/>
      <c r="DU117" s="1030"/>
      <c r="DV117" s="1032" t="s">
        <v>130</v>
      </c>
      <c r="DW117" s="1033"/>
      <c r="DX117" s="1033"/>
      <c r="DY117" s="1033"/>
      <c r="DZ117" s="1034"/>
    </row>
    <row r="118" spans="1:130" s="226" customFormat="1" ht="26.25" customHeight="1" x14ac:dyDescent="0.15">
      <c r="A118" s="974" t="s">
        <v>415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413</v>
      </c>
      <c r="AB118" s="955"/>
      <c r="AC118" s="955"/>
      <c r="AD118" s="955"/>
      <c r="AE118" s="956"/>
      <c r="AF118" s="954" t="s">
        <v>299</v>
      </c>
      <c r="AG118" s="955"/>
      <c r="AH118" s="955"/>
      <c r="AI118" s="955"/>
      <c r="AJ118" s="956"/>
      <c r="AK118" s="954" t="s">
        <v>298</v>
      </c>
      <c r="AL118" s="955"/>
      <c r="AM118" s="955"/>
      <c r="AN118" s="955"/>
      <c r="AO118" s="956"/>
      <c r="AP118" s="1041" t="s">
        <v>414</v>
      </c>
      <c r="AQ118" s="1042"/>
      <c r="AR118" s="1042"/>
      <c r="AS118" s="1042"/>
      <c r="AT118" s="1043"/>
      <c r="AU118" s="970"/>
      <c r="AV118" s="971"/>
      <c r="AW118" s="971"/>
      <c r="AX118" s="971"/>
      <c r="AY118" s="971"/>
      <c r="AZ118" s="1044" t="s">
        <v>444</v>
      </c>
      <c r="BA118" s="1035"/>
      <c r="BB118" s="1035"/>
      <c r="BC118" s="1035"/>
      <c r="BD118" s="1035"/>
      <c r="BE118" s="1035"/>
      <c r="BF118" s="1035"/>
      <c r="BG118" s="1035"/>
      <c r="BH118" s="1035"/>
      <c r="BI118" s="1035"/>
      <c r="BJ118" s="1035"/>
      <c r="BK118" s="1035"/>
      <c r="BL118" s="1035"/>
      <c r="BM118" s="1035"/>
      <c r="BN118" s="1035"/>
      <c r="BO118" s="1035"/>
      <c r="BP118" s="1036"/>
      <c r="BQ118" s="1067" t="s">
        <v>130</v>
      </c>
      <c r="BR118" s="1068"/>
      <c r="BS118" s="1068"/>
      <c r="BT118" s="1068"/>
      <c r="BU118" s="1068"/>
      <c r="BV118" s="1068" t="s">
        <v>130</v>
      </c>
      <c r="BW118" s="1068"/>
      <c r="BX118" s="1068"/>
      <c r="BY118" s="1068"/>
      <c r="BZ118" s="1068"/>
      <c r="CA118" s="1068" t="s">
        <v>130</v>
      </c>
      <c r="CB118" s="1068"/>
      <c r="CC118" s="1068"/>
      <c r="CD118" s="1068"/>
      <c r="CE118" s="1068"/>
      <c r="CF118" s="984" t="s">
        <v>130</v>
      </c>
      <c r="CG118" s="985"/>
      <c r="CH118" s="985"/>
      <c r="CI118" s="985"/>
      <c r="CJ118" s="985"/>
      <c r="CK118" s="1015"/>
      <c r="CL118" s="1016"/>
      <c r="CM118" s="986" t="s">
        <v>445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130</v>
      </c>
      <c r="DH118" s="1029"/>
      <c r="DI118" s="1029"/>
      <c r="DJ118" s="1029"/>
      <c r="DK118" s="1030"/>
      <c r="DL118" s="1031" t="s">
        <v>130</v>
      </c>
      <c r="DM118" s="1029"/>
      <c r="DN118" s="1029"/>
      <c r="DO118" s="1029"/>
      <c r="DP118" s="1030"/>
      <c r="DQ118" s="1031" t="s">
        <v>130</v>
      </c>
      <c r="DR118" s="1029"/>
      <c r="DS118" s="1029"/>
      <c r="DT118" s="1029"/>
      <c r="DU118" s="1030"/>
      <c r="DV118" s="1032" t="s">
        <v>130</v>
      </c>
      <c r="DW118" s="1033"/>
      <c r="DX118" s="1033"/>
      <c r="DY118" s="1033"/>
      <c r="DZ118" s="1034"/>
    </row>
    <row r="119" spans="1:130" s="226" customFormat="1" ht="26.25" customHeight="1" x14ac:dyDescent="0.15">
      <c r="A119" s="1128" t="s">
        <v>418</v>
      </c>
      <c r="B119" s="1014"/>
      <c r="C119" s="993" t="s">
        <v>419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130</v>
      </c>
      <c r="AB119" s="962"/>
      <c r="AC119" s="962"/>
      <c r="AD119" s="962"/>
      <c r="AE119" s="963"/>
      <c r="AF119" s="964" t="s">
        <v>130</v>
      </c>
      <c r="AG119" s="962"/>
      <c r="AH119" s="962"/>
      <c r="AI119" s="962"/>
      <c r="AJ119" s="963"/>
      <c r="AK119" s="964" t="s">
        <v>130</v>
      </c>
      <c r="AL119" s="962"/>
      <c r="AM119" s="962"/>
      <c r="AN119" s="962"/>
      <c r="AO119" s="963"/>
      <c r="AP119" s="965" t="s">
        <v>130</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446</v>
      </c>
      <c r="BP119" s="1076"/>
      <c r="BQ119" s="1067">
        <v>23354881</v>
      </c>
      <c r="BR119" s="1068"/>
      <c r="BS119" s="1068"/>
      <c r="BT119" s="1068"/>
      <c r="BU119" s="1068"/>
      <c r="BV119" s="1068">
        <v>21996444</v>
      </c>
      <c r="BW119" s="1068"/>
      <c r="BX119" s="1068"/>
      <c r="BY119" s="1068"/>
      <c r="BZ119" s="1068"/>
      <c r="CA119" s="1068">
        <v>21063585</v>
      </c>
      <c r="CB119" s="1068"/>
      <c r="CC119" s="1068"/>
      <c r="CD119" s="1068"/>
      <c r="CE119" s="1068"/>
      <c r="CF119" s="1069"/>
      <c r="CG119" s="1070"/>
      <c r="CH119" s="1070"/>
      <c r="CI119" s="1070"/>
      <c r="CJ119" s="1071"/>
      <c r="CK119" s="1017"/>
      <c r="CL119" s="1018"/>
      <c r="CM119" s="1072" t="s">
        <v>447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45277</v>
      </c>
      <c r="DH119" s="1054"/>
      <c r="DI119" s="1054"/>
      <c r="DJ119" s="1054"/>
      <c r="DK119" s="1055"/>
      <c r="DL119" s="1053">
        <v>23807</v>
      </c>
      <c r="DM119" s="1054"/>
      <c r="DN119" s="1054"/>
      <c r="DO119" s="1054"/>
      <c r="DP119" s="1055"/>
      <c r="DQ119" s="1053">
        <v>8759</v>
      </c>
      <c r="DR119" s="1054"/>
      <c r="DS119" s="1054"/>
      <c r="DT119" s="1054"/>
      <c r="DU119" s="1055"/>
      <c r="DV119" s="1056">
        <v>0.1</v>
      </c>
      <c r="DW119" s="1057"/>
      <c r="DX119" s="1057"/>
      <c r="DY119" s="1057"/>
      <c r="DZ119" s="1058"/>
    </row>
    <row r="120" spans="1:130" s="226" customFormat="1" ht="26.25" customHeight="1" x14ac:dyDescent="0.15">
      <c r="A120" s="1129"/>
      <c r="B120" s="1016"/>
      <c r="C120" s="986" t="s">
        <v>424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420</v>
      </c>
      <c r="AB120" s="1029"/>
      <c r="AC120" s="1029"/>
      <c r="AD120" s="1029"/>
      <c r="AE120" s="1030"/>
      <c r="AF120" s="1031" t="s">
        <v>420</v>
      </c>
      <c r="AG120" s="1029"/>
      <c r="AH120" s="1029"/>
      <c r="AI120" s="1029"/>
      <c r="AJ120" s="1030"/>
      <c r="AK120" s="1031" t="s">
        <v>420</v>
      </c>
      <c r="AL120" s="1029"/>
      <c r="AM120" s="1029"/>
      <c r="AN120" s="1029"/>
      <c r="AO120" s="1030"/>
      <c r="AP120" s="1032" t="s">
        <v>422</v>
      </c>
      <c r="AQ120" s="1033"/>
      <c r="AR120" s="1033"/>
      <c r="AS120" s="1033"/>
      <c r="AT120" s="1034"/>
      <c r="AU120" s="1059" t="s">
        <v>448</v>
      </c>
      <c r="AV120" s="1060"/>
      <c r="AW120" s="1060"/>
      <c r="AX120" s="1060"/>
      <c r="AY120" s="1061"/>
      <c r="AZ120" s="1010" t="s">
        <v>449</v>
      </c>
      <c r="BA120" s="959"/>
      <c r="BB120" s="959"/>
      <c r="BC120" s="959"/>
      <c r="BD120" s="959"/>
      <c r="BE120" s="959"/>
      <c r="BF120" s="959"/>
      <c r="BG120" s="959"/>
      <c r="BH120" s="959"/>
      <c r="BI120" s="959"/>
      <c r="BJ120" s="959"/>
      <c r="BK120" s="959"/>
      <c r="BL120" s="959"/>
      <c r="BM120" s="959"/>
      <c r="BN120" s="959"/>
      <c r="BO120" s="959"/>
      <c r="BP120" s="960"/>
      <c r="BQ120" s="996">
        <v>6582109</v>
      </c>
      <c r="BR120" s="997"/>
      <c r="BS120" s="997"/>
      <c r="BT120" s="997"/>
      <c r="BU120" s="997"/>
      <c r="BV120" s="997">
        <v>6889838</v>
      </c>
      <c r="BW120" s="997"/>
      <c r="BX120" s="997"/>
      <c r="BY120" s="997"/>
      <c r="BZ120" s="997"/>
      <c r="CA120" s="997">
        <v>6879607</v>
      </c>
      <c r="CB120" s="997"/>
      <c r="CC120" s="997"/>
      <c r="CD120" s="997"/>
      <c r="CE120" s="997"/>
      <c r="CF120" s="1011">
        <v>91.8</v>
      </c>
      <c r="CG120" s="1012"/>
      <c r="CH120" s="1012"/>
      <c r="CI120" s="1012"/>
      <c r="CJ120" s="1012"/>
      <c r="CK120" s="1077" t="s">
        <v>450</v>
      </c>
      <c r="CL120" s="1078"/>
      <c r="CM120" s="1078"/>
      <c r="CN120" s="1078"/>
      <c r="CO120" s="1079"/>
      <c r="CP120" s="1085" t="s">
        <v>397</v>
      </c>
      <c r="CQ120" s="1086"/>
      <c r="CR120" s="1086"/>
      <c r="CS120" s="1086"/>
      <c r="CT120" s="1086"/>
      <c r="CU120" s="1086"/>
      <c r="CV120" s="1086"/>
      <c r="CW120" s="1086"/>
      <c r="CX120" s="1086"/>
      <c r="CY120" s="1086"/>
      <c r="CZ120" s="1086"/>
      <c r="DA120" s="1086"/>
      <c r="DB120" s="1086"/>
      <c r="DC120" s="1086"/>
      <c r="DD120" s="1086"/>
      <c r="DE120" s="1086"/>
      <c r="DF120" s="1087"/>
      <c r="DG120" s="996">
        <v>4556780</v>
      </c>
      <c r="DH120" s="997"/>
      <c r="DI120" s="997"/>
      <c r="DJ120" s="997"/>
      <c r="DK120" s="997"/>
      <c r="DL120" s="997">
        <v>4062292</v>
      </c>
      <c r="DM120" s="997"/>
      <c r="DN120" s="997"/>
      <c r="DO120" s="997"/>
      <c r="DP120" s="997"/>
      <c r="DQ120" s="997">
        <v>3695933</v>
      </c>
      <c r="DR120" s="997"/>
      <c r="DS120" s="997"/>
      <c r="DT120" s="997"/>
      <c r="DU120" s="997"/>
      <c r="DV120" s="998">
        <v>49.3</v>
      </c>
      <c r="DW120" s="998"/>
      <c r="DX120" s="998"/>
      <c r="DY120" s="998"/>
      <c r="DZ120" s="999"/>
    </row>
    <row r="121" spans="1:130" s="226" customFormat="1" ht="26.25" customHeight="1" x14ac:dyDescent="0.15">
      <c r="A121" s="1129"/>
      <c r="B121" s="1016"/>
      <c r="C121" s="1037" t="s">
        <v>451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144822</v>
      </c>
      <c r="AB121" s="1029"/>
      <c r="AC121" s="1029"/>
      <c r="AD121" s="1029"/>
      <c r="AE121" s="1030"/>
      <c r="AF121" s="1031">
        <v>104969</v>
      </c>
      <c r="AG121" s="1029"/>
      <c r="AH121" s="1029"/>
      <c r="AI121" s="1029"/>
      <c r="AJ121" s="1030"/>
      <c r="AK121" s="1031">
        <v>104969</v>
      </c>
      <c r="AL121" s="1029"/>
      <c r="AM121" s="1029"/>
      <c r="AN121" s="1029"/>
      <c r="AO121" s="1030"/>
      <c r="AP121" s="1032">
        <v>1.4</v>
      </c>
      <c r="AQ121" s="1033"/>
      <c r="AR121" s="1033"/>
      <c r="AS121" s="1033"/>
      <c r="AT121" s="1034"/>
      <c r="AU121" s="1062"/>
      <c r="AV121" s="1063"/>
      <c r="AW121" s="1063"/>
      <c r="AX121" s="1063"/>
      <c r="AY121" s="1064"/>
      <c r="AZ121" s="1019" t="s">
        <v>452</v>
      </c>
      <c r="BA121" s="1020"/>
      <c r="BB121" s="1020"/>
      <c r="BC121" s="1020"/>
      <c r="BD121" s="1020"/>
      <c r="BE121" s="1020"/>
      <c r="BF121" s="1020"/>
      <c r="BG121" s="1020"/>
      <c r="BH121" s="1020"/>
      <c r="BI121" s="1020"/>
      <c r="BJ121" s="1020"/>
      <c r="BK121" s="1020"/>
      <c r="BL121" s="1020"/>
      <c r="BM121" s="1020"/>
      <c r="BN121" s="1020"/>
      <c r="BO121" s="1020"/>
      <c r="BP121" s="1021"/>
      <c r="BQ121" s="989">
        <v>883491</v>
      </c>
      <c r="BR121" s="990"/>
      <c r="BS121" s="990"/>
      <c r="BT121" s="990"/>
      <c r="BU121" s="990"/>
      <c r="BV121" s="990">
        <v>781673</v>
      </c>
      <c r="BW121" s="990"/>
      <c r="BX121" s="990"/>
      <c r="BY121" s="990"/>
      <c r="BZ121" s="990"/>
      <c r="CA121" s="990">
        <v>642249</v>
      </c>
      <c r="CB121" s="990"/>
      <c r="CC121" s="990"/>
      <c r="CD121" s="990"/>
      <c r="CE121" s="990"/>
      <c r="CF121" s="984">
        <v>8.6</v>
      </c>
      <c r="CG121" s="985"/>
      <c r="CH121" s="985"/>
      <c r="CI121" s="985"/>
      <c r="CJ121" s="985"/>
      <c r="CK121" s="1080"/>
      <c r="CL121" s="1081"/>
      <c r="CM121" s="1081"/>
      <c r="CN121" s="1081"/>
      <c r="CO121" s="1082"/>
      <c r="CP121" s="1090" t="s">
        <v>395</v>
      </c>
      <c r="CQ121" s="1091"/>
      <c r="CR121" s="1091"/>
      <c r="CS121" s="1091"/>
      <c r="CT121" s="1091"/>
      <c r="CU121" s="1091"/>
      <c r="CV121" s="1091"/>
      <c r="CW121" s="1091"/>
      <c r="CX121" s="1091"/>
      <c r="CY121" s="1091"/>
      <c r="CZ121" s="1091"/>
      <c r="DA121" s="1091"/>
      <c r="DB121" s="1091"/>
      <c r="DC121" s="1091"/>
      <c r="DD121" s="1091"/>
      <c r="DE121" s="1091"/>
      <c r="DF121" s="1092"/>
      <c r="DG121" s="989">
        <v>486262</v>
      </c>
      <c r="DH121" s="990"/>
      <c r="DI121" s="990"/>
      <c r="DJ121" s="990"/>
      <c r="DK121" s="990"/>
      <c r="DL121" s="990">
        <v>432598</v>
      </c>
      <c r="DM121" s="990"/>
      <c r="DN121" s="990"/>
      <c r="DO121" s="990"/>
      <c r="DP121" s="990"/>
      <c r="DQ121" s="990">
        <v>638811</v>
      </c>
      <c r="DR121" s="990"/>
      <c r="DS121" s="990"/>
      <c r="DT121" s="990"/>
      <c r="DU121" s="990"/>
      <c r="DV121" s="991">
        <v>8.5</v>
      </c>
      <c r="DW121" s="991"/>
      <c r="DX121" s="991"/>
      <c r="DY121" s="991"/>
      <c r="DZ121" s="992"/>
    </row>
    <row r="122" spans="1:130" s="226" customFormat="1" ht="26.25" customHeight="1" x14ac:dyDescent="0.15">
      <c r="A122" s="1129"/>
      <c r="B122" s="1016"/>
      <c r="C122" s="986" t="s">
        <v>434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130</v>
      </c>
      <c r="AB122" s="1029"/>
      <c r="AC122" s="1029"/>
      <c r="AD122" s="1029"/>
      <c r="AE122" s="1030"/>
      <c r="AF122" s="1031" t="s">
        <v>420</v>
      </c>
      <c r="AG122" s="1029"/>
      <c r="AH122" s="1029"/>
      <c r="AI122" s="1029"/>
      <c r="AJ122" s="1030"/>
      <c r="AK122" s="1031" t="s">
        <v>422</v>
      </c>
      <c r="AL122" s="1029"/>
      <c r="AM122" s="1029"/>
      <c r="AN122" s="1029"/>
      <c r="AO122" s="1030"/>
      <c r="AP122" s="1032" t="s">
        <v>420</v>
      </c>
      <c r="AQ122" s="1033"/>
      <c r="AR122" s="1033"/>
      <c r="AS122" s="1033"/>
      <c r="AT122" s="1034"/>
      <c r="AU122" s="1062"/>
      <c r="AV122" s="1063"/>
      <c r="AW122" s="1063"/>
      <c r="AX122" s="1063"/>
      <c r="AY122" s="1064"/>
      <c r="AZ122" s="1044" t="s">
        <v>453</v>
      </c>
      <c r="BA122" s="1035"/>
      <c r="BB122" s="1035"/>
      <c r="BC122" s="1035"/>
      <c r="BD122" s="1035"/>
      <c r="BE122" s="1035"/>
      <c r="BF122" s="1035"/>
      <c r="BG122" s="1035"/>
      <c r="BH122" s="1035"/>
      <c r="BI122" s="1035"/>
      <c r="BJ122" s="1035"/>
      <c r="BK122" s="1035"/>
      <c r="BL122" s="1035"/>
      <c r="BM122" s="1035"/>
      <c r="BN122" s="1035"/>
      <c r="BO122" s="1035"/>
      <c r="BP122" s="1036"/>
      <c r="BQ122" s="1067">
        <v>14968564</v>
      </c>
      <c r="BR122" s="1068"/>
      <c r="BS122" s="1068"/>
      <c r="BT122" s="1068"/>
      <c r="BU122" s="1068"/>
      <c r="BV122" s="1068">
        <v>14686066</v>
      </c>
      <c r="BW122" s="1068"/>
      <c r="BX122" s="1068"/>
      <c r="BY122" s="1068"/>
      <c r="BZ122" s="1068"/>
      <c r="CA122" s="1068">
        <v>13775379</v>
      </c>
      <c r="CB122" s="1068"/>
      <c r="CC122" s="1068"/>
      <c r="CD122" s="1068"/>
      <c r="CE122" s="1068"/>
      <c r="CF122" s="1088">
        <v>183.8</v>
      </c>
      <c r="CG122" s="1089"/>
      <c r="CH122" s="1089"/>
      <c r="CI122" s="1089"/>
      <c r="CJ122" s="1089"/>
      <c r="CK122" s="1080"/>
      <c r="CL122" s="1081"/>
      <c r="CM122" s="1081"/>
      <c r="CN122" s="1081"/>
      <c r="CO122" s="1082"/>
      <c r="CP122" s="1090" t="s">
        <v>454</v>
      </c>
      <c r="CQ122" s="1091"/>
      <c r="CR122" s="1091"/>
      <c r="CS122" s="1091"/>
      <c r="CT122" s="1091"/>
      <c r="CU122" s="1091"/>
      <c r="CV122" s="1091"/>
      <c r="CW122" s="1091"/>
      <c r="CX122" s="1091"/>
      <c r="CY122" s="1091"/>
      <c r="CZ122" s="1091"/>
      <c r="DA122" s="1091"/>
      <c r="DB122" s="1091"/>
      <c r="DC122" s="1091"/>
      <c r="DD122" s="1091"/>
      <c r="DE122" s="1091"/>
      <c r="DF122" s="1092"/>
      <c r="DG122" s="989" t="s">
        <v>130</v>
      </c>
      <c r="DH122" s="990"/>
      <c r="DI122" s="990"/>
      <c r="DJ122" s="990"/>
      <c r="DK122" s="990"/>
      <c r="DL122" s="990" t="s">
        <v>422</v>
      </c>
      <c r="DM122" s="990"/>
      <c r="DN122" s="990"/>
      <c r="DO122" s="990"/>
      <c r="DP122" s="990"/>
      <c r="DQ122" s="990" t="s">
        <v>130</v>
      </c>
      <c r="DR122" s="990"/>
      <c r="DS122" s="990"/>
      <c r="DT122" s="990"/>
      <c r="DU122" s="990"/>
      <c r="DV122" s="991" t="s">
        <v>422</v>
      </c>
      <c r="DW122" s="991"/>
      <c r="DX122" s="991"/>
      <c r="DY122" s="991"/>
      <c r="DZ122" s="992"/>
    </row>
    <row r="123" spans="1:130" s="226" customFormat="1" ht="26.25" customHeight="1" x14ac:dyDescent="0.15">
      <c r="A123" s="1129"/>
      <c r="B123" s="1016"/>
      <c r="C123" s="986" t="s">
        <v>440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422</v>
      </c>
      <c r="AB123" s="1029"/>
      <c r="AC123" s="1029"/>
      <c r="AD123" s="1029"/>
      <c r="AE123" s="1030"/>
      <c r="AF123" s="1031" t="s">
        <v>422</v>
      </c>
      <c r="AG123" s="1029"/>
      <c r="AH123" s="1029"/>
      <c r="AI123" s="1029"/>
      <c r="AJ123" s="1030"/>
      <c r="AK123" s="1031" t="s">
        <v>422</v>
      </c>
      <c r="AL123" s="1029"/>
      <c r="AM123" s="1029"/>
      <c r="AN123" s="1029"/>
      <c r="AO123" s="1030"/>
      <c r="AP123" s="1032" t="s">
        <v>422</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455</v>
      </c>
      <c r="BP123" s="1076"/>
      <c r="BQ123" s="1135">
        <v>22434164</v>
      </c>
      <c r="BR123" s="1136"/>
      <c r="BS123" s="1136"/>
      <c r="BT123" s="1136"/>
      <c r="BU123" s="1136"/>
      <c r="BV123" s="1136">
        <v>22357577</v>
      </c>
      <c r="BW123" s="1136"/>
      <c r="BX123" s="1136"/>
      <c r="BY123" s="1136"/>
      <c r="BZ123" s="1136"/>
      <c r="CA123" s="1136">
        <v>21297235</v>
      </c>
      <c r="CB123" s="1136"/>
      <c r="CC123" s="1136"/>
      <c r="CD123" s="1136"/>
      <c r="CE123" s="1136"/>
      <c r="CF123" s="1069"/>
      <c r="CG123" s="1070"/>
      <c r="CH123" s="1070"/>
      <c r="CI123" s="1070"/>
      <c r="CJ123" s="1071"/>
      <c r="CK123" s="1080"/>
      <c r="CL123" s="1081"/>
      <c r="CM123" s="1081"/>
      <c r="CN123" s="1081"/>
      <c r="CO123" s="1082"/>
      <c r="CP123" s="1090" t="s">
        <v>394</v>
      </c>
      <c r="CQ123" s="1091"/>
      <c r="CR123" s="1091"/>
      <c r="CS123" s="1091"/>
      <c r="CT123" s="1091"/>
      <c r="CU123" s="1091"/>
      <c r="CV123" s="1091"/>
      <c r="CW123" s="1091"/>
      <c r="CX123" s="1091"/>
      <c r="CY123" s="1091"/>
      <c r="CZ123" s="1091"/>
      <c r="DA123" s="1091"/>
      <c r="DB123" s="1091"/>
      <c r="DC123" s="1091"/>
      <c r="DD123" s="1091"/>
      <c r="DE123" s="1091"/>
      <c r="DF123" s="1092"/>
      <c r="DG123" s="1028" t="s">
        <v>130</v>
      </c>
      <c r="DH123" s="1029"/>
      <c r="DI123" s="1029"/>
      <c r="DJ123" s="1029"/>
      <c r="DK123" s="1030"/>
      <c r="DL123" s="1031" t="s">
        <v>130</v>
      </c>
      <c r="DM123" s="1029"/>
      <c r="DN123" s="1029"/>
      <c r="DO123" s="1029"/>
      <c r="DP123" s="1030"/>
      <c r="DQ123" s="1031" t="s">
        <v>130</v>
      </c>
      <c r="DR123" s="1029"/>
      <c r="DS123" s="1029"/>
      <c r="DT123" s="1029"/>
      <c r="DU123" s="1030"/>
      <c r="DV123" s="1032" t="s">
        <v>130</v>
      </c>
      <c r="DW123" s="1033"/>
      <c r="DX123" s="1033"/>
      <c r="DY123" s="1033"/>
      <c r="DZ123" s="1034"/>
    </row>
    <row r="124" spans="1:130" s="226" customFormat="1" ht="26.25" customHeight="1" thickBot="1" x14ac:dyDescent="0.2">
      <c r="A124" s="1129"/>
      <c r="B124" s="1016"/>
      <c r="C124" s="986" t="s">
        <v>443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420</v>
      </c>
      <c r="AB124" s="1029"/>
      <c r="AC124" s="1029"/>
      <c r="AD124" s="1029"/>
      <c r="AE124" s="1030"/>
      <c r="AF124" s="1031" t="s">
        <v>130</v>
      </c>
      <c r="AG124" s="1029"/>
      <c r="AH124" s="1029"/>
      <c r="AI124" s="1029"/>
      <c r="AJ124" s="1030"/>
      <c r="AK124" s="1031" t="s">
        <v>130</v>
      </c>
      <c r="AL124" s="1029"/>
      <c r="AM124" s="1029"/>
      <c r="AN124" s="1029"/>
      <c r="AO124" s="1030"/>
      <c r="AP124" s="1032" t="s">
        <v>130</v>
      </c>
      <c r="AQ124" s="1033"/>
      <c r="AR124" s="1033"/>
      <c r="AS124" s="1033"/>
      <c r="AT124" s="1034"/>
      <c r="AU124" s="1131" t="s">
        <v>456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11.4</v>
      </c>
      <c r="BR124" s="1098"/>
      <c r="BS124" s="1098"/>
      <c r="BT124" s="1098"/>
      <c r="BU124" s="1098"/>
      <c r="BV124" s="1098" t="s">
        <v>130</v>
      </c>
      <c r="BW124" s="1098"/>
      <c r="BX124" s="1098"/>
      <c r="BY124" s="1098"/>
      <c r="BZ124" s="1098"/>
      <c r="CA124" s="1098" t="s">
        <v>130</v>
      </c>
      <c r="CB124" s="1098"/>
      <c r="CC124" s="1098"/>
      <c r="CD124" s="1098"/>
      <c r="CE124" s="1098"/>
      <c r="CF124" s="1099"/>
      <c r="CG124" s="1100"/>
      <c r="CH124" s="1100"/>
      <c r="CI124" s="1100"/>
      <c r="CJ124" s="1101"/>
      <c r="CK124" s="1083"/>
      <c r="CL124" s="1083"/>
      <c r="CM124" s="1083"/>
      <c r="CN124" s="1083"/>
      <c r="CO124" s="1084"/>
      <c r="CP124" s="1090" t="s">
        <v>457</v>
      </c>
      <c r="CQ124" s="1091"/>
      <c r="CR124" s="1091"/>
      <c r="CS124" s="1091"/>
      <c r="CT124" s="1091"/>
      <c r="CU124" s="1091"/>
      <c r="CV124" s="1091"/>
      <c r="CW124" s="1091"/>
      <c r="CX124" s="1091"/>
      <c r="CY124" s="1091"/>
      <c r="CZ124" s="1091"/>
      <c r="DA124" s="1091"/>
      <c r="DB124" s="1091"/>
      <c r="DC124" s="1091"/>
      <c r="DD124" s="1091"/>
      <c r="DE124" s="1091"/>
      <c r="DF124" s="1092"/>
      <c r="DG124" s="1075" t="s">
        <v>458</v>
      </c>
      <c r="DH124" s="1054"/>
      <c r="DI124" s="1054"/>
      <c r="DJ124" s="1054"/>
      <c r="DK124" s="1055"/>
      <c r="DL124" s="1053" t="s">
        <v>130</v>
      </c>
      <c r="DM124" s="1054"/>
      <c r="DN124" s="1054"/>
      <c r="DO124" s="1054"/>
      <c r="DP124" s="1055"/>
      <c r="DQ124" s="1053" t="s">
        <v>130</v>
      </c>
      <c r="DR124" s="1054"/>
      <c r="DS124" s="1054"/>
      <c r="DT124" s="1054"/>
      <c r="DU124" s="1055"/>
      <c r="DV124" s="1056" t="s">
        <v>130</v>
      </c>
      <c r="DW124" s="1057"/>
      <c r="DX124" s="1057"/>
      <c r="DY124" s="1057"/>
      <c r="DZ124" s="1058"/>
    </row>
    <row r="125" spans="1:130" s="226" customFormat="1" ht="26.25" customHeight="1" x14ac:dyDescent="0.15">
      <c r="A125" s="1129"/>
      <c r="B125" s="1016"/>
      <c r="C125" s="986" t="s">
        <v>445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130</v>
      </c>
      <c r="AB125" s="1029"/>
      <c r="AC125" s="1029"/>
      <c r="AD125" s="1029"/>
      <c r="AE125" s="1030"/>
      <c r="AF125" s="1031" t="s">
        <v>459</v>
      </c>
      <c r="AG125" s="1029"/>
      <c r="AH125" s="1029"/>
      <c r="AI125" s="1029"/>
      <c r="AJ125" s="1030"/>
      <c r="AK125" s="1031" t="s">
        <v>130</v>
      </c>
      <c r="AL125" s="1029"/>
      <c r="AM125" s="1029"/>
      <c r="AN125" s="1029"/>
      <c r="AO125" s="1030"/>
      <c r="AP125" s="1032" t="s">
        <v>130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460</v>
      </c>
      <c r="CL125" s="1078"/>
      <c r="CM125" s="1078"/>
      <c r="CN125" s="1078"/>
      <c r="CO125" s="1079"/>
      <c r="CP125" s="1010" t="s">
        <v>461</v>
      </c>
      <c r="CQ125" s="959"/>
      <c r="CR125" s="959"/>
      <c r="CS125" s="959"/>
      <c r="CT125" s="959"/>
      <c r="CU125" s="959"/>
      <c r="CV125" s="959"/>
      <c r="CW125" s="959"/>
      <c r="CX125" s="959"/>
      <c r="CY125" s="959"/>
      <c r="CZ125" s="959"/>
      <c r="DA125" s="959"/>
      <c r="DB125" s="959"/>
      <c r="DC125" s="959"/>
      <c r="DD125" s="959"/>
      <c r="DE125" s="959"/>
      <c r="DF125" s="960"/>
      <c r="DG125" s="996" t="s">
        <v>130</v>
      </c>
      <c r="DH125" s="997"/>
      <c r="DI125" s="997"/>
      <c r="DJ125" s="997"/>
      <c r="DK125" s="997"/>
      <c r="DL125" s="997" t="s">
        <v>130</v>
      </c>
      <c r="DM125" s="997"/>
      <c r="DN125" s="997"/>
      <c r="DO125" s="997"/>
      <c r="DP125" s="997"/>
      <c r="DQ125" s="997" t="s">
        <v>462</v>
      </c>
      <c r="DR125" s="997"/>
      <c r="DS125" s="997"/>
      <c r="DT125" s="997"/>
      <c r="DU125" s="997"/>
      <c r="DV125" s="998" t="s">
        <v>130</v>
      </c>
      <c r="DW125" s="998"/>
      <c r="DX125" s="998"/>
      <c r="DY125" s="998"/>
      <c r="DZ125" s="999"/>
    </row>
    <row r="126" spans="1:130" s="226" customFormat="1" ht="26.25" customHeight="1" thickBot="1" x14ac:dyDescent="0.2">
      <c r="A126" s="1129"/>
      <c r="B126" s="1016"/>
      <c r="C126" s="986" t="s">
        <v>447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130</v>
      </c>
      <c r="AB126" s="1029"/>
      <c r="AC126" s="1029"/>
      <c r="AD126" s="1029"/>
      <c r="AE126" s="1030"/>
      <c r="AF126" s="1031" t="s">
        <v>130</v>
      </c>
      <c r="AG126" s="1029"/>
      <c r="AH126" s="1029"/>
      <c r="AI126" s="1029"/>
      <c r="AJ126" s="1030"/>
      <c r="AK126" s="1031" t="s">
        <v>130</v>
      </c>
      <c r="AL126" s="1029"/>
      <c r="AM126" s="1029"/>
      <c r="AN126" s="1029"/>
      <c r="AO126" s="1030"/>
      <c r="AP126" s="1032" t="s">
        <v>130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v>9206</v>
      </c>
      <c r="DH126" s="990"/>
      <c r="DI126" s="990"/>
      <c r="DJ126" s="990"/>
      <c r="DK126" s="990"/>
      <c r="DL126" s="990">
        <v>5206</v>
      </c>
      <c r="DM126" s="990"/>
      <c r="DN126" s="990"/>
      <c r="DO126" s="990"/>
      <c r="DP126" s="990"/>
      <c r="DQ126" s="990">
        <v>1279</v>
      </c>
      <c r="DR126" s="990"/>
      <c r="DS126" s="990"/>
      <c r="DT126" s="990"/>
      <c r="DU126" s="990"/>
      <c r="DV126" s="991">
        <v>0</v>
      </c>
      <c r="DW126" s="991"/>
      <c r="DX126" s="991"/>
      <c r="DY126" s="991"/>
      <c r="DZ126" s="992"/>
    </row>
    <row r="127" spans="1:130" s="226" customFormat="1" ht="26.25" customHeight="1" x14ac:dyDescent="0.15">
      <c r="A127" s="1130"/>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28827</v>
      </c>
      <c r="AB127" s="1029"/>
      <c r="AC127" s="1029"/>
      <c r="AD127" s="1029"/>
      <c r="AE127" s="1030"/>
      <c r="AF127" s="1031">
        <v>21470</v>
      </c>
      <c r="AG127" s="1029"/>
      <c r="AH127" s="1029"/>
      <c r="AI127" s="1029"/>
      <c r="AJ127" s="1030"/>
      <c r="AK127" s="1031">
        <v>15049</v>
      </c>
      <c r="AL127" s="1029"/>
      <c r="AM127" s="1029"/>
      <c r="AN127" s="1029"/>
      <c r="AO127" s="1030"/>
      <c r="AP127" s="1032">
        <v>0.2</v>
      </c>
      <c r="AQ127" s="1033"/>
      <c r="AR127" s="1033"/>
      <c r="AS127" s="1033"/>
      <c r="AT127" s="1034"/>
      <c r="AU127" s="262"/>
      <c r="AV127" s="262"/>
      <c r="AW127" s="262"/>
      <c r="AX127" s="1102" t="s">
        <v>465</v>
      </c>
      <c r="AY127" s="1103"/>
      <c r="AZ127" s="1103"/>
      <c r="BA127" s="1103"/>
      <c r="BB127" s="1103"/>
      <c r="BC127" s="1103"/>
      <c r="BD127" s="1103"/>
      <c r="BE127" s="1104"/>
      <c r="BF127" s="1105" t="s">
        <v>466</v>
      </c>
      <c r="BG127" s="1103"/>
      <c r="BH127" s="1103"/>
      <c r="BI127" s="1103"/>
      <c r="BJ127" s="1103"/>
      <c r="BK127" s="1103"/>
      <c r="BL127" s="1104"/>
      <c r="BM127" s="1105" t="s">
        <v>467</v>
      </c>
      <c r="BN127" s="1103"/>
      <c r="BO127" s="1103"/>
      <c r="BP127" s="1103"/>
      <c r="BQ127" s="1103"/>
      <c r="BR127" s="1103"/>
      <c r="BS127" s="1104"/>
      <c r="BT127" s="1105" t="s">
        <v>468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130</v>
      </c>
      <c r="DH127" s="990"/>
      <c r="DI127" s="990"/>
      <c r="DJ127" s="990"/>
      <c r="DK127" s="990"/>
      <c r="DL127" s="990" t="s">
        <v>462</v>
      </c>
      <c r="DM127" s="990"/>
      <c r="DN127" s="990"/>
      <c r="DO127" s="990"/>
      <c r="DP127" s="990"/>
      <c r="DQ127" s="990" t="s">
        <v>470</v>
      </c>
      <c r="DR127" s="990"/>
      <c r="DS127" s="990"/>
      <c r="DT127" s="990"/>
      <c r="DU127" s="990"/>
      <c r="DV127" s="991" t="s">
        <v>130</v>
      </c>
      <c r="DW127" s="991"/>
      <c r="DX127" s="991"/>
      <c r="DY127" s="991"/>
      <c r="DZ127" s="992"/>
    </row>
    <row r="128" spans="1:130" s="226" customFormat="1" ht="26.25" customHeight="1" thickBot="1" x14ac:dyDescent="0.2">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101196</v>
      </c>
      <c r="AB128" s="1118"/>
      <c r="AC128" s="1118"/>
      <c r="AD128" s="1118"/>
      <c r="AE128" s="1119"/>
      <c r="AF128" s="1120">
        <v>77314</v>
      </c>
      <c r="AG128" s="1118"/>
      <c r="AH128" s="1118"/>
      <c r="AI128" s="1118"/>
      <c r="AJ128" s="1119"/>
      <c r="AK128" s="1120">
        <v>74140</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130</v>
      </c>
      <c r="BG128" s="1125"/>
      <c r="BH128" s="1125"/>
      <c r="BI128" s="1125"/>
      <c r="BJ128" s="1125"/>
      <c r="BK128" s="1125"/>
      <c r="BL128" s="1126"/>
      <c r="BM128" s="1124">
        <v>13.48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130</v>
      </c>
      <c r="DH128" s="1110"/>
      <c r="DI128" s="1110"/>
      <c r="DJ128" s="1110"/>
      <c r="DK128" s="1110"/>
      <c r="DL128" s="1110" t="s">
        <v>130</v>
      </c>
      <c r="DM128" s="1110"/>
      <c r="DN128" s="1110"/>
      <c r="DO128" s="1110"/>
      <c r="DP128" s="1110"/>
      <c r="DQ128" s="1110" t="s">
        <v>130</v>
      </c>
      <c r="DR128" s="1110"/>
      <c r="DS128" s="1110"/>
      <c r="DT128" s="1110"/>
      <c r="DU128" s="1110"/>
      <c r="DV128" s="1111" t="s">
        <v>130</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9693276</v>
      </c>
      <c r="AB129" s="1029"/>
      <c r="AC129" s="1029"/>
      <c r="AD129" s="1029"/>
      <c r="AE129" s="1030"/>
      <c r="AF129" s="1031">
        <v>9523968</v>
      </c>
      <c r="AG129" s="1029"/>
      <c r="AH129" s="1029"/>
      <c r="AI129" s="1029"/>
      <c r="AJ129" s="1030"/>
      <c r="AK129" s="1031">
        <v>9205239</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130</v>
      </c>
      <c r="BG129" s="1139"/>
      <c r="BH129" s="1139"/>
      <c r="BI129" s="1139"/>
      <c r="BJ129" s="1139"/>
      <c r="BK129" s="1139"/>
      <c r="BL129" s="1140"/>
      <c r="BM129" s="1138">
        <v>18.48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1642989</v>
      </c>
      <c r="AB130" s="1029"/>
      <c r="AC130" s="1029"/>
      <c r="AD130" s="1029"/>
      <c r="AE130" s="1030"/>
      <c r="AF130" s="1031">
        <v>1756883</v>
      </c>
      <c r="AG130" s="1029"/>
      <c r="AH130" s="1029"/>
      <c r="AI130" s="1029"/>
      <c r="AJ130" s="1030"/>
      <c r="AK130" s="1031">
        <v>1712226</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11.8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8050287</v>
      </c>
      <c r="AB131" s="1054"/>
      <c r="AC131" s="1054"/>
      <c r="AD131" s="1054"/>
      <c r="AE131" s="1055"/>
      <c r="AF131" s="1053">
        <v>7767085</v>
      </c>
      <c r="AG131" s="1054"/>
      <c r="AH131" s="1054"/>
      <c r="AI131" s="1054"/>
      <c r="AJ131" s="1055"/>
      <c r="AK131" s="1053">
        <v>7493013</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t="s">
        <v>130</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11.422102089999999</v>
      </c>
      <c r="AB132" s="1170"/>
      <c r="AC132" s="1170"/>
      <c r="AD132" s="1170"/>
      <c r="AE132" s="1171"/>
      <c r="AF132" s="1172">
        <v>11.457889290000001</v>
      </c>
      <c r="AG132" s="1170"/>
      <c r="AH132" s="1170"/>
      <c r="AI132" s="1170"/>
      <c r="AJ132" s="1171"/>
      <c r="AK132" s="1172">
        <v>12.648596769999999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11.4</v>
      </c>
      <c r="AB133" s="1153"/>
      <c r="AC133" s="1153"/>
      <c r="AD133" s="1153"/>
      <c r="AE133" s="1154"/>
      <c r="AF133" s="1152">
        <v>11.1</v>
      </c>
      <c r="AG133" s="1153"/>
      <c r="AH133" s="1153"/>
      <c r="AI133" s="1153"/>
      <c r="AJ133" s="1154"/>
      <c r="AK133" s="1152">
        <v>11.8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15WIguelt3V/gz6Q+wDXnzKwQvxHVGuEeyE+guiNU7tT96WfhjcfrV501Py04anip3pko3s+GS7ZPMbGby+Q==" saltValue="TRQInFgwCZafvNUgJZal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73" zoomScale="85" zoomScaleNormal="85" zoomScaleSheetLayoutView="85" workbookViewId="0">
      <selection activeCell="CM51" sqref="CM5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UfH1O2KwrP3G3TTUsUvcci3j9FtAHjfLN0d7vipMtWR6kB6WS+QTtVVzDdTZQLd14NBbLp/CSUrpsdY+9XPDw==" saltValue="c3pjkQbar06edNYbWXFb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106" zoomScaleNormal="106"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dHxwR7wQVruLp+vwTwpp89ogAPPswZJ64P3q9oHjE/5Jy2gu4qDTTrkNKa9PjQy8kN6F6IzBKikydlyvYriGg==" saltValue="vKqM0+soDoJgM4lnnYcVk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2107091</v>
      </c>
      <c r="AP9" s="292">
        <v>108350</v>
      </c>
      <c r="AQ9" s="293">
        <v>79889</v>
      </c>
      <c r="AR9" s="294">
        <v>35.6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146410</v>
      </c>
      <c r="AP10" s="295">
        <v>7529</v>
      </c>
      <c r="AQ10" s="296">
        <v>8108</v>
      </c>
      <c r="AR10" s="297">
        <v>-7.1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608971</v>
      </c>
      <c r="AP11" s="295">
        <v>31314</v>
      </c>
      <c r="AQ11" s="296">
        <v>12080</v>
      </c>
      <c r="AR11" s="297">
        <v>159.19999999999999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v>540</v>
      </c>
      <c r="AP12" s="295">
        <v>28</v>
      </c>
      <c r="AQ12" s="296">
        <v>646</v>
      </c>
      <c r="AR12" s="297">
        <v>-95.7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498</v>
      </c>
      <c r="AP13" s="295" t="s">
        <v>498</v>
      </c>
      <c r="AQ13" s="296">
        <v>5</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107917</v>
      </c>
      <c r="AP14" s="295">
        <v>5549</v>
      </c>
      <c r="AQ14" s="296">
        <v>3864</v>
      </c>
      <c r="AR14" s="297">
        <v>43.6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62461</v>
      </c>
      <c r="AP15" s="295">
        <v>3212</v>
      </c>
      <c r="AQ15" s="296">
        <v>1710</v>
      </c>
      <c r="AR15" s="297">
        <v>87.8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-197811</v>
      </c>
      <c r="AP16" s="295">
        <v>-10172</v>
      </c>
      <c r="AQ16" s="296">
        <v>-7653</v>
      </c>
      <c r="AR16" s="297">
        <v>32.9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2835579</v>
      </c>
      <c r="AP17" s="295">
        <v>145811</v>
      </c>
      <c r="AQ17" s="296">
        <v>98649</v>
      </c>
      <c r="AR17" s="297">
        <v>47.8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11.06</v>
      </c>
      <c r="AP21" s="308">
        <v>9.08</v>
      </c>
      <c r="AQ21" s="309">
        <v>1.98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98.6</v>
      </c>
      <c r="AP22" s="313">
        <v>97.3</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2113943</v>
      </c>
      <c r="AP32" s="322">
        <v>108703</v>
      </c>
      <c r="AQ32" s="323">
        <v>48423</v>
      </c>
      <c r="AR32" s="324">
        <v>124.5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498</v>
      </c>
      <c r="AP34" s="322" t="s">
        <v>498</v>
      </c>
      <c r="AQ34" s="323">
        <v>13</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484480</v>
      </c>
      <c r="AP35" s="322">
        <v>24913</v>
      </c>
      <c r="AQ35" s="323">
        <v>14651</v>
      </c>
      <c r="AR35" s="324">
        <v>70</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15686</v>
      </c>
      <c r="AP36" s="322">
        <v>807</v>
      </c>
      <c r="AQ36" s="323">
        <v>3601</v>
      </c>
      <c r="AR36" s="324">
        <v>-77.599999999999994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v>120018</v>
      </c>
      <c r="AP37" s="322">
        <v>6172</v>
      </c>
      <c r="AQ37" s="323">
        <v>938</v>
      </c>
      <c r="AR37" s="324">
        <v>558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498</v>
      </c>
      <c r="AP38" s="325" t="s">
        <v>498</v>
      </c>
      <c r="AQ38" s="326">
        <v>4</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-74140</v>
      </c>
      <c r="AP39" s="322">
        <v>-3812</v>
      </c>
      <c r="AQ39" s="323">
        <v>-3765</v>
      </c>
      <c r="AR39" s="324">
        <v>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-1712226</v>
      </c>
      <c r="AP40" s="322">
        <v>-88046</v>
      </c>
      <c r="AQ40" s="323">
        <v>-44033</v>
      </c>
      <c r="AR40" s="324">
        <v>100</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947761</v>
      </c>
      <c r="AP41" s="322">
        <v>48736</v>
      </c>
      <c r="AQ41" s="323">
        <v>19832</v>
      </c>
      <c r="AR41" s="324">
        <v>145.69999999999999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2250409</v>
      </c>
      <c r="AN51" s="344">
        <v>106903</v>
      </c>
      <c r="AO51" s="345">
        <v>3.2</v>
      </c>
      <c r="AP51" s="346">
        <v>53270</v>
      </c>
      <c r="AQ51" s="347">
        <v>13.8</v>
      </c>
      <c r="AR51" s="348">
        <v>-10.6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1041176</v>
      </c>
      <c r="AN52" s="352">
        <v>49460</v>
      </c>
      <c r="AO52" s="353">
        <v>4.0999999999999996</v>
      </c>
      <c r="AP52" s="354">
        <v>24316</v>
      </c>
      <c r="AQ52" s="355">
        <v>0.8</v>
      </c>
      <c r="AR52" s="356">
        <v>3.3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2115241</v>
      </c>
      <c r="AN53" s="344">
        <v>102314</v>
      </c>
      <c r="AO53" s="345">
        <v>-4.3</v>
      </c>
      <c r="AP53" s="346">
        <v>53292</v>
      </c>
      <c r="AQ53" s="347">
        <v>0</v>
      </c>
      <c r="AR53" s="348">
        <v>-4.3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1071494</v>
      </c>
      <c r="AN54" s="352">
        <v>51828</v>
      </c>
      <c r="AO54" s="353">
        <v>4.8</v>
      </c>
      <c r="AP54" s="354">
        <v>28900</v>
      </c>
      <c r="AQ54" s="355">
        <v>18.899999999999999</v>
      </c>
      <c r="AR54" s="356">
        <v>-14.1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2844347</v>
      </c>
      <c r="AN55" s="344">
        <v>140566</v>
      </c>
      <c r="AO55" s="345">
        <v>37.4</v>
      </c>
      <c r="AP55" s="346">
        <v>69469</v>
      </c>
      <c r="AQ55" s="347">
        <v>30.4</v>
      </c>
      <c r="AR55" s="348">
        <v>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1567078</v>
      </c>
      <c r="AN56" s="352">
        <v>77444</v>
      </c>
      <c r="AO56" s="353">
        <v>49.4</v>
      </c>
      <c r="AP56" s="354">
        <v>38215</v>
      </c>
      <c r="AQ56" s="355">
        <v>32.200000000000003</v>
      </c>
      <c r="AR56" s="356">
        <v>17.2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2090382</v>
      </c>
      <c r="AN57" s="344">
        <v>105394</v>
      </c>
      <c r="AO57" s="345">
        <v>-25</v>
      </c>
      <c r="AP57" s="346">
        <v>67293</v>
      </c>
      <c r="AQ57" s="347">
        <v>-3.1</v>
      </c>
      <c r="AR57" s="348">
        <v>-21.9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1223377</v>
      </c>
      <c r="AN58" s="352">
        <v>61681</v>
      </c>
      <c r="AO58" s="353">
        <v>-20.399999999999999</v>
      </c>
      <c r="AP58" s="354">
        <v>35076</v>
      </c>
      <c r="AQ58" s="355">
        <v>-8.1999999999999993</v>
      </c>
      <c r="AR58" s="356">
        <v>-12.2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1754536</v>
      </c>
      <c r="AN59" s="344">
        <v>90221</v>
      </c>
      <c r="AO59" s="345">
        <v>-14.4</v>
      </c>
      <c r="AP59" s="346">
        <v>67343</v>
      </c>
      <c r="AQ59" s="347">
        <v>0.1</v>
      </c>
      <c r="AR59" s="348">
        <v>-14.5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1214393</v>
      </c>
      <c r="AN60" s="352">
        <v>62446</v>
      </c>
      <c r="AO60" s="353">
        <v>1.2</v>
      </c>
      <c r="AP60" s="354">
        <v>32865</v>
      </c>
      <c r="AQ60" s="355">
        <v>-6.3</v>
      </c>
      <c r="AR60" s="356">
        <v>7.5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2210983</v>
      </c>
      <c r="AN61" s="359">
        <v>109080</v>
      </c>
      <c r="AO61" s="360">
        <v>-0.6</v>
      </c>
      <c r="AP61" s="361">
        <v>62133</v>
      </c>
      <c r="AQ61" s="362">
        <v>8.1999999999999993</v>
      </c>
      <c r="AR61" s="348">
        <v>-8.8000000000000007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1223504</v>
      </c>
      <c r="AN62" s="352">
        <v>60572</v>
      </c>
      <c r="AO62" s="353">
        <v>7.8</v>
      </c>
      <c r="AP62" s="354">
        <v>31874</v>
      </c>
      <c r="AQ62" s="355">
        <v>7.5</v>
      </c>
      <c r="AR62" s="356">
        <v>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xtn34dZ9U1ro6wQh7nIA4IDsrH1/yEYfWmlqGsVbvebOOZJ8MQGeB0Pbq2ZKrQ1BqSROyhC7CZAfcwtPVQLFg==" saltValue="9YTArCJV8bye7QuBCpzH4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1" zoomScale="60" zoomScaleNormal="60" zoomScaleSheetLayoutView="55" workbookViewId="0">
      <selection activeCell="AE99" sqref="AE99"/>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HaoSySIa89Zq2AxWNeykk6cA8Z/GtPV8JP7THj4Y83wmnqnnWnjFpAH606SfAYEVaCfGBiL29dTag/H3LXUUA==" saltValue="IDnhR1pJE+GBu7irsUC6G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87" zoomScaleNormal="87"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HDMPHp1Gon2QVkNRyaVTZxRtCcB+jcPkegRyjtrQEDzqCpVO6Y4bHjY3fTUXVJRF6PRGs4TC7h3sTCuKtizOQ==" saltValue="TEcya7USP3Pl4QZSFi8bw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37.97</v>
      </c>
      <c r="G47" s="12">
        <v>39.42</v>
      </c>
      <c r="H47" s="12">
        <v>41.84</v>
      </c>
      <c r="I47" s="12">
        <v>42.29</v>
      </c>
      <c r="J47" s="13">
        <v>41.05</v>
      </c>
    </row>
    <row r="48" spans="2:10" ht="57.75" customHeight="1" x14ac:dyDescent="0.15">
      <c r="B48" s="14"/>
      <c r="C48" s="1214" t="s">
        <v>4</v>
      </c>
      <c r="D48" s="1214"/>
      <c r="E48" s="1215"/>
      <c r="F48" s="15">
        <v>6.12</v>
      </c>
      <c r="G48" s="16">
        <v>5.04</v>
      </c>
      <c r="H48" s="16">
        <v>4.5599999999999996</v>
      </c>
      <c r="I48" s="16">
        <v>6.19</v>
      </c>
      <c r="J48" s="17">
        <v>6.87</v>
      </c>
    </row>
    <row r="49" spans="2:10" ht="57.75" customHeight="1" thickBot="1" x14ac:dyDescent="0.2">
      <c r="B49" s="18"/>
      <c r="C49" s="1216" t="s">
        <v>5</v>
      </c>
      <c r="D49" s="1216"/>
      <c r="E49" s="1217"/>
      <c r="F49" s="19">
        <v>0.56000000000000005</v>
      </c>
      <c r="G49" s="20" t="s">
        <v>545</v>
      </c>
      <c r="H49" s="20" t="s">
        <v>546</v>
      </c>
      <c r="I49" s="20" t="s">
        <v>547</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4ZX839Yyx/jn8zCEqCiiyP3Z/LRgYKT29Y56pwDtijWL3nBN2DdtNXk4dPOmBxwlBZt/2OFo29xaTZF2rRZZw==" saltValue="IrjWHeAbyAPDcy1CoRH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2019-07-12T01:10:07Z</cp:lastPrinted>
  <dcterms:created xsi:type="dcterms:W3CDTF">2019-02-14T02:00:06Z</dcterms:created>
  <dcterms:modified xsi:type="dcterms:W3CDTF">2019-10-23T00:39:24Z</dcterms:modified>
</cp:coreProperties>
</file>