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c7a\財政係（ls220d）\03・決算統計\H30\55_財政状況資料集\09_公表\02_公表作業\01_公表用ファイル\"/>
    </mc:Choice>
  </mc:AlternateContent>
  <bookViews>
    <workbookView xWindow="0" yWindow="0" windowWidth="15345" windowHeight="445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G35" i="10"/>
  <c r="BE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<sst xmlns="http://schemas.openxmlformats.org/spreadsheetml/2006/main" count="1176" uniqueCount="597">
  <si>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</si>
  <si>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</si>
  <si>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</si>
  <si>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</si>
  <si>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</si>
  <si>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</si>
  <si>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</si>
  <si>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</si>
  <si>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</si>
  <si>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</si>
  <si>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</si>
  <si>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</si>
  <si>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</si>
  <si>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</si>
  <si>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</si>
  <si>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</si>
  <si>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</si>
  <si>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</si>
  <si>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</si>
  <si>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</si>
  <si>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</si>
  <si>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</si>
  <si>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</si>
  <si>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</si>
  <si>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</si>
  <si>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</si>
  <si>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</si>
  <si>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</si>
  <si>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</si>
  <si>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</si>
  <si>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</si>
  <si>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</si>
  <si>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</si>
  <si>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</si>
  <si>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</si>
  <si>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</si>
  <si>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</si>
  <si>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</si>
  <si>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</si>
  <si>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</si>
  <si>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</si>
  <si>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</si>
  <si>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</si>
  <si>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</si>
  <si>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</si>
  <si>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</si>
  <si>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</si>
  <si>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</si>
  <si>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</si>
  <si>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</si>
  <si>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</si>
  <si>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</si>
  <si>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</si>
  <si>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</si>
  <si>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</si>
  <si>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</si>
  <si>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</si>
  <si>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</si>
  <si>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</si>
  <si>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</si>
  <si>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</si>
  <si>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</si>
  <si>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</si>
  <si>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</si>
  <si>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</si>
  <si>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</si>
  <si>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</si>
  <si>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</si>
  <si>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</si>
  <si>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</si>
  <si>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</si>
  <si>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</si>
  <si>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</si>
  <si>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</si>
  <si>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</si>
  <si>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</si>
  <si>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</si>
  <si>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</si>
  <si>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</si>
  <si>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Ⅴ－２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</si>
  <si>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</si>
  <si>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</si>
  <si>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</si>
  <si>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</si>
  <si>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</si>
  <si>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</si>
  <si>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</si>
  <si>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</si>
  <si>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</si>
  <si>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</si>
  <si>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</si>
  <si>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</si>
  <si>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玉村町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</si>
  <si>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</si>
  <si>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</si>
  <si>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</si>
  <si>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</si>
  <si>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</si>
  <si>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</si>
  <si>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</si>
  <si>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</si>
  <si>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</si>
  <si>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</si>
  <si>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</si>
  <si>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</si>
  <si>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</si>
  <si>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</si>
  <si>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</si>
  <si>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</si>
  <si>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</si>
  <si>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</si>
  <si>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</si>
  <si>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</si>
  <si>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</si>
  <si>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</si>
  <si>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</si>
  <si>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</si>
  <si>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</si>
  <si>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</si>
  <si>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</si>
  <si>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</si>
  <si>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</si>
  <si>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</si>
  <si>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</si>
  <si>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</si>
  <si>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</si>
  <si>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</si>
  <si>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</si>
  <si>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</si>
  <si>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</si>
  <si>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</si>
  <si>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</si>
  <si>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</si>
  <si>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</si>
  <si>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</si>
  <si>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</si>
  <si>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</si>
  <si>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</si>
  <si>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</si>
  <si>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</si>
  <si>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</si>
  <si>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</si>
  <si>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</si>
  <si>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</si>
  <si>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</si>
  <si>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0"/>
  </si>
  <si>
    <t>うち日本人(％)</t>
    <phoneticPr fontId="5"/>
  </si>
  <si>
    <t>-0.8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</si>
  <si>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</si>
  <si>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</si>
  <si>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</si>
  <si>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</si>
  <si>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</si>
  <si>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</si>
  <si>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</si>
  <si>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</si>
  <si>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</si>
  <si>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</si>
  <si>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</si>
  <si>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</si>
  <si>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</si>
  <si>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</si>
  <si>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</si>
  <si>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</si>
  <si>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</si>
  <si>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</si>
  <si>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</si>
  <si>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</si>
  <si>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</si>
  <si>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</si>
  <si>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</si>
  <si>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</si>
  <si>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</si>
  <si>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</si>
  <si>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</si>
  <si>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</si>
  <si>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</si>
  <si>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</si>
  <si>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</si>
  <si>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</si>
  <si>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</si>
  <si>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</si>
  <si>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</si>
  <si>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</si>
  <si>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</si>
  <si>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</si>
  <si>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</si>
  <si>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</si>
  <si>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</si>
  <si>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</si>
  <si>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</si>
  <si>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</si>
  <si>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</si>
  <si>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</si>
  <si>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</si>
  <si>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</si>
  <si>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</si>
  <si>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</si>
  <si>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</si>
  <si>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</si>
  <si>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</si>
  <si>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</si>
  <si>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</si>
  <si>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</si>
  <si>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</si>
  <si>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</si>
  <si>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</si>
  <si>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</si>
  <si>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</si>
  <si>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</si>
  <si>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</si>
  <si>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</si>
  <si>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</si>
  <si>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群馬県玉村町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</si>
  <si>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</si>
  <si>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</si>
  <si>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</si>
  <si>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</si>
  <si>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</si>
  <si>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</si>
  <si>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</si>
  <si>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</si>
  <si>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</si>
  <si>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</si>
  <si>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</si>
  <si>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</si>
  <si>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</si>
  <si>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</si>
  <si>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</si>
  <si>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</si>
  <si>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</si>
  <si>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</si>
  <si>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</si>
  <si>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</si>
  <si>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</si>
  <si>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</si>
  <si>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</si>
  <si>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</si>
  <si>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</si>
  <si>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</si>
  <si>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</si>
  <si>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</si>
  <si>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</si>
  <si>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</si>
  <si>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</si>
  <si>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</si>
  <si>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</si>
  <si>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</si>
  <si>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</si>
  <si>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</si>
  <si>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</si>
  <si>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</si>
  <si>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</si>
  <si>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</si>
  <si>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</si>
  <si>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</si>
  <si>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</si>
  <si>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</si>
  <si>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</si>
  <si>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</si>
  <si>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</si>
  <si>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</si>
  <si>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</si>
  <si>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</si>
  <si>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t>
    <phoneticPr fontId="5"/>
  </si>
  <si>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</si>
  <si>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</si>
  <si>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</si>
  <si>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</si>
  <si>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</si>
  <si>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</si>
  <si>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</si>
  <si>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</si>
  <si>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</si>
  <si>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</si>
  <si>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</si>
  <si>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</si>
  <si>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</si>
  <si>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</si>
  <si>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</si>
  <si>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</si>
  <si>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</si>
  <si>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</si>
  <si>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</si>
  <si>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</si>
  <si>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</si>
  <si>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</si>
  <si>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</si>
  <si>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</si>
  <si>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</si>
  <si>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</si>
  <si>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</si>
  <si>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</si>
  <si>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</si>
  <si>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</si>
  <si>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</si>
  <si>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</si>
  <si>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</si>
  <si>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</si>
  <si>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</si>
  <si>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</si>
  <si>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</si>
  <si>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</si>
  <si>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</si>
  <si>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</si>
  <si>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</si>
  <si>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</si>
  <si>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</si>
  <si>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</si>
  <si>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</si>
  <si>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</si>
  <si>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</si>
  <si>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</si>
  <si>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</si>
  <si>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</si>
  <si>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</si>
  <si>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</si>
  <si>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</si>
  <si>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</si>
  <si>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</si>
  <si>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</si>
  <si>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</si>
  <si>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</si>
  <si>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</si>
  <si>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</si>
  <si>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</si>
  <si>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</si>
  <si>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</si>
  <si>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</si>
  <si>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</si>
  <si>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</si>
  <si>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</si>
  <si>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</si>
  <si>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</si>
  <si>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宅地造成</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</si>
  <si>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</si>
  <si>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</si>
  <si>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</si>
  <si>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</si>
  <si>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</si>
  <si>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</si>
  <si>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</si>
  <si>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</si>
  <si>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</si>
  <si>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</si>
  <si>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</si>
  <si>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</si>
  <si>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</si>
  <si>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</si>
  <si>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</si>
  <si>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</si>
  <si>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</si>
  <si>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</si>
  <si>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</si>
  <si>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</si>
  <si>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</si>
  <si>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</si>
  <si>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</si>
  <si>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</si>
  <si>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</si>
  <si>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</si>
  <si>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</si>
  <si>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</si>
  <si>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</si>
  <si>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群馬県玉村町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</si>
  <si>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</si>
  <si>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</si>
  <si>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</si>
  <si>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</si>
  <si>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</si>
  <si>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</si>
  <si>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</si>
  <si>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</si>
  <si>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</si>
  <si>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</si>
  <si>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</si>
  <si>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</si>
  <si>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</si>
  <si>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</si>
  <si>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</si>
  <si>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</si>
  <si>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</si>
  <si>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</si>
  <si>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</si>
  <si>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</si>
  <si>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</si>
  <si>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</si>
  <si>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</si>
  <si>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</si>
  <si>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</si>
  <si>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</si>
  <si>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</si>
  <si>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</si>
  <si>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</si>
  <si>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</si>
  <si>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</si>
  <si>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</si>
  <si>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</si>
  <si>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</si>
  <si>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</si>
  <si>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</si>
  <si>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介護予防サービス事業特別会計</t>
    <phoneticPr fontId="5"/>
  </si>
  <si>
    <t>水道事業会計</t>
    <phoneticPr fontId="5"/>
  </si>
  <si>
    <t>法適用企業</t>
    <phoneticPr fontId="5"/>
  </si>
  <si>
    <t>下水道事業特別会計</t>
    <phoneticPr fontId="5"/>
  </si>
  <si>
    <t>法非適用企業</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</si>
  <si>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</si>
  <si>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</si>
  <si>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</si>
  <si>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</si>
  <si>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</si>
  <si>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</si>
  <si>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</si>
  <si>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</si>
  <si>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</si>
  <si>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</si>
  <si>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</si>
  <si>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</si>
  <si>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</si>
  <si>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</si>
  <si>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</si>
  <si>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</si>
  <si>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</si>
  <si>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</si>
  <si>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</si>
  <si>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</si>
  <si>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</si>
  <si>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</si>
  <si>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</si>
  <si>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</si>
  <si>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</si>
  <si>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</si>
  <si>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</si>
  <si>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</si>
  <si>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</si>
  <si>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</si>
  <si>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</si>
  <si>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</si>
  <si>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</si>
  <si>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</si>
  <si>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</si>
  <si>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</si>
  <si>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</si>
  <si>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</si>
  <si>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</si>
  <si>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</si>
  <si>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</si>
  <si>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</si>
  <si>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</si>
  <si>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</si>
  <si>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</si>
  <si>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</si>
  <si>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</si>
  <si>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</si>
  <si>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</si>
  <si>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</si>
  <si>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</si>
  <si>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</si>
  <si>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</si>
  <si>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</si>
  <si>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</si>
  <si>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</si>
  <si>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</si>
  <si>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</si>
  <si>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</si>
  <si>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</si>
  <si>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</si>
  <si>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</si>
  <si>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</si>
  <si>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</si>
  <si>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</si>
  <si>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</si>
  <si>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</si>
  <si>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</si>
  <si>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</si>
  <si>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</si>
  <si>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</si>
  <si>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</si>
  <si>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</si>
  <si>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</si>
  <si>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</si>
  <si>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</si>
  <si>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</si>
  <si>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</si>
  <si>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</si>
  <si>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</si>
  <si>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</si>
  <si>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</si>
  <si>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</si>
  <si>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</si>
  <si>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</si>
  <si>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</si>
  <si>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</si>
  <si>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</si>
  <si>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</si>
  <si>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</si>
  <si>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</si>
  <si>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</si>
  <si>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</si>
  <si>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</si>
  <si>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</si>
  <si>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</si>
  <si>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</si>
  <si>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</si>
  <si>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</si>
  <si>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</si>
  <si>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</si>
  <si>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</si>
  <si>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</si>
  <si>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</si>
  <si>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</si>
  <si>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</si>
  <si>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</si>
  <si>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</si>
  <si>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</si>
  <si>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</si>
  <si>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</si>
  <si>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</si>
  <si>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</si>
  <si>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</si>
  <si>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</si>
  <si>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</si>
  <si>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</si>
  <si>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</si>
  <si>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</si>
  <si>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</si>
  <si>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</si>
  <si>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</si>
  <si>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</si>
  <si>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</si>
  <si>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</si>
  <si>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</si>
  <si>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</si>
  <si>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</si>
  <si>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</si>
  <si>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</si>
  <si>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</si>
  <si>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</si>
  <si>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</si>
  <si>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</si>
  <si>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</si>
  <si>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</si>
  <si>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</si>
  <si>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</si>
  <si>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</si>
  <si>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</si>
  <si>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</si>
  <si>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</si>
  <si>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</si>
  <si>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3.63</t>
  </si>
  <si>
    <t>▲ 19.63</t>
  </si>
  <si>
    <t>▲ 8.03</t>
  </si>
  <si>
    <t>▲ 6.88</t>
  </si>
  <si>
    <t>▲ 5.18</t>
  </si>
  <si>
    <t>宅地造成事業特別会計</t>
  </si>
  <si>
    <t>水道事業会計</t>
  </si>
  <si>
    <t>一般会計</t>
  </si>
  <si>
    <t>国民健康保険特別会計</t>
  </si>
  <si>
    <t>介護保険特別会計</t>
  </si>
  <si>
    <t>下水道事業特別会計</t>
  </si>
  <si>
    <t>後期高齢者医療特別会計</t>
  </si>
  <si>
    <t>介護予防サービス事業特別会計</t>
  </si>
  <si>
    <t>その他会計（赤字）</t>
  </si>
  <si>
    <t>その他会計（黒字）</t>
  </si>
  <si>
    <t>-</t>
    <phoneticPr fontId="2"/>
  </si>
  <si>
    <t>群馬県市町村総合事務組合</t>
  </si>
  <si>
    <t>群馬県後期高齢者医療広域連合（一般会計）</t>
  </si>
  <si>
    <t>群馬県後期高齢者医療広域連合（事業会計）</t>
  </si>
  <si>
    <t>群馬県市町村会館管理組合</t>
  </si>
  <si>
    <t>玉村町農業公社</t>
    <rPh sb="0" eb="3">
      <t>タマムラマチ</t>
    </rPh>
    <rPh sb="3" eb="5">
      <t>ノウギョウ</t>
    </rPh>
    <rPh sb="5" eb="7">
      <t>コウシャ</t>
    </rPh>
    <phoneticPr fontId="2"/>
  </si>
  <si>
    <t>玉村町文化振興財団</t>
    <rPh sb="0" eb="3">
      <t>タマムラマチ</t>
    </rPh>
    <rPh sb="3" eb="5">
      <t>ブンカ</t>
    </rPh>
    <rPh sb="5" eb="7">
      <t>シンコウ</t>
    </rPh>
    <rPh sb="7" eb="9">
      <t>ザイダン</t>
    </rPh>
    <phoneticPr fontId="2"/>
  </si>
  <si>
    <t>玉村町土地開発公社</t>
    <rPh sb="0" eb="3">
      <t>タマムラマチ</t>
    </rPh>
    <rPh sb="3" eb="5">
      <t>トチ</t>
    </rPh>
    <rPh sb="5" eb="7">
      <t>カイハツ</t>
    </rPh>
    <rPh sb="7" eb="9">
      <t>コウシャ</t>
    </rPh>
    <phoneticPr fontId="2"/>
  </si>
  <si>
    <t>○</t>
    <phoneticPr fontId="2"/>
  </si>
  <si>
    <t>－</t>
    <phoneticPr fontId="2"/>
  </si>
  <si>
    <t>－</t>
    <phoneticPr fontId="2"/>
  </si>
  <si>
    <t>-</t>
    <phoneticPr fontId="2"/>
  </si>
  <si>
    <t>-</t>
    <phoneticPr fontId="2"/>
  </si>
  <si>
    <t>-</t>
    <phoneticPr fontId="2"/>
  </si>
  <si>
    <t>都市計画事業基金</t>
    <rPh sb="0" eb="2">
      <t>トシ</t>
    </rPh>
    <rPh sb="2" eb="4">
      <t>ケイカク</t>
    </rPh>
    <rPh sb="4" eb="6">
      <t>ジギョウ</t>
    </rPh>
    <rPh sb="6" eb="8">
      <t>キキン</t>
    </rPh>
    <phoneticPr fontId="11"/>
  </si>
  <si>
    <t>ふるさと創生基金</t>
    <rPh sb="4" eb="6">
      <t>ソウセイ</t>
    </rPh>
    <rPh sb="6" eb="8">
      <t>キキン</t>
    </rPh>
    <phoneticPr fontId="11"/>
  </si>
  <si>
    <t>地域福祉基金</t>
    <rPh sb="0" eb="2">
      <t>チイキ</t>
    </rPh>
    <rPh sb="2" eb="4">
      <t>フクシ</t>
    </rPh>
    <rPh sb="4" eb="6">
      <t>キキン</t>
    </rPh>
    <phoneticPr fontId="11"/>
  </si>
  <si>
    <t>文化センター運営基金</t>
    <rPh sb="0" eb="2">
      <t>ブンカ</t>
    </rPh>
    <rPh sb="6" eb="8">
      <t>ウンエイ</t>
    </rPh>
    <rPh sb="8" eb="10">
      <t>キキン</t>
    </rPh>
    <phoneticPr fontId="11"/>
  </si>
  <si>
    <t>田中奨学基金</t>
    <rPh sb="0" eb="2">
      <t>タナカ</t>
    </rPh>
    <rPh sb="2" eb="4">
      <t>ショウガク</t>
    </rPh>
    <rPh sb="4" eb="6">
      <t>キキン</t>
    </rPh>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</si>
  <si>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</si>
  <si>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</si>
  <si>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</si>
  <si>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</si>
  <si>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前年度と比較し4.4ポイント減少し5.2％を示した。この要因としては、地方債現在高の減少によるものである。元金償還金865,766千円に対し、新規発行額は622,400千円となり、地方債現在高は約2億4千万円減少した。なお、類似団体内平均値と比較した場合、本年度は15.0ポイント低い数値となっている。
　今後、公共施設の老朽化が進み、その対応は喫緊の課題となっているが、「玉村町公共施設等総合管理計画」及びこれに基づく「個別施設計画」に沿い、財政負担の軽減を念頭に置きながら適切な公共施設管理を実施していきたい。</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</si>
  <si>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</si>
  <si>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</si>
  <si>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</si>
  <si>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</si>
  <si>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</si>
  <si>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</si>
  <si>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　将来負担比率については、前年度と比較し4.4ポイント減少し5.2％を示した。この要因としては、地方債現在高の減少によるものである。元金償還金865,766千円に対し、新規発行額は622,400千円となり、地方債現在高は約2億4千万円減少した。なお、類似団体内平均値と比較した場合、本年度は15.0ポイント低い数値となっている。
　実質公債費比率については、近年はほぼ横ばいで推移しており、本年度は類似団体内平均値と比較すると2.8ポイント低い4.0％を示している。
　なお、来年度については、道の駅建設事業及び第4保育所建設事業等の大型事業にかかる地方債の償還が始まるため実質公債費比率の上昇が予想される。また、</t>
    </r>
    <r>
      <rPr>
        <sz val="11"/>
        <rFont val="ＭＳ Ｐゴシック"/>
        <family val="3"/>
        <charset val="128"/>
      </rPr>
      <t>将来負担比率については財政調整基金の取崩額が比率増減の大きな要因となることから、今後も公債費等義務的経費の削減を中心とする行財政改革を進め、財政健全化に努める。</t>
    </r>
    <rPh sb="238" eb="241">
      <t>ライネンド</t>
    </rPh>
    <rPh sb="247" eb="248">
      <t>ミチ</t>
    </rPh>
    <rPh sb="249" eb="250">
      <t>エキ</t>
    </rPh>
    <rPh sb="250" eb="252">
      <t>ケンセツ</t>
    </rPh>
    <rPh sb="252" eb="254">
      <t>ジギョウ</t>
    </rPh>
    <rPh sb="254" eb="255">
      <t>オヨ</t>
    </rPh>
    <rPh sb="256" eb="257">
      <t>ダイ</t>
    </rPh>
    <rPh sb="258" eb="260">
      <t>ホイク</t>
    </rPh>
    <rPh sb="260" eb="261">
      <t>ショ</t>
    </rPh>
    <rPh sb="261" eb="263">
      <t>ケンセツ</t>
    </rPh>
    <rPh sb="263" eb="265">
      <t>ジギョウ</t>
    </rPh>
    <rPh sb="265" eb="266">
      <t>トウ</t>
    </rPh>
    <rPh sb="267" eb="269">
      <t>オオガタ</t>
    </rPh>
    <rPh sb="269" eb="271">
      <t>ジギョウ</t>
    </rPh>
    <rPh sb="275" eb="278">
      <t>チホウサイ</t>
    </rPh>
    <rPh sb="279" eb="281">
      <t>ショウカン</t>
    </rPh>
    <rPh sb="282" eb="283">
      <t>ハジ</t>
    </rPh>
    <rPh sb="287" eb="289">
      <t>ジッシツ</t>
    </rPh>
    <rPh sb="289" eb="292">
      <t>コウサイヒ</t>
    </rPh>
    <rPh sb="292" eb="294">
      <t>ヒリツ</t>
    </rPh>
    <rPh sb="295" eb="297">
      <t>ジョウショウ</t>
    </rPh>
    <rPh sb="298" eb="300">
      <t>ヨソウ</t>
    </rPh>
    <rPh sb="307" eb="309">
      <t>ショウライ</t>
    </rPh>
    <rPh sb="309" eb="311">
      <t>フタン</t>
    </rPh>
    <rPh sb="311" eb="313">
      <t>ヒリツ</t>
    </rPh>
    <rPh sb="318" eb="320">
      <t>ザイセイ</t>
    </rPh>
    <rPh sb="320" eb="322">
      <t>チョウセイ</t>
    </rPh>
    <rPh sb="322" eb="324">
      <t>キキン</t>
    </rPh>
    <rPh sb="325" eb="327">
      <t>トリクズシ</t>
    </rPh>
    <rPh sb="327" eb="328">
      <t>ガク</t>
    </rPh>
    <rPh sb="329" eb="331">
      <t>ヒリツ</t>
    </rPh>
    <rPh sb="331" eb="333">
      <t>ゾウゲン</t>
    </rPh>
    <rPh sb="334" eb="335">
      <t>オオ</t>
    </rPh>
    <rPh sb="337" eb="339">
      <t>ヨウイン</t>
    </rPh>
    <rPh sb="347" eb="349">
      <t>コンゴ</t>
    </rPh>
    <rPh sb="350" eb="353">
      <t>コウサイヒ</t>
    </rPh>
    <rPh sb="353" eb="354">
      <t>トウ</t>
    </rPh>
    <rPh sb="354" eb="357">
      <t>ギムテキ</t>
    </rPh>
    <rPh sb="357" eb="359">
      <t>ケイヒ</t>
    </rPh>
    <rPh sb="360" eb="362">
      <t>サクゲン</t>
    </rPh>
    <rPh sb="363" eb="365">
      <t>チュウシン</t>
    </rPh>
    <rPh sb="368" eb="371">
      <t>ギョウザイセイ</t>
    </rPh>
    <rPh sb="371" eb="373">
      <t>カイカク</t>
    </rPh>
    <rPh sb="374" eb="375">
      <t>スス</t>
    </rPh>
    <rPh sb="377" eb="379">
      <t>ザイセイ</t>
    </rPh>
    <rPh sb="379" eb="382">
      <t>ケンゼンカ</t>
    </rPh>
    <rPh sb="383" eb="384">
      <t>ツト</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</si>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</sst>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6"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2"/>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4" fillId="0" borderId="0">
      <alignment vertical="center"/>
    </xf>
  </cellStyleXfs>
  <cellXfs count="130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4"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5"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33" fillId="0" borderId="112" xfId="8" applyNumberFormat="1" applyFont="1" applyBorder="1" applyAlignment="1" applyProtection="1">
      <alignment horizontal="right" vertical="center"/>
      <protection locked="0"/>
    </xf>
    <xf numFmtId="177" fontId="33" fillId="0" borderId="113" xfId="8" applyNumberFormat="1" applyFont="1" applyBorder="1" applyAlignment="1" applyProtection="1">
      <alignment horizontal="right" vertical="center"/>
      <protection locked="0"/>
    </xf>
    <xf numFmtId="177" fontId="33" fillId="0" borderId="114" xfId="8" applyNumberFormat="1" applyFont="1" applyBorder="1" applyAlignment="1" applyProtection="1">
      <alignment horizontal="right" vertical="center"/>
      <protection locked="0"/>
    </xf>
    <xf numFmtId="177" fontId="33" fillId="0" borderId="98" xfId="8" applyNumberFormat="1" applyFont="1" applyBorder="1" applyAlignment="1" applyProtection="1">
      <alignment horizontal="right" vertical="center"/>
      <protection locked="0"/>
    </xf>
    <xf numFmtId="177" fontId="33" fillId="0" borderId="99" xfId="8" applyNumberFormat="1" applyFont="1" applyBorder="1" applyAlignment="1" applyProtection="1">
      <alignment horizontal="right" vertical="center"/>
      <protection locked="0"/>
    </xf>
    <xf numFmtId="177" fontId="33" fillId="0" borderId="100" xfId="8" applyNumberFormat="1" applyFont="1" applyBorder="1" applyAlignment="1" applyProtection="1">
      <alignment horizontal="right" vertical="center"/>
      <protection locked="0"/>
    </xf>
    <xf numFmtId="177" fontId="33" fillId="0" borderId="188" xfId="8" applyNumberFormat="1" applyFont="1" applyBorder="1" applyAlignment="1" applyProtection="1">
      <alignment horizontal="right" vertical="center"/>
      <protection locked="0"/>
    </xf>
    <xf numFmtId="177" fontId="33" fillId="0" borderId="189" xfId="8" applyNumberFormat="1" applyFont="1" applyBorder="1" applyAlignment="1" applyProtection="1">
      <alignment horizontal="right" vertical="center"/>
      <protection locked="0"/>
    </xf>
    <xf numFmtId="177" fontId="33" fillId="0" borderId="190" xfId="8" applyNumberFormat="1" applyFont="1" applyBorder="1" applyAlignment="1" applyProtection="1">
      <alignment horizontal="right" vertical="center"/>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91"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49919</c:v>
                </c:pt>
                <c:pt idx="3">
                  <c:v>47738</c:v>
                </c:pt>
                <c:pt idx="4">
                  <c:v>52191</c:v>
                </c:pt>
              </c:numCache>
            </c:numRef>
          </c:val>
          <c:smooth val="0"/>
          <c:extLst>
            <c:ext xmlns:c16="http://schemas.microsoft.com/office/drawing/2014/chart" uri="{C3380CC4-5D6E-409C-BE32-E72D297353CC}">
              <c16:uniqueId val="{00000000-2444-41C3-A9E4-357956CA27D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24885</c:v>
                </c:pt>
                <c:pt idx="1">
                  <c:v>40255</c:v>
                </c:pt>
                <c:pt idx="2">
                  <c:v>59234</c:v>
                </c:pt>
                <c:pt idx="3">
                  <c:v>38972</c:v>
                </c:pt>
                <c:pt idx="4">
                  <c:v>30159</c:v>
                </c:pt>
              </c:numCache>
            </c:numRef>
          </c:val>
          <c:smooth val="0"/>
          <c:extLst>
            <c:ext xmlns:c16="http://schemas.microsoft.com/office/drawing/2014/chart" uri="{C3380CC4-5D6E-409C-BE32-E72D297353CC}">
              <c16:uniqueId val="{00000001-2444-41C3-A9E4-357956CA27D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5.66</c:v>
                </c:pt>
                <c:pt idx="1">
                  <c:v>6.26</c:v>
                </c:pt>
                <c:pt idx="2">
                  <c:v>7.5</c:v>
                </c:pt>
                <c:pt idx="3">
                  <c:v>7.3</c:v>
                </c:pt>
                <c:pt idx="4">
                  <c:v>7.04</c:v>
                </c:pt>
              </c:numCache>
            </c:numRef>
          </c:val>
          <c:extLst>
            <c:ext xmlns:c16="http://schemas.microsoft.com/office/drawing/2014/chart" uri="{C3380CC4-5D6E-409C-BE32-E72D297353CC}">
              <c16:uniqueId val="{00000000-23C2-4843-8681-BFF47ECEDDB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45.69</c:v>
                </c:pt>
                <c:pt idx="1">
                  <c:v>28.57</c:v>
                </c:pt>
                <c:pt idx="2">
                  <c:v>22.29</c:v>
                </c:pt>
                <c:pt idx="3">
                  <c:v>19.41</c:v>
                </c:pt>
                <c:pt idx="4">
                  <c:v>18.05</c:v>
                </c:pt>
              </c:numCache>
            </c:numRef>
          </c:val>
          <c:extLst>
            <c:ext xmlns:c16="http://schemas.microsoft.com/office/drawing/2014/chart" uri="{C3380CC4-5D6E-409C-BE32-E72D297353CC}">
              <c16:uniqueId val="{00000001-23C2-4843-8681-BFF47ECEDDB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-3.63</c:v>
                </c:pt>
                <c:pt idx="1">
                  <c:v>-19.63</c:v>
                </c:pt>
                <c:pt idx="2">
                  <c:v>-8.0299999999999994</c:v>
                </c:pt>
                <c:pt idx="3">
                  <c:v>-6.88</c:v>
                </c:pt>
                <c:pt idx="4">
                  <c:v>-5.18</c:v>
                </c:pt>
              </c:numCache>
            </c:numRef>
          </c:val>
          <c:smooth val="0"/>
          <c:extLst>
            <c:ext xmlns:c16="http://schemas.microsoft.com/office/drawing/2014/chart" uri="{C3380CC4-5D6E-409C-BE32-E72D297353CC}">
              <c16:uniqueId val="{00000002-23C2-4843-8681-BFF47ECEDDB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765-4D06-8BBD-1A9BFBE42A8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765-4D06-8BBD-1A9BFBE42A8A}"/>
            </c:ext>
          </c:extLst>
        </c:ser>
        <c:ser>
          <c:idx val="2"/>
          <c:order val="2"/>
          <c:tx>
            <c:strRef>
              <c:f>データシート!$A$29</c:f>
              <c:strCache>
                <c:ptCount val="1"/>
                <c:pt idx="0">
                  <c:v>介護予防サービス事業特別会計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765-4D06-8BBD-1A9BFBE42A8A}"/>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0.02</c:v>
                </c:pt>
                <c:pt idx="8">
                  <c:v>#N/A</c:v>
                </c:pt>
                <c:pt idx="9">
                  <c:v>0.02</c:v>
                </c:pt>
              </c:numCache>
            </c:numRef>
          </c:val>
          <c:extLst>
            <c:ext xmlns:c16="http://schemas.microsoft.com/office/drawing/2014/chart" uri="{C3380CC4-5D6E-409C-BE32-E72D297353CC}">
              <c16:uniqueId val="{00000003-5765-4D06-8BBD-1A9BFBE42A8A}"/>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0.42</c:v>
                </c:pt>
                <c:pt idx="2">
                  <c:v>#N/A</c:v>
                </c:pt>
                <c:pt idx="3">
                  <c:v>0.41</c:v>
                </c:pt>
                <c:pt idx="4">
                  <c:v>#N/A</c:v>
                </c:pt>
                <c:pt idx="5">
                  <c:v>0.56000000000000005</c:v>
                </c:pt>
                <c:pt idx="6">
                  <c:v>#N/A</c:v>
                </c:pt>
                <c:pt idx="7">
                  <c:v>0.53</c:v>
                </c:pt>
                <c:pt idx="8">
                  <c:v>#N/A</c:v>
                </c:pt>
                <c:pt idx="9">
                  <c:v>0.35</c:v>
                </c:pt>
              </c:numCache>
            </c:numRef>
          </c:val>
          <c:extLst>
            <c:ext xmlns:c16="http://schemas.microsoft.com/office/drawing/2014/chart" uri="{C3380CC4-5D6E-409C-BE32-E72D297353CC}">
              <c16:uniqueId val="{00000004-5765-4D06-8BBD-1A9BFBE42A8A}"/>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0.47</c:v>
                </c:pt>
                <c:pt idx="2">
                  <c:v>#N/A</c:v>
                </c:pt>
                <c:pt idx="3">
                  <c:v>0.76</c:v>
                </c:pt>
                <c:pt idx="4">
                  <c:v>#N/A</c:v>
                </c:pt>
                <c:pt idx="5">
                  <c:v>2.02</c:v>
                </c:pt>
                <c:pt idx="6">
                  <c:v>#N/A</c:v>
                </c:pt>
                <c:pt idx="7">
                  <c:v>2.85</c:v>
                </c:pt>
                <c:pt idx="8">
                  <c:v>#N/A</c:v>
                </c:pt>
                <c:pt idx="9">
                  <c:v>1.74</c:v>
                </c:pt>
              </c:numCache>
            </c:numRef>
          </c:val>
          <c:extLst>
            <c:ext xmlns:c16="http://schemas.microsoft.com/office/drawing/2014/chart" uri="{C3380CC4-5D6E-409C-BE32-E72D297353CC}">
              <c16:uniqueId val="{00000005-5765-4D06-8BBD-1A9BFBE42A8A}"/>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1.19</c:v>
                </c:pt>
                <c:pt idx="2">
                  <c:v>#N/A</c:v>
                </c:pt>
                <c:pt idx="3">
                  <c:v>0.03</c:v>
                </c:pt>
                <c:pt idx="4">
                  <c:v>#N/A</c:v>
                </c:pt>
                <c:pt idx="5">
                  <c:v>1.1399999999999999</c:v>
                </c:pt>
                <c:pt idx="6">
                  <c:v>#N/A</c:v>
                </c:pt>
                <c:pt idx="7">
                  <c:v>2.37</c:v>
                </c:pt>
                <c:pt idx="8">
                  <c:v>#N/A</c:v>
                </c:pt>
                <c:pt idx="9">
                  <c:v>1.99</c:v>
                </c:pt>
              </c:numCache>
            </c:numRef>
          </c:val>
          <c:extLst>
            <c:ext xmlns:c16="http://schemas.microsoft.com/office/drawing/2014/chart" uri="{C3380CC4-5D6E-409C-BE32-E72D297353CC}">
              <c16:uniqueId val="{00000006-5765-4D06-8BBD-1A9BFBE42A8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5.66</c:v>
                </c:pt>
                <c:pt idx="2">
                  <c:v>#N/A</c:v>
                </c:pt>
                <c:pt idx="3">
                  <c:v>6.26</c:v>
                </c:pt>
                <c:pt idx="4">
                  <c:v>#N/A</c:v>
                </c:pt>
                <c:pt idx="5">
                  <c:v>7.5</c:v>
                </c:pt>
                <c:pt idx="6">
                  <c:v>#N/A</c:v>
                </c:pt>
                <c:pt idx="7">
                  <c:v>7.29</c:v>
                </c:pt>
                <c:pt idx="8">
                  <c:v>#N/A</c:v>
                </c:pt>
                <c:pt idx="9">
                  <c:v>7.03</c:v>
                </c:pt>
              </c:numCache>
            </c:numRef>
          </c:val>
          <c:extLst>
            <c:ext xmlns:c16="http://schemas.microsoft.com/office/drawing/2014/chart" uri="{C3380CC4-5D6E-409C-BE32-E72D297353CC}">
              <c16:uniqueId val="{00000007-5765-4D06-8BBD-1A9BFBE42A8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5.68</c:v>
                </c:pt>
                <c:pt idx="2">
                  <c:v>#N/A</c:v>
                </c:pt>
                <c:pt idx="3">
                  <c:v>6.57</c:v>
                </c:pt>
                <c:pt idx="4">
                  <c:v>#N/A</c:v>
                </c:pt>
                <c:pt idx="5">
                  <c:v>7.31</c:v>
                </c:pt>
                <c:pt idx="6">
                  <c:v>#N/A</c:v>
                </c:pt>
                <c:pt idx="7">
                  <c:v>8.42</c:v>
                </c:pt>
                <c:pt idx="8">
                  <c:v>#N/A</c:v>
                </c:pt>
                <c:pt idx="9">
                  <c:v>9.19</c:v>
                </c:pt>
              </c:numCache>
            </c:numRef>
          </c:val>
          <c:extLst>
            <c:ext xmlns:c16="http://schemas.microsoft.com/office/drawing/2014/chart" uri="{C3380CC4-5D6E-409C-BE32-E72D297353CC}">
              <c16:uniqueId val="{00000008-5765-4D06-8BBD-1A9BFBE42A8A}"/>
            </c:ext>
          </c:extLst>
        </c:ser>
        <c:ser>
          <c:idx val="9"/>
          <c:order val="9"/>
          <c:tx>
            <c:strRef>
              <c:f>データシート!$A$36</c:f>
              <c:strCache>
                <c:ptCount val="1"/>
                <c:pt idx="0">
                  <c:v>宅地造成事業特別会計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0</c:v>
                </c:pt>
                <c:pt idx="1">
                  <c:v>0</c:v>
                </c:pt>
                <c:pt idx="2">
                  <c:v>#N/A</c:v>
                </c:pt>
                <c:pt idx="3">
                  <c:v>0</c:v>
                </c:pt>
                <c:pt idx="4">
                  <c:v>#N/A</c:v>
                </c:pt>
                <c:pt idx="5">
                  <c:v>0</c:v>
                </c:pt>
                <c:pt idx="6">
                  <c:v>#N/A</c:v>
                </c:pt>
                <c:pt idx="7">
                  <c:v>0</c:v>
                </c:pt>
                <c:pt idx="8">
                  <c:v>#N/A</c:v>
                </c:pt>
                <c:pt idx="9">
                  <c:v>14.21</c:v>
                </c:pt>
              </c:numCache>
            </c:numRef>
          </c:val>
          <c:extLst>
            <c:ext xmlns:c16="http://schemas.microsoft.com/office/drawing/2014/chart" uri="{C3380CC4-5D6E-409C-BE32-E72D297353CC}">
              <c16:uniqueId val="{00000009-5765-4D06-8BBD-1A9BFBE42A8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968</c:v>
                </c:pt>
                <c:pt idx="5">
                  <c:v>1013</c:v>
                </c:pt>
                <c:pt idx="8">
                  <c:v>939</c:v>
                </c:pt>
                <c:pt idx="11">
                  <c:v>954</c:v>
                </c:pt>
                <c:pt idx="14">
                  <c:v>961</c:v>
                </c:pt>
              </c:numCache>
            </c:numRef>
          </c:val>
          <c:extLst>
            <c:ext xmlns:c16="http://schemas.microsoft.com/office/drawing/2014/chart" uri="{C3380CC4-5D6E-409C-BE32-E72D297353CC}">
              <c16:uniqueId val="{00000000-F4EA-4C96-A046-710E3FD2A37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4EA-4C96-A046-710E3FD2A37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4EA-4C96-A046-710E3FD2A37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4EA-4C96-A046-710E3FD2A37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284</c:v>
                </c:pt>
                <c:pt idx="3">
                  <c:v>262</c:v>
                </c:pt>
                <c:pt idx="6">
                  <c:v>267</c:v>
                </c:pt>
                <c:pt idx="9">
                  <c:v>270</c:v>
                </c:pt>
                <c:pt idx="12">
                  <c:v>291</c:v>
                </c:pt>
              </c:numCache>
            </c:numRef>
          </c:val>
          <c:extLst>
            <c:ext xmlns:c16="http://schemas.microsoft.com/office/drawing/2014/chart" uri="{C3380CC4-5D6E-409C-BE32-E72D297353CC}">
              <c16:uniqueId val="{00000004-F4EA-4C96-A046-710E3FD2A37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4EA-4C96-A046-710E3FD2A37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4EA-4C96-A046-710E3FD2A37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927</c:v>
                </c:pt>
                <c:pt idx="3">
                  <c:v>963</c:v>
                </c:pt>
                <c:pt idx="6">
                  <c:v>892</c:v>
                </c:pt>
                <c:pt idx="9">
                  <c:v>930</c:v>
                </c:pt>
                <c:pt idx="12">
                  <c:v>948</c:v>
                </c:pt>
              </c:numCache>
            </c:numRef>
          </c:val>
          <c:extLst>
            <c:ext xmlns:c16="http://schemas.microsoft.com/office/drawing/2014/chart" uri="{C3380CC4-5D6E-409C-BE32-E72D297353CC}">
              <c16:uniqueId val="{00000007-F4EA-4C96-A046-710E3FD2A37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243</c:v>
                </c:pt>
                <c:pt idx="2">
                  <c:v>#N/A</c:v>
                </c:pt>
                <c:pt idx="3">
                  <c:v>#N/A</c:v>
                </c:pt>
                <c:pt idx="4">
                  <c:v>212</c:v>
                </c:pt>
                <c:pt idx="5">
                  <c:v>#N/A</c:v>
                </c:pt>
                <c:pt idx="6">
                  <c:v>#N/A</c:v>
                </c:pt>
                <c:pt idx="7">
                  <c:v>220</c:v>
                </c:pt>
                <c:pt idx="8">
                  <c:v>#N/A</c:v>
                </c:pt>
                <c:pt idx="9">
                  <c:v>#N/A</c:v>
                </c:pt>
                <c:pt idx="10">
                  <c:v>246</c:v>
                </c:pt>
                <c:pt idx="11">
                  <c:v>#N/A</c:v>
                </c:pt>
                <c:pt idx="12">
                  <c:v>#N/A</c:v>
                </c:pt>
                <c:pt idx="13">
                  <c:v>278</c:v>
                </c:pt>
                <c:pt idx="14">
                  <c:v>#N/A</c:v>
                </c:pt>
              </c:numCache>
            </c:numRef>
          </c:val>
          <c:smooth val="0"/>
          <c:extLst>
            <c:ext xmlns:c16="http://schemas.microsoft.com/office/drawing/2014/chart" uri="{C3380CC4-5D6E-409C-BE32-E72D297353CC}">
              <c16:uniqueId val="{00000008-F4EA-4C96-A046-710E3FD2A37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11112</c:v>
                </c:pt>
                <c:pt idx="5">
                  <c:v>11336</c:v>
                </c:pt>
                <c:pt idx="8">
                  <c:v>11712</c:v>
                </c:pt>
                <c:pt idx="11">
                  <c:v>11462</c:v>
                </c:pt>
                <c:pt idx="14">
                  <c:v>11428</c:v>
                </c:pt>
              </c:numCache>
            </c:numRef>
          </c:val>
          <c:extLst>
            <c:ext xmlns:c16="http://schemas.microsoft.com/office/drawing/2014/chart" uri="{C3380CC4-5D6E-409C-BE32-E72D297353CC}">
              <c16:uniqueId val="{00000000-80D1-4CB6-9BCB-6AACB5CFE5F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1118</c:v>
                </c:pt>
                <c:pt idx="5">
                  <c:v>1032</c:v>
                </c:pt>
                <c:pt idx="8">
                  <c:v>916</c:v>
                </c:pt>
                <c:pt idx="11">
                  <c:v>831</c:v>
                </c:pt>
                <c:pt idx="14">
                  <c:v>771</c:v>
                </c:pt>
              </c:numCache>
            </c:numRef>
          </c:val>
          <c:extLst>
            <c:ext xmlns:c16="http://schemas.microsoft.com/office/drawing/2014/chart" uri="{C3380CC4-5D6E-409C-BE32-E72D297353CC}">
              <c16:uniqueId val="{00000001-80D1-4CB6-9BCB-6AACB5CFE5F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4745</c:v>
                </c:pt>
                <c:pt idx="5">
                  <c:v>3527</c:v>
                </c:pt>
                <c:pt idx="8">
                  <c:v>2738</c:v>
                </c:pt>
                <c:pt idx="11">
                  <c:v>2416</c:v>
                </c:pt>
                <c:pt idx="14">
                  <c:v>2521</c:v>
                </c:pt>
              </c:numCache>
            </c:numRef>
          </c:val>
          <c:extLst>
            <c:ext xmlns:c16="http://schemas.microsoft.com/office/drawing/2014/chart" uri="{C3380CC4-5D6E-409C-BE32-E72D297353CC}">
              <c16:uniqueId val="{00000002-80D1-4CB6-9BCB-6AACB5CFE5F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0D1-4CB6-9BCB-6AACB5CFE5F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0D1-4CB6-9BCB-6AACB5CFE5F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18</c:v>
                </c:pt>
                <c:pt idx="3">
                  <c:v>11</c:v>
                </c:pt>
                <c:pt idx="6">
                  <c:v>13</c:v>
                </c:pt>
                <c:pt idx="9">
                  <c:v>0</c:v>
                </c:pt>
                <c:pt idx="12">
                  <c:v>0</c:v>
                </c:pt>
              </c:numCache>
            </c:numRef>
          </c:val>
          <c:extLst>
            <c:ext xmlns:c16="http://schemas.microsoft.com/office/drawing/2014/chart" uri="{C3380CC4-5D6E-409C-BE32-E72D297353CC}">
              <c16:uniqueId val="{00000005-80D1-4CB6-9BCB-6AACB5CFE5F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0D1-4CB6-9BCB-6AACB5CFE5F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0D1-4CB6-9BCB-6AACB5CFE5F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5191</c:v>
                </c:pt>
                <c:pt idx="3">
                  <c:v>5132</c:v>
                </c:pt>
                <c:pt idx="6">
                  <c:v>5119</c:v>
                </c:pt>
                <c:pt idx="9">
                  <c:v>4901</c:v>
                </c:pt>
                <c:pt idx="12">
                  <c:v>4891</c:v>
                </c:pt>
              </c:numCache>
            </c:numRef>
          </c:val>
          <c:extLst>
            <c:ext xmlns:c16="http://schemas.microsoft.com/office/drawing/2014/chart" uri="{C3380CC4-5D6E-409C-BE32-E72D297353CC}">
              <c16:uniqueId val="{00000008-80D1-4CB6-9BCB-6AACB5CFE5F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0D1-4CB6-9BCB-6AACB5CFE5F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9636</c:v>
                </c:pt>
                <c:pt idx="3">
                  <c:v>9785</c:v>
                </c:pt>
                <c:pt idx="6">
                  <c:v>10434</c:v>
                </c:pt>
                <c:pt idx="9">
                  <c:v>10401</c:v>
                </c:pt>
                <c:pt idx="12">
                  <c:v>10157</c:v>
                </c:pt>
              </c:numCache>
            </c:numRef>
          </c:val>
          <c:extLst>
            <c:ext xmlns:c16="http://schemas.microsoft.com/office/drawing/2014/chart" uri="{C3380CC4-5D6E-409C-BE32-E72D297353CC}">
              <c16:uniqueId val="{0000000A-80D1-4CB6-9BCB-6AACB5CFE5F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200</c:v>
                </c:pt>
                <c:pt idx="8">
                  <c:v>#N/A</c:v>
                </c:pt>
                <c:pt idx="9">
                  <c:v>#N/A</c:v>
                </c:pt>
                <c:pt idx="10">
                  <c:v>593</c:v>
                </c:pt>
                <c:pt idx="11">
                  <c:v>#N/A</c:v>
                </c:pt>
                <c:pt idx="12">
                  <c:v>#N/A</c:v>
                </c:pt>
                <c:pt idx="13">
                  <c:v>327</c:v>
                </c:pt>
                <c:pt idx="14">
                  <c:v>#N/A</c:v>
                </c:pt>
              </c:numCache>
            </c:numRef>
          </c:val>
          <c:smooth val="0"/>
          <c:extLst>
            <c:ext xmlns:c16="http://schemas.microsoft.com/office/drawing/2014/chart" uri="{C3380CC4-5D6E-409C-BE32-E72D297353CC}">
              <c16:uniqueId val="{0000000B-80D1-4CB6-9BCB-6AACB5CFE5F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1561</c:v>
                </c:pt>
                <c:pt idx="1">
                  <c:v>1362</c:v>
                </c:pt>
                <c:pt idx="2">
                  <c:v>1272</c:v>
                </c:pt>
              </c:numCache>
            </c:numRef>
          </c:val>
          <c:extLst>
            <c:ext xmlns:c16="http://schemas.microsoft.com/office/drawing/2014/chart" uri="{C3380CC4-5D6E-409C-BE32-E72D297353CC}">
              <c16:uniqueId val="{00000000-489B-47D8-B0AA-616128E418A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400</c:v>
                </c:pt>
                <c:pt idx="1">
                  <c:v>400</c:v>
                </c:pt>
                <c:pt idx="2">
                  <c:v>400</c:v>
                </c:pt>
              </c:numCache>
            </c:numRef>
          </c:val>
          <c:extLst>
            <c:ext xmlns:c16="http://schemas.microsoft.com/office/drawing/2014/chart" uri="{C3380CC4-5D6E-409C-BE32-E72D297353CC}">
              <c16:uniqueId val="{00000001-489B-47D8-B0AA-616128E418A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767</c:v>
                </c:pt>
                <c:pt idx="1">
                  <c:v>644</c:v>
                </c:pt>
                <c:pt idx="2">
                  <c:v>589</c:v>
                </c:pt>
              </c:numCache>
            </c:numRef>
          </c:val>
          <c:extLst>
            <c:ext xmlns:c16="http://schemas.microsoft.com/office/drawing/2014/chart" uri="{C3380CC4-5D6E-409C-BE32-E72D297353CC}">
              <c16:uniqueId val="{00000002-489B-47D8-B0AA-616128E418A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{3F2E168E-6EFC-474C-AA1D-C2B788453691}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FB29-4331-8FA1-5002D1E1225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{0C6756EB-161B-49B3-911E-3ABB3C6AC117}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B29-4331-8FA1-5002D1E1225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{12F59816-8DC5-4C29-A8E5-01F449BCB83C}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B29-4331-8FA1-5002D1E1225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{23AE4A10-8ADD-4A3A-A81A-17107A8C7B74}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B29-4331-8FA1-5002D1E1225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{B8A2B37E-77F0-40BC-A09E-8E50D517D434}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B29-4331-8FA1-5002D1E1225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{3B02ABE8-C9A8-4E75-8560-3DED91014E42}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FB29-4331-8FA1-5002D1E12257}"/>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{3818BDD2-5544-4E3A-ABB4-7200EA51EEC4}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FB29-4331-8FA1-5002D1E12257}"/>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{762E25A5-517E-4145-B284-8C50CAFE7C19}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FB29-4331-8FA1-5002D1E12257}"/>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{0E0FAEF9-04E6-4278-AFB7-09FA5596577F}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FB29-4331-8FA1-5002D1E1225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51.3</c:v>
                </c:pt>
                <c:pt idx="24">
                  <c:v>55.8</c:v>
                </c:pt>
                <c:pt idx="32">
                  <c:v>56.5</c:v>
                </c:pt>
              </c:numCache>
            </c:numRef>
          </c:xVal>
          <c:yVal>
            <c:numRef>
              <c:f>公会計指標分析・財政指標組合せ分析表!$BP$51:$DC$51</c:f>
              <c:numCache>
                <c:formatCode>#,##0.0;"▲ "#,##0.0</c:formatCode>
                <c:ptCount val="40"/>
                <c:pt idx="16">
                  <c:v>3.2</c:v>
                </c:pt>
                <c:pt idx="24">
                  <c:v>9.6</c:v>
                </c:pt>
                <c:pt idx="32">
                  <c:v>5.2</c:v>
                </c:pt>
              </c:numCache>
            </c:numRef>
          </c:yVal>
          <c:smooth val="0"/>
          <c:extLst>
            <c:ext xmlns:c16="http://schemas.microsoft.com/office/drawing/2014/chart" uri="{C3380CC4-5D6E-409C-BE32-E72D297353CC}">
              <c16:uniqueId val="{00000009-FB29-4331-8FA1-5002D1E1225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{A4A7A349-7CF6-46CF-BF84-D2704085A72D}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FB29-4331-8FA1-5002D1E1225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{A27C8A5E-866A-46B3-BE79-CC13261F74B1}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B29-4331-8FA1-5002D1E1225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{1989E197-8E97-4956-8C4C-288A623D95EB}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B29-4331-8FA1-5002D1E1225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{F9E9D4BA-24F3-46BF-988F-11584F656685}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B29-4331-8FA1-5002D1E1225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{DB56914C-7480-4263-94D7-5DF2475AFEA7}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B29-4331-8FA1-5002D1E1225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{70A5CFBE-ED57-47B9-8716-25767F7737BC}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FB29-4331-8FA1-5002D1E12257}"/>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{ED142810-DD99-4B50-98E3-85D17EA72648}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FB29-4331-8FA1-5002D1E12257}"/>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{09C466C2-8D7C-46EA-AC8D-41F35956003E}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FB29-4331-8FA1-5002D1E12257}"/>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{212B3D64-9C7E-41D8-BA5A-2F5ED2832881}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FB29-4331-8FA1-5002D1E1225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53.4</c:v>
                </c:pt>
                <c:pt idx="24">
                  <c:v>56.1</c:v>
                </c:pt>
                <c:pt idx="32">
                  <c:v>58.1</c:v>
                </c:pt>
              </c:numCache>
            </c:numRef>
          </c:xVal>
          <c:yVal>
            <c:numRef>
              <c:f>公会計指標分析・財政指標組合せ分析表!$BP$55:$DC$55</c:f>
              <c:numCache>
                <c:formatCode>#,##0.0;"▲ "#,##0.0</c:formatCode>
                <c:ptCount val="40"/>
                <c:pt idx="16">
                  <c:v>13</c:v>
                </c:pt>
                <c:pt idx="24">
                  <c:v>21</c:v>
                </c:pt>
                <c:pt idx="32">
                  <c:v>20.2</c:v>
                </c:pt>
              </c:numCache>
            </c:numRef>
          </c:yVal>
          <c:smooth val="0"/>
          <c:extLst>
            <c:ext xmlns:c16="http://schemas.microsoft.com/office/drawing/2014/chart" uri="{C3380CC4-5D6E-409C-BE32-E72D297353CC}">
              <c16:uniqueId val="{00000013-FB29-4331-8FA1-5002D1E12257}"/>
            </c:ext>
          </c:extLst>
        </c:ser>
        <c:dLbls>
          <c:showLegendKey val="0"/>
          <c:showVal val="1"/>
          <c:showCatName val="0"/>
          <c:showSerName val="0"/>
          <c:showPercent val="0"/>
          <c:showBubbleSize val="0"/>
        </c:dLbls>
        <c:axId val="46179840"/>
        <c:axId val="46181760"/>
      </c:scatterChart>
      <c:valAx>
        <c:axId val="46179840"/>
        <c:scaling>
          <c:orientation val="minMax"/>
          <c:max val="58.7"/>
          <c:min val="50.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4"/>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{8128FDBF-F7D1-4B55-83E7-CCFE76F40299}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9E3D-43C3-81AA-375F929EAA9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{2CC1A927-DD34-4DD0-87FA-EE8512CD6EAE}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E3D-43C3-81AA-375F929EAA9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{9DCA6453-D2A6-4B0A-8686-6A53D1F7244E}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E3D-43C3-81AA-375F929EAA9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{DF0F57B0-9D94-4CBA-A3B2-1A80F87723A6}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E3D-43C3-81AA-375F929EAA9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{9E0DD5EA-DAF9-48B3-9E79-ED05232F8BC2}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E3D-43C3-81AA-375F929EAA99}"/>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{F896EDDD-C596-4F4D-AB23-D2CF23ED0232}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9E3D-43C3-81AA-375F929EAA99}"/>
                </c:ext>
              </c:extLst>
            </c:dLbl>
            <c:dLbl>
              <c:idx val="16"/>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{F3C76C28-3A21-4B57-AAA7-3D2F96BFC156}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9E3D-43C3-81AA-375F929EAA99}"/>
                </c:ext>
              </c:extLst>
            </c:dLbl>
            <c:dLbl>
              <c:idx val="24"/>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{9D1DBF73-F65D-4CFB-905F-C1F2D3269BE7}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9E3D-43C3-81AA-375F929EAA99}"/>
                </c:ext>
              </c:extLst>
            </c:dLbl>
            <c:dLbl>
              <c:idx val="32"/>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{C7B8C8EB-751D-45B4-A209-B92BC1AD53AD}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9E3D-43C3-81AA-375F929EAA9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4.2</c:v>
                </c:pt>
                <c:pt idx="8">
                  <c:v>3.7</c:v>
                </c:pt>
                <c:pt idx="16">
                  <c:v>3.7</c:v>
                </c:pt>
                <c:pt idx="24">
                  <c:v>3.6</c:v>
                </c:pt>
                <c:pt idx="32">
                  <c:v>4</c:v>
                </c:pt>
              </c:numCache>
            </c:numRef>
          </c:xVal>
          <c:yVal>
            <c:numRef>
              <c:f>公会計指標分析・財政指標組合せ分析表!$BP$73:$DC$73</c:f>
              <c:numCache>
                <c:formatCode>#,##0.0;"▲ "#,##0.0</c:formatCode>
                <c:ptCount val="40"/>
                <c:pt idx="16">
                  <c:v>3.2</c:v>
                </c:pt>
                <c:pt idx="24">
                  <c:v>9.6</c:v>
                </c:pt>
                <c:pt idx="32">
                  <c:v>5.2</c:v>
                </c:pt>
              </c:numCache>
            </c:numRef>
          </c:yVal>
          <c:smooth val="0"/>
          <c:extLst>
            <c:ext xmlns:c16="http://schemas.microsoft.com/office/drawing/2014/chart" uri="{C3380CC4-5D6E-409C-BE32-E72D297353CC}">
              <c16:uniqueId val="{00000009-9E3D-43C3-81AA-375F929EAA9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{117D67F9-3306-44C4-A800-E48527CA4376}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9E3D-43C3-81AA-375F929EAA9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{CF8615FA-D344-466F-9700-2B8141EE9B53}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E3D-43C3-81AA-375F929EAA9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{AAFF821C-892E-41C1-BBF8-E58A7DBF46F7}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E3D-43C3-81AA-375F929EAA9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{94608F68-05DB-4AB8-B273-81CB8BFAC8EE}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E3D-43C3-81AA-375F929EAA9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{B26622A4-D2F6-47CE-AA1B-A2471D502364}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E3D-43C3-81AA-375F929EAA99}"/>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{3E555FFA-2B34-4FFD-B270-D1445BBCC635}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9E3D-43C3-81AA-375F929EAA99}"/>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{0F6CE22F-45E0-4FCF-9C84-394E1CAB78CE}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9E3D-43C3-81AA-375F929EAA99}"/>
                </c:ext>
              </c:extLst>
            </c:dLbl>
            <c:dLbl>
              <c:idx val="24"/>
              <c:layout>
                <c:manualLayout>
                  <c:x val="-4.5160355153971272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{7FB3E938-ADEE-403D-8E6F-ACC07F9F2F82}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9E3D-43C3-81AA-375F929EAA99}"/>
                </c:ext>
              </c:extLst>
            </c:dLbl>
            <c:dLbl>
              <c:idx val="32"/>
              <c:layout>
                <c:manualLayout>
                  <c:x val="-1.823562808424999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{8E42C24C-A0EC-46EB-8A54-0AA2B402C2AB}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9E3D-43C3-81AA-375F929EAA9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6.8</c:v>
                </c:pt>
                <c:pt idx="24">
                  <c:v>6.8</c:v>
                </c:pt>
                <c:pt idx="32">
                  <c:v>6.8</c:v>
                </c:pt>
              </c:numCache>
            </c:numRef>
          </c:xVal>
          <c:yVal>
            <c:numRef>
              <c:f>公会計指標分析・財政指標組合せ分析表!$BP$77:$DC$77</c:f>
              <c:numCache>
                <c:formatCode>#,##0.0;"▲ "#,##0.0</c:formatCode>
                <c:ptCount val="40"/>
                <c:pt idx="0">
                  <c:v>22.3</c:v>
                </c:pt>
                <c:pt idx="8">
                  <c:v>20.3</c:v>
                </c:pt>
                <c:pt idx="16">
                  <c:v>13</c:v>
                </c:pt>
                <c:pt idx="24">
                  <c:v>21</c:v>
                </c:pt>
                <c:pt idx="32">
                  <c:v>20.2</c:v>
                </c:pt>
              </c:numCache>
            </c:numRef>
          </c:yVal>
          <c:smooth val="0"/>
          <c:extLst>
            <c:ext xmlns:c16="http://schemas.microsoft.com/office/drawing/2014/chart" uri="{C3380CC4-5D6E-409C-BE32-E72D297353CC}">
              <c16:uniqueId val="{00000013-9E3D-43C3-81AA-375F929EAA99}"/>
            </c:ext>
          </c:extLst>
        </c:ser>
        <c:dLbls>
          <c:showLegendKey val="0"/>
          <c:showVal val="1"/>
          <c:showCatName val="0"/>
          <c:showSerName val="0"/>
          <c:showPercent val="0"/>
          <c:showBubbleSize val="0"/>
        </c:dLbls>
        <c:axId val="84219776"/>
        <c:axId val="84234240"/>
      </c:scatterChart>
      <c:valAx>
        <c:axId val="84219776"/>
        <c:scaling>
          <c:orientation val="minMax"/>
          <c:max val="9"/>
          <c:min val="3.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6"/>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群馬県玉村町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36,648
35,741
25.78
11,302,234
10,781,602
496,170
7,049,760
10,157,316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法人住民税や固定資産税の増加、地方消費税をはじめとした各種交付金の増加により、類似団体平均を上回っているが、近年では横ばいが続いており</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26</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年度から</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4</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年連続の</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0.76</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となった。</a:t>
          </a:r>
          <a:endPar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今後は、東部工業団地の拡張、高崎玉村スマート</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IC</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周辺地区産業拠点整備を進め、企業誘致や産業振興を図ることにより、伸張性のある税源の確保と雇用環境の改善に努める。また、</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既存事業をゼロベースの視点で見直す等の歳出抑制を徹底</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、適正な債権管理を実施する等の財源の積極的確保に努める。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62089</xdr:rowOff>
    </xdr:from>
    <xdr:to>
      <xdr:col>23</xdr:col>
      <xdr:colOff>133350</xdr:colOff>
      <xdr:row>45</xdr:row>
      <xdr:rowOff>127705</xdr:rowOff>
    </xdr:to>
    <xdr:cxnSp macro="">
      <xdr:nvCxnSpPr>
        <xdr:cNvPr id="64" name="直線コネクタ 63"/>
        <xdr:cNvCxnSpPr/>
      </xdr:nvCxnSpPr>
      <xdr:spPr>
        <a:xfrm flipV="1">
          <a:off x="4953000" y="6234289"/>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148466</xdr:rowOff>
    </xdr:from>
    <xdr:ext cx="762000" cy="259045"/>
    <xdr:sp macro="" textlink="">
      <xdr:nvSpPr>
        <xdr:cNvPr id="67" name="財政力最大値テキスト"/>
        <xdr:cNvSpPr txBox="1"/>
      </xdr:nvSpPr>
      <xdr:spPr>
        <a:xfrm>
          <a:off x="5041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62089</xdr:rowOff>
    </xdr:from>
    <xdr:to>
      <xdr:col>24</xdr:col>
      <xdr:colOff>12700</xdr:colOff>
      <xdr:row>36</xdr:row>
      <xdr:rowOff>62089</xdr:rowOff>
    </xdr:to>
    <xdr:cxnSp macro="">
      <xdr:nvCxnSpPr>
        <xdr:cNvPr id="68" name="直線コネクタ 67"/>
        <xdr:cNvCxnSpPr/>
      </xdr:nvCxnSpPr>
      <xdr:spPr>
        <a:xfrm>
          <a:off x="4864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143228</xdr:rowOff>
    </xdr:from>
    <xdr:to>
      <xdr:col>23</xdr:col>
      <xdr:colOff>133350</xdr:colOff>
      <xdr:row>41</xdr:row>
      <xdr:rowOff>143228</xdr:rowOff>
    </xdr:to>
    <xdr:cxnSp macro="">
      <xdr:nvCxnSpPr>
        <xdr:cNvPr id="69" name="直線コネクタ 68"/>
        <xdr:cNvCxnSpPr/>
      </xdr:nvCxnSpPr>
      <xdr:spPr>
        <a:xfrm>
          <a:off x="4114800" y="71726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0"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143228</xdr:rowOff>
    </xdr:from>
    <xdr:to>
      <xdr:col>19</xdr:col>
      <xdr:colOff>133350</xdr:colOff>
      <xdr:row>41</xdr:row>
      <xdr:rowOff>143228</xdr:rowOff>
    </xdr:to>
    <xdr:cxnSp macro="">
      <xdr:nvCxnSpPr>
        <xdr:cNvPr id="72" name="直線コネクタ 71"/>
        <xdr:cNvCxnSpPr/>
      </xdr:nvCxnSpPr>
      <xdr:spPr>
        <a:xfrm>
          <a:off x="3225800" y="71726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3" name="フローチャート: 判断 72"/>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74" name="テキスト ボックス 73"/>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143228</xdr:rowOff>
    </xdr:from>
    <xdr:to>
      <xdr:col>15</xdr:col>
      <xdr:colOff>82550</xdr:colOff>
      <xdr:row>41</xdr:row>
      <xdr:rowOff>143228</xdr:rowOff>
    </xdr:to>
    <xdr:cxnSp macro="">
      <xdr:nvCxnSpPr>
        <xdr:cNvPr id="75" name="直線コネクタ 74"/>
        <xdr:cNvCxnSpPr/>
      </xdr:nvCxnSpPr>
      <xdr:spPr>
        <a:xfrm>
          <a:off x="2336800" y="71726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143228</xdr:rowOff>
    </xdr:from>
    <xdr:to>
      <xdr:col>11</xdr:col>
      <xdr:colOff>31750</xdr:colOff>
      <xdr:row>41</xdr:row>
      <xdr:rowOff>156633</xdr:rowOff>
    </xdr:to>
    <xdr:cxnSp macro="">
      <xdr:nvCxnSpPr>
        <xdr:cNvPr id="78" name="直線コネクタ 77"/>
        <xdr:cNvCxnSpPr/>
      </xdr:nvCxnSpPr>
      <xdr:spPr>
        <a:xfrm flipV="1">
          <a:off x="1447800" y="71726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92428</xdr:rowOff>
    </xdr:from>
    <xdr:to>
      <xdr:col>23</xdr:col>
      <xdr:colOff>184150</xdr:colOff>
      <xdr:row>42</xdr:row>
      <xdr:rowOff>22578</xdr:rowOff>
    </xdr:to>
    <xdr:sp macro="" textlink="">
      <xdr:nvSpPr>
        <xdr:cNvPr id="88" name="楕円 87"/>
        <xdr:cNvSpPr/>
      </xdr:nvSpPr>
      <xdr:spPr>
        <a:xfrm>
          <a:off x="49022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108955</xdr:rowOff>
    </xdr:from>
    <xdr:ext cx="762000" cy="259045"/>
    <xdr:sp macro="" textlink="">
      <xdr:nvSpPr>
        <xdr:cNvPr id="89" name="財政力該当値テキスト"/>
        <xdr:cNvSpPr txBox="1"/>
      </xdr:nvSpPr>
      <xdr:spPr>
        <a:xfrm>
          <a:off x="5041900" y="696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92428</xdr:rowOff>
    </xdr:from>
    <xdr:to>
      <xdr:col>19</xdr:col>
      <xdr:colOff>184150</xdr:colOff>
      <xdr:row>42</xdr:row>
      <xdr:rowOff>22578</xdr:rowOff>
    </xdr:to>
    <xdr:sp macro="" textlink="">
      <xdr:nvSpPr>
        <xdr:cNvPr id="90" name="楕円 89"/>
        <xdr:cNvSpPr/>
      </xdr:nvSpPr>
      <xdr:spPr>
        <a:xfrm>
          <a:off x="4064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32755</xdr:rowOff>
    </xdr:from>
    <xdr:ext cx="736600" cy="259045"/>
    <xdr:sp macro="" textlink="">
      <xdr:nvSpPr>
        <xdr:cNvPr id="91" name="テキスト ボックス 90"/>
        <xdr:cNvSpPr txBox="1"/>
      </xdr:nvSpPr>
      <xdr:spPr>
        <a:xfrm>
          <a:off x="3733800" y="689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92428</xdr:rowOff>
    </xdr:from>
    <xdr:to>
      <xdr:col>15</xdr:col>
      <xdr:colOff>133350</xdr:colOff>
      <xdr:row>42</xdr:row>
      <xdr:rowOff>22578</xdr:rowOff>
    </xdr:to>
    <xdr:sp macro="" textlink="">
      <xdr:nvSpPr>
        <xdr:cNvPr id="92" name="楕円 91"/>
        <xdr:cNvSpPr/>
      </xdr:nvSpPr>
      <xdr:spPr>
        <a:xfrm>
          <a:off x="3175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32755</xdr:rowOff>
    </xdr:from>
    <xdr:ext cx="762000" cy="259045"/>
    <xdr:sp macro="" textlink="">
      <xdr:nvSpPr>
        <xdr:cNvPr id="93" name="テキスト ボックス 92"/>
        <xdr:cNvSpPr txBox="1"/>
      </xdr:nvSpPr>
      <xdr:spPr>
        <a:xfrm>
          <a:off x="2844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92428</xdr:rowOff>
    </xdr:from>
    <xdr:to>
      <xdr:col>11</xdr:col>
      <xdr:colOff>82550</xdr:colOff>
      <xdr:row>42</xdr:row>
      <xdr:rowOff>22578</xdr:rowOff>
    </xdr:to>
    <xdr:sp macro="" textlink="">
      <xdr:nvSpPr>
        <xdr:cNvPr id="94" name="楕円 93"/>
        <xdr:cNvSpPr/>
      </xdr:nvSpPr>
      <xdr:spPr>
        <a:xfrm>
          <a:off x="2286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32755</xdr:rowOff>
    </xdr:from>
    <xdr:ext cx="762000" cy="259045"/>
    <xdr:sp macro="" textlink="">
      <xdr:nvSpPr>
        <xdr:cNvPr id="95" name="テキスト ボックス 94"/>
        <xdr:cNvSpPr txBox="1"/>
      </xdr:nvSpPr>
      <xdr:spPr>
        <a:xfrm>
          <a:off x="1955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6" name="楕円 95"/>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97" name="テキスト ボックス 96"/>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前年度に比べ</a:t>
          </a:r>
          <a:r>
            <a:rPr kumimoji="1"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0.7</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改善</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a:t>
          </a:r>
          <a:r>
            <a:rPr kumimoji="1"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97.1</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った。</a:t>
          </a:r>
          <a:endParaRPr kumimoji="1"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扶助費、補助費の増加により経常経費が増加したものの、地方税、地方消費税交付金等の各種交付金の増加により経常一般財源も増加したためである。しかしながら、過去４年いずれも類似団体平均を上回っており高い水準にある。</a:t>
          </a:r>
          <a:endPar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は安定的な自主財源確保のため、ふるさと納税の推進や積極的な企業誘致、徹底した滞納整理に努める。また、さらなる歳出抑制のため事務事業の見直しを徹底し、民間委託・指定管理者制度の活用により</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経常的経費の</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削減に努める</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65</xdr:row>
      <xdr:rowOff>169545</xdr:rowOff>
    </xdr:to>
    <xdr:cxnSp macro="">
      <xdr:nvCxnSpPr>
        <xdr:cNvPr id="127" name="直線コネクタ 126"/>
        <xdr:cNvCxnSpPr/>
      </xdr:nvCxnSpPr>
      <xdr:spPr>
        <a:xfrm flipV="1">
          <a:off x="4953000" y="10240010"/>
          <a:ext cx="0" cy="107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8"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9" name="直線コネクタ 128"/>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107738</xdr:rowOff>
    </xdr:from>
    <xdr:to>
      <xdr:col>23</xdr:col>
      <xdr:colOff>133350</xdr:colOff>
      <xdr:row>64</xdr:row>
      <xdr:rowOff>135890</xdr:rowOff>
    </xdr:to>
    <xdr:cxnSp macro="">
      <xdr:nvCxnSpPr>
        <xdr:cNvPr id="132" name="直線コネクタ 131"/>
        <xdr:cNvCxnSpPr/>
      </xdr:nvCxnSpPr>
      <xdr:spPr>
        <a:xfrm flipV="1">
          <a:off x="4114800" y="11080538"/>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158979</xdr:rowOff>
    </xdr:from>
    <xdr:ext cx="762000" cy="259045"/>
    <xdr:sp macro="" textlink="">
      <xdr:nvSpPr>
        <xdr:cNvPr id="133" name="財政構造の弾力性平均値テキスト"/>
        <xdr:cNvSpPr txBox="1"/>
      </xdr:nvSpPr>
      <xdr:spPr>
        <a:xfrm>
          <a:off x="5041900" y="10617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142452</xdr:rowOff>
    </xdr:from>
    <xdr:to>
      <xdr:col>23</xdr:col>
      <xdr:colOff>184150</xdr:colOff>
      <xdr:row>63</xdr:row>
      <xdr:rowOff>72602</xdr:rowOff>
    </xdr:to>
    <xdr:sp macro="" textlink="">
      <xdr:nvSpPr>
        <xdr:cNvPr id="134" name="フローチャート: 判断 133"/>
        <xdr:cNvSpPr/>
      </xdr:nvSpPr>
      <xdr:spPr>
        <a:xfrm>
          <a:off x="49022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106256</xdr:rowOff>
    </xdr:from>
    <xdr:to>
      <xdr:col>19</xdr:col>
      <xdr:colOff>133350</xdr:colOff>
      <xdr:row>64</xdr:row>
      <xdr:rowOff>135890</xdr:rowOff>
    </xdr:to>
    <xdr:cxnSp macro="">
      <xdr:nvCxnSpPr>
        <xdr:cNvPr id="135" name="直線コネクタ 134"/>
        <xdr:cNvCxnSpPr/>
      </xdr:nvCxnSpPr>
      <xdr:spPr>
        <a:xfrm>
          <a:off x="3225800" y="10907606"/>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6" name="フローチャート: 判断 135"/>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82779</xdr:rowOff>
    </xdr:from>
    <xdr:ext cx="736600" cy="259045"/>
    <xdr:sp macro="" textlink="">
      <xdr:nvSpPr>
        <xdr:cNvPr id="137" name="テキスト ボックス 136"/>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106256</xdr:rowOff>
    </xdr:from>
    <xdr:to>
      <xdr:col>15</xdr:col>
      <xdr:colOff>82550</xdr:colOff>
      <xdr:row>64</xdr:row>
      <xdr:rowOff>95673</xdr:rowOff>
    </xdr:to>
    <xdr:cxnSp macro="">
      <xdr:nvCxnSpPr>
        <xdr:cNvPr id="138" name="直線コネクタ 137"/>
        <xdr:cNvCxnSpPr/>
      </xdr:nvCxnSpPr>
      <xdr:spPr>
        <a:xfrm flipV="1">
          <a:off x="2336800" y="10907606"/>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9" name="フローチャート: 判断 138"/>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113471</xdr:rowOff>
    </xdr:from>
    <xdr:ext cx="762000" cy="259045"/>
    <xdr:sp macro="" textlink="">
      <xdr:nvSpPr>
        <xdr:cNvPr id="140" name="テキスト ボックス 139"/>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142452</xdr:rowOff>
    </xdr:from>
    <xdr:to>
      <xdr:col>11</xdr:col>
      <xdr:colOff>31750</xdr:colOff>
      <xdr:row>64</xdr:row>
      <xdr:rowOff>95673</xdr:rowOff>
    </xdr:to>
    <xdr:cxnSp macro="">
      <xdr:nvCxnSpPr>
        <xdr:cNvPr id="141" name="直線コネクタ 140"/>
        <xdr:cNvCxnSpPr/>
      </xdr:nvCxnSpPr>
      <xdr:spPr>
        <a:xfrm>
          <a:off x="1447800" y="10943802"/>
          <a:ext cx="889000" cy="1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2" name="フローチャート: 判断 141"/>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3" name="テキスト ボックス 142"/>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4" name="フローチャート: 判断 143"/>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113471</xdr:rowOff>
    </xdr:from>
    <xdr:ext cx="762000" cy="259045"/>
    <xdr:sp macro="" textlink="">
      <xdr:nvSpPr>
        <xdr:cNvPr id="145" name="テキスト ボックス 144"/>
        <xdr:cNvSpPr txBox="1"/>
      </xdr:nvSpPr>
      <xdr:spPr>
        <a:xfrm>
          <a:off x="1066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56938</xdr:rowOff>
    </xdr:from>
    <xdr:to>
      <xdr:col>23</xdr:col>
      <xdr:colOff>184150</xdr:colOff>
      <xdr:row>64</xdr:row>
      <xdr:rowOff>158538</xdr:rowOff>
    </xdr:to>
    <xdr:sp macro="" textlink="">
      <xdr:nvSpPr>
        <xdr:cNvPr id="151" name="楕円 150"/>
        <xdr:cNvSpPr/>
      </xdr:nvSpPr>
      <xdr:spPr>
        <a:xfrm>
          <a:off x="4902200" y="110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29015</xdr:rowOff>
    </xdr:from>
    <xdr:ext cx="762000" cy="259045"/>
    <xdr:sp macro="" textlink="">
      <xdr:nvSpPr>
        <xdr:cNvPr id="152" name="財政構造の弾力性該当値テキスト"/>
        <xdr:cNvSpPr txBox="1"/>
      </xdr:nvSpPr>
      <xdr:spPr>
        <a:xfrm>
          <a:off x="5041900" y="11001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85090</xdr:rowOff>
    </xdr:from>
    <xdr:to>
      <xdr:col>19</xdr:col>
      <xdr:colOff>184150</xdr:colOff>
      <xdr:row>65</xdr:row>
      <xdr:rowOff>15240</xdr:rowOff>
    </xdr:to>
    <xdr:sp macro="" textlink="">
      <xdr:nvSpPr>
        <xdr:cNvPr id="153" name="楕円 152"/>
        <xdr:cNvSpPr/>
      </xdr:nvSpPr>
      <xdr:spPr>
        <a:xfrm>
          <a:off x="4064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xdr:rowOff>
    </xdr:from>
    <xdr:ext cx="736600" cy="259045"/>
    <xdr:sp macro="" textlink="">
      <xdr:nvSpPr>
        <xdr:cNvPr id="154" name="テキスト ボックス 153"/>
        <xdr:cNvSpPr txBox="1"/>
      </xdr:nvSpPr>
      <xdr:spPr>
        <a:xfrm>
          <a:off x="3733800" y="1114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55456</xdr:rowOff>
    </xdr:from>
    <xdr:to>
      <xdr:col>15</xdr:col>
      <xdr:colOff>133350</xdr:colOff>
      <xdr:row>63</xdr:row>
      <xdr:rowOff>157056</xdr:rowOff>
    </xdr:to>
    <xdr:sp macro="" textlink="">
      <xdr:nvSpPr>
        <xdr:cNvPr id="155" name="楕円 154"/>
        <xdr:cNvSpPr/>
      </xdr:nvSpPr>
      <xdr:spPr>
        <a:xfrm>
          <a:off x="3175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141833</xdr:rowOff>
    </xdr:from>
    <xdr:ext cx="762000" cy="259045"/>
    <xdr:sp macro="" textlink="">
      <xdr:nvSpPr>
        <xdr:cNvPr id="156" name="テキスト ボックス 155"/>
        <xdr:cNvSpPr txBox="1"/>
      </xdr:nvSpPr>
      <xdr:spPr>
        <a:xfrm>
          <a:off x="2844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44873</xdr:rowOff>
    </xdr:from>
    <xdr:to>
      <xdr:col>11</xdr:col>
      <xdr:colOff>82550</xdr:colOff>
      <xdr:row>64</xdr:row>
      <xdr:rowOff>146473</xdr:rowOff>
    </xdr:to>
    <xdr:sp macro="" textlink="">
      <xdr:nvSpPr>
        <xdr:cNvPr id="157" name="楕円 156"/>
        <xdr:cNvSpPr/>
      </xdr:nvSpPr>
      <xdr:spPr>
        <a:xfrm>
          <a:off x="2286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131250</xdr:rowOff>
    </xdr:from>
    <xdr:ext cx="762000" cy="259045"/>
    <xdr:sp macro="" textlink="">
      <xdr:nvSpPr>
        <xdr:cNvPr id="158" name="テキスト ボックス 157"/>
        <xdr:cNvSpPr txBox="1"/>
      </xdr:nvSpPr>
      <xdr:spPr>
        <a:xfrm>
          <a:off x="1955800" y="1110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91652</xdr:rowOff>
    </xdr:from>
    <xdr:to>
      <xdr:col>7</xdr:col>
      <xdr:colOff>31750</xdr:colOff>
      <xdr:row>64</xdr:row>
      <xdr:rowOff>21802</xdr:rowOff>
    </xdr:to>
    <xdr:sp macro="" textlink="">
      <xdr:nvSpPr>
        <xdr:cNvPr id="159" name="楕円 158"/>
        <xdr:cNvSpPr/>
      </xdr:nvSpPr>
      <xdr:spPr>
        <a:xfrm>
          <a:off x="13970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6579</xdr:rowOff>
    </xdr:from>
    <xdr:ext cx="762000" cy="259045"/>
    <xdr:sp macro="" textlink="">
      <xdr:nvSpPr>
        <xdr:cNvPr id="160" name="テキスト ボックス 159"/>
        <xdr:cNvSpPr txBox="1"/>
      </xdr:nvSpPr>
      <xdr:spPr>
        <a:xfrm>
          <a:off x="1066800" y="10979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[120,426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類似団体平均に比べ高くなっているのは、</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町内各小学校区に保育所・児童館を直営方式にて設置・運営するという当町独自の事情が大きく寄与して</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おり、保有する公共施設数も多く、その維持管理に費用がかかっているためである。</a:t>
          </a:r>
          <a:endParaRPr kumimoji="1"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今年度の性質別歳出の状況では、人件費・物件費の合計額の構成比は、全体の</a:t>
          </a:r>
          <a:r>
            <a:rPr kumimoji="1"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41.4%</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に達し、町の歳出額の大きな部分を占める要素である。</a:t>
          </a:r>
          <a:endPar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多様化するニーズに効果的及び効率的に対応するため、指定管理者制度</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や町保有施設の統合</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を推進し、管理</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運営</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あたっては</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民間のノウハウを活用しながら、人件費</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、物件費</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の圧縮と町民サービスの向上に努める。</a:t>
          </a:r>
          <a:endPar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136266</xdr:rowOff>
    </xdr:from>
    <xdr:to>
      <xdr:col>23</xdr:col>
      <xdr:colOff>133350</xdr:colOff>
      <xdr:row>90</xdr:row>
      <xdr:rowOff>7049</xdr:rowOff>
    </xdr:to>
    <xdr:cxnSp macro="">
      <xdr:nvCxnSpPr>
        <xdr:cNvPr id="190" name="直線コネクタ 189"/>
        <xdr:cNvCxnSpPr/>
      </xdr:nvCxnSpPr>
      <xdr:spPr>
        <a:xfrm flipV="1">
          <a:off x="4953000" y="14023716"/>
          <a:ext cx="0" cy="141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150576</xdr:rowOff>
    </xdr:from>
    <xdr:ext cx="762000" cy="259045"/>
    <xdr:sp macro="" textlink="">
      <xdr:nvSpPr>
        <xdr:cNvPr id="191" name="人件費・物件費等の状況最小値テキスト"/>
        <xdr:cNvSpPr txBox="1"/>
      </xdr:nvSpPr>
      <xdr:spPr>
        <a:xfrm>
          <a:off x="5041900" y="154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7049</xdr:rowOff>
    </xdr:from>
    <xdr:to>
      <xdr:col>24</xdr:col>
      <xdr:colOff>12700</xdr:colOff>
      <xdr:row>90</xdr:row>
      <xdr:rowOff>7049</xdr:rowOff>
    </xdr:to>
    <xdr:cxnSp macro="">
      <xdr:nvCxnSpPr>
        <xdr:cNvPr id="192" name="直線コネクタ 191"/>
        <xdr:cNvCxnSpPr/>
      </xdr:nvCxnSpPr>
      <xdr:spPr>
        <a:xfrm>
          <a:off x="4864100" y="1543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51193</xdr:rowOff>
    </xdr:from>
    <xdr:ext cx="762000" cy="259045"/>
    <xdr:sp macro="" textlink="">
      <xdr:nvSpPr>
        <xdr:cNvPr id="193" name="人件費・物件費等の状況最大値テキスト"/>
        <xdr:cNvSpPr txBox="1"/>
      </xdr:nvSpPr>
      <xdr:spPr>
        <a:xfrm>
          <a:off x="5041900" y="137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136266</xdr:rowOff>
    </xdr:from>
    <xdr:to>
      <xdr:col>24</xdr:col>
      <xdr:colOff>12700</xdr:colOff>
      <xdr:row>81</xdr:row>
      <xdr:rowOff>136266</xdr:rowOff>
    </xdr:to>
    <xdr:cxnSp macro="">
      <xdr:nvCxnSpPr>
        <xdr:cNvPr id="194" name="直線コネクタ 193"/>
        <xdr:cNvCxnSpPr/>
      </xdr:nvCxnSpPr>
      <xdr:spPr>
        <a:xfrm>
          <a:off x="4864100" y="1402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136776</xdr:rowOff>
    </xdr:from>
    <xdr:to>
      <xdr:col>23</xdr:col>
      <xdr:colOff>133350</xdr:colOff>
      <xdr:row>83</xdr:row>
      <xdr:rowOff>140999</xdr:rowOff>
    </xdr:to>
    <xdr:cxnSp macro="">
      <xdr:nvCxnSpPr>
        <xdr:cNvPr id="195" name="直線コネクタ 194"/>
        <xdr:cNvCxnSpPr/>
      </xdr:nvCxnSpPr>
      <xdr:spPr>
        <a:xfrm flipV="1">
          <a:off x="4114800" y="14367126"/>
          <a:ext cx="8382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50857</xdr:rowOff>
    </xdr:from>
    <xdr:ext cx="762000" cy="259045"/>
    <xdr:sp macro="" textlink="">
      <xdr:nvSpPr>
        <xdr:cNvPr id="196" name="人件費・物件費等の状況平均値テキスト"/>
        <xdr:cNvSpPr txBox="1"/>
      </xdr:nvSpPr>
      <xdr:spPr>
        <a:xfrm>
          <a:off x="5041900" y="141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34330</xdr:rowOff>
    </xdr:from>
    <xdr:to>
      <xdr:col>23</xdr:col>
      <xdr:colOff>184150</xdr:colOff>
      <xdr:row>83</xdr:row>
      <xdr:rowOff>135930</xdr:rowOff>
    </xdr:to>
    <xdr:sp macro="" textlink="">
      <xdr:nvSpPr>
        <xdr:cNvPr id="197" name="フローチャート: 判断 196"/>
        <xdr:cNvSpPr/>
      </xdr:nvSpPr>
      <xdr:spPr>
        <a:xfrm>
          <a:off x="49022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140999</xdr:rowOff>
    </xdr:from>
    <xdr:to>
      <xdr:col>19</xdr:col>
      <xdr:colOff>133350</xdr:colOff>
      <xdr:row>83</xdr:row>
      <xdr:rowOff>146509</xdr:rowOff>
    </xdr:to>
    <xdr:cxnSp macro="">
      <xdr:nvCxnSpPr>
        <xdr:cNvPr id="198" name="直線コネクタ 197"/>
        <xdr:cNvCxnSpPr/>
      </xdr:nvCxnSpPr>
      <xdr:spPr>
        <a:xfrm flipV="1">
          <a:off x="3225800" y="14371349"/>
          <a:ext cx="889000" cy="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31178</xdr:rowOff>
    </xdr:from>
    <xdr:to>
      <xdr:col>19</xdr:col>
      <xdr:colOff>184150</xdr:colOff>
      <xdr:row>83</xdr:row>
      <xdr:rowOff>132778</xdr:rowOff>
    </xdr:to>
    <xdr:sp macro="" textlink="">
      <xdr:nvSpPr>
        <xdr:cNvPr id="199" name="フローチャート: 判断 198"/>
        <xdr:cNvSpPr/>
      </xdr:nvSpPr>
      <xdr:spPr>
        <a:xfrm>
          <a:off x="4064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142955</xdr:rowOff>
    </xdr:from>
    <xdr:ext cx="736600" cy="259045"/>
    <xdr:sp macro="" textlink="">
      <xdr:nvSpPr>
        <xdr:cNvPr id="200" name="テキスト ボックス 199"/>
        <xdr:cNvSpPr txBox="1"/>
      </xdr:nvSpPr>
      <xdr:spPr>
        <a:xfrm>
          <a:off x="3733800" y="14030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91807</xdr:rowOff>
    </xdr:from>
    <xdr:to>
      <xdr:col>15</xdr:col>
      <xdr:colOff>82550</xdr:colOff>
      <xdr:row>83</xdr:row>
      <xdr:rowOff>146509</xdr:rowOff>
    </xdr:to>
    <xdr:cxnSp macro="">
      <xdr:nvCxnSpPr>
        <xdr:cNvPr id="201" name="直線コネクタ 200"/>
        <xdr:cNvCxnSpPr/>
      </xdr:nvCxnSpPr>
      <xdr:spPr>
        <a:xfrm>
          <a:off x="2336800" y="14322157"/>
          <a:ext cx="889000" cy="5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162072</xdr:rowOff>
    </xdr:from>
    <xdr:to>
      <xdr:col>15</xdr:col>
      <xdr:colOff>133350</xdr:colOff>
      <xdr:row>83</xdr:row>
      <xdr:rowOff>92222</xdr:rowOff>
    </xdr:to>
    <xdr:sp macro="" textlink="">
      <xdr:nvSpPr>
        <xdr:cNvPr id="202" name="フローチャート: 判断 201"/>
        <xdr:cNvSpPr/>
      </xdr:nvSpPr>
      <xdr:spPr>
        <a:xfrm>
          <a:off x="3175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102399</xdr:rowOff>
    </xdr:from>
    <xdr:ext cx="762000" cy="259045"/>
    <xdr:sp macro="" textlink="">
      <xdr:nvSpPr>
        <xdr:cNvPr id="203" name="テキスト ボックス 202"/>
        <xdr:cNvSpPr txBox="1"/>
      </xdr:nvSpPr>
      <xdr:spPr>
        <a:xfrm>
          <a:off x="2844800" y="1398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86900</xdr:rowOff>
    </xdr:from>
    <xdr:to>
      <xdr:col>11</xdr:col>
      <xdr:colOff>31750</xdr:colOff>
      <xdr:row>83</xdr:row>
      <xdr:rowOff>91807</xdr:rowOff>
    </xdr:to>
    <xdr:cxnSp macro="">
      <xdr:nvCxnSpPr>
        <xdr:cNvPr id="204" name="直線コネクタ 203"/>
        <xdr:cNvCxnSpPr/>
      </xdr:nvCxnSpPr>
      <xdr:spPr>
        <a:xfrm>
          <a:off x="1447800" y="14317250"/>
          <a:ext cx="889000" cy="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26504</xdr:rowOff>
    </xdr:from>
    <xdr:to>
      <xdr:col>11</xdr:col>
      <xdr:colOff>82550</xdr:colOff>
      <xdr:row>83</xdr:row>
      <xdr:rowOff>128104</xdr:rowOff>
    </xdr:to>
    <xdr:sp macro="" textlink="">
      <xdr:nvSpPr>
        <xdr:cNvPr id="205" name="フローチャート: 判断 204"/>
        <xdr:cNvSpPr/>
      </xdr:nvSpPr>
      <xdr:spPr>
        <a:xfrm>
          <a:off x="22860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138281</xdr:rowOff>
    </xdr:from>
    <xdr:ext cx="762000" cy="259045"/>
    <xdr:sp macro="" textlink="">
      <xdr:nvSpPr>
        <xdr:cNvPr id="206" name="テキスト ボックス 205"/>
        <xdr:cNvSpPr txBox="1"/>
      </xdr:nvSpPr>
      <xdr:spPr>
        <a:xfrm>
          <a:off x="1955800" y="1402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162145</xdr:rowOff>
    </xdr:from>
    <xdr:to>
      <xdr:col>7</xdr:col>
      <xdr:colOff>31750</xdr:colOff>
      <xdr:row>83</xdr:row>
      <xdr:rowOff>92295</xdr:rowOff>
    </xdr:to>
    <xdr:sp macro="" textlink="">
      <xdr:nvSpPr>
        <xdr:cNvPr id="207" name="フローチャート: 判断 206"/>
        <xdr:cNvSpPr/>
      </xdr:nvSpPr>
      <xdr:spPr>
        <a:xfrm>
          <a:off x="1397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102472</xdr:rowOff>
    </xdr:from>
    <xdr:ext cx="762000" cy="259045"/>
    <xdr:sp macro="" textlink="">
      <xdr:nvSpPr>
        <xdr:cNvPr id="208" name="テキスト ボックス 207"/>
        <xdr:cNvSpPr txBox="1"/>
      </xdr:nvSpPr>
      <xdr:spPr>
        <a:xfrm>
          <a:off x="1066800" y="1398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85976</xdr:rowOff>
    </xdr:from>
    <xdr:to>
      <xdr:col>23</xdr:col>
      <xdr:colOff>184150</xdr:colOff>
      <xdr:row>84</xdr:row>
      <xdr:rowOff>16126</xdr:rowOff>
    </xdr:to>
    <xdr:sp macro="" textlink="">
      <xdr:nvSpPr>
        <xdr:cNvPr id="214" name="楕円 213"/>
        <xdr:cNvSpPr/>
      </xdr:nvSpPr>
      <xdr:spPr>
        <a:xfrm>
          <a:off x="4902200" y="1431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58053</xdr:rowOff>
    </xdr:from>
    <xdr:ext cx="762000" cy="259045"/>
    <xdr:sp macro="" textlink="">
      <xdr:nvSpPr>
        <xdr:cNvPr id="215" name="人件費・物件費等の状況該当値テキスト"/>
        <xdr:cNvSpPr txBox="1"/>
      </xdr:nvSpPr>
      <xdr:spPr>
        <a:xfrm>
          <a:off x="5041900" y="14288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90199</xdr:rowOff>
    </xdr:from>
    <xdr:to>
      <xdr:col>19</xdr:col>
      <xdr:colOff>184150</xdr:colOff>
      <xdr:row>84</xdr:row>
      <xdr:rowOff>20349</xdr:rowOff>
    </xdr:to>
    <xdr:sp macro="" textlink="">
      <xdr:nvSpPr>
        <xdr:cNvPr id="216" name="楕円 215"/>
        <xdr:cNvSpPr/>
      </xdr:nvSpPr>
      <xdr:spPr>
        <a:xfrm>
          <a:off x="4064000" y="1432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5126</xdr:rowOff>
    </xdr:from>
    <xdr:ext cx="736600" cy="259045"/>
    <xdr:sp macro="" textlink="">
      <xdr:nvSpPr>
        <xdr:cNvPr id="217" name="テキスト ボックス 216"/>
        <xdr:cNvSpPr txBox="1"/>
      </xdr:nvSpPr>
      <xdr:spPr>
        <a:xfrm>
          <a:off x="3733800" y="14406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95709</xdr:rowOff>
    </xdr:from>
    <xdr:to>
      <xdr:col>15</xdr:col>
      <xdr:colOff>133350</xdr:colOff>
      <xdr:row>84</xdr:row>
      <xdr:rowOff>25859</xdr:rowOff>
    </xdr:to>
    <xdr:sp macro="" textlink="">
      <xdr:nvSpPr>
        <xdr:cNvPr id="218" name="楕円 217"/>
        <xdr:cNvSpPr/>
      </xdr:nvSpPr>
      <xdr:spPr>
        <a:xfrm>
          <a:off x="3175000" y="1432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10636</xdr:rowOff>
    </xdr:from>
    <xdr:ext cx="762000" cy="259045"/>
    <xdr:sp macro="" textlink="">
      <xdr:nvSpPr>
        <xdr:cNvPr id="219" name="テキスト ボックス 218"/>
        <xdr:cNvSpPr txBox="1"/>
      </xdr:nvSpPr>
      <xdr:spPr>
        <a:xfrm>
          <a:off x="2844800" y="14412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41007</xdr:rowOff>
    </xdr:from>
    <xdr:to>
      <xdr:col>11</xdr:col>
      <xdr:colOff>82550</xdr:colOff>
      <xdr:row>83</xdr:row>
      <xdr:rowOff>142607</xdr:rowOff>
    </xdr:to>
    <xdr:sp macro="" textlink="">
      <xdr:nvSpPr>
        <xdr:cNvPr id="220" name="楕円 219"/>
        <xdr:cNvSpPr/>
      </xdr:nvSpPr>
      <xdr:spPr>
        <a:xfrm>
          <a:off x="2286000" y="1427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127384</xdr:rowOff>
    </xdr:from>
    <xdr:ext cx="762000" cy="259045"/>
    <xdr:sp macro="" textlink="">
      <xdr:nvSpPr>
        <xdr:cNvPr id="221" name="テキスト ボックス 220"/>
        <xdr:cNvSpPr txBox="1"/>
      </xdr:nvSpPr>
      <xdr:spPr>
        <a:xfrm>
          <a:off x="1955800" y="1435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36100</xdr:rowOff>
    </xdr:from>
    <xdr:to>
      <xdr:col>7</xdr:col>
      <xdr:colOff>31750</xdr:colOff>
      <xdr:row>83</xdr:row>
      <xdr:rowOff>137700</xdr:rowOff>
    </xdr:to>
    <xdr:sp macro="" textlink="">
      <xdr:nvSpPr>
        <xdr:cNvPr id="222" name="楕円 221"/>
        <xdr:cNvSpPr/>
      </xdr:nvSpPr>
      <xdr:spPr>
        <a:xfrm>
          <a:off x="1397000" y="1426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122477</xdr:rowOff>
    </xdr:from>
    <xdr:ext cx="762000" cy="259045"/>
    <xdr:sp macro="" textlink="">
      <xdr:nvSpPr>
        <xdr:cNvPr id="223" name="テキスト ボックス 222"/>
        <xdr:cNvSpPr txBox="1"/>
      </xdr:nvSpPr>
      <xdr:spPr>
        <a:xfrm>
          <a:off x="1066800" y="1435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当町のラスパイレス指数は、</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H22</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年度以降類似団体平均値を</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上回っており、今年度は昨年度と同数値だった</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高齢層職員の昇給抑制を実施していないことが要因の一つであると考えられる。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年功的な給与制度を見直し、職務・職責・勤務成績等を反映した給与制度の構築を検討・推進することにより、給与水準の適正化に努める。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　当該資料作成時点（平成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月末時点）において平成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年度の数値については、前年度の数値を引用している。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90</xdr:row>
      <xdr:rowOff>72672</xdr:rowOff>
    </xdr:to>
    <xdr:cxnSp macro="">
      <xdr:nvCxnSpPr>
        <xdr:cNvPr id="252" name="直線コネクタ 251"/>
        <xdr:cNvCxnSpPr/>
      </xdr:nvCxnSpPr>
      <xdr:spPr>
        <a:xfrm flipV="1">
          <a:off x="17018000" y="138140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5"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6" name="直線コネクタ 255"/>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144639</xdr:rowOff>
    </xdr:from>
    <xdr:to>
      <xdr:col>81</xdr:col>
      <xdr:colOff>44450</xdr:colOff>
      <xdr:row>87</xdr:row>
      <xdr:rowOff>144639</xdr:rowOff>
    </xdr:to>
    <xdr:cxnSp macro="">
      <xdr:nvCxnSpPr>
        <xdr:cNvPr id="257" name="直線コネクタ 256"/>
        <xdr:cNvCxnSpPr/>
      </xdr:nvCxnSpPr>
      <xdr:spPr>
        <a:xfrm>
          <a:off x="16179800" y="150607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8" name="給与水準   （国との比較）平均値テキスト"/>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59" name="フローチャート: 判断 258"/>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117828</xdr:rowOff>
    </xdr:from>
    <xdr:to>
      <xdr:col>77</xdr:col>
      <xdr:colOff>44450</xdr:colOff>
      <xdr:row>87</xdr:row>
      <xdr:rowOff>144639</xdr:rowOff>
    </xdr:to>
    <xdr:cxnSp macro="">
      <xdr:nvCxnSpPr>
        <xdr:cNvPr id="260" name="直線コネクタ 259"/>
        <xdr:cNvCxnSpPr/>
      </xdr:nvCxnSpPr>
      <xdr:spPr>
        <a:xfrm>
          <a:off x="15290800" y="150339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61" name="フローチャート: 判断 260"/>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62" name="テキスト ボックス 261"/>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91016</xdr:rowOff>
    </xdr:from>
    <xdr:to>
      <xdr:col>72</xdr:col>
      <xdr:colOff>203200</xdr:colOff>
      <xdr:row>87</xdr:row>
      <xdr:rowOff>117828</xdr:rowOff>
    </xdr:to>
    <xdr:cxnSp macro="">
      <xdr:nvCxnSpPr>
        <xdr:cNvPr id="263" name="直線コネクタ 262"/>
        <xdr:cNvCxnSpPr/>
      </xdr:nvCxnSpPr>
      <xdr:spPr>
        <a:xfrm>
          <a:off x="14401800" y="1500716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4" name="フローチャート: 判断 263"/>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65" name="テキスト ボックス 264"/>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91016</xdr:rowOff>
    </xdr:to>
    <xdr:cxnSp macro="">
      <xdr:nvCxnSpPr>
        <xdr:cNvPr id="266" name="直線コネクタ 265"/>
        <xdr:cNvCxnSpPr/>
      </xdr:nvCxnSpPr>
      <xdr:spPr>
        <a:xfrm>
          <a:off x="13512800" y="149669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7" name="フローチャート: 判断 266"/>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28522</xdr:rowOff>
    </xdr:from>
    <xdr:ext cx="762000" cy="259045"/>
    <xdr:sp macro="" textlink="">
      <xdr:nvSpPr>
        <xdr:cNvPr id="268" name="テキスト ボックス 267"/>
        <xdr:cNvSpPr txBox="1"/>
      </xdr:nvSpPr>
      <xdr:spPr>
        <a:xfrm>
          <a:off x="14020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9" name="フローチャート: 判断 268"/>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70" name="テキスト ボックス 269"/>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93839</xdr:rowOff>
    </xdr:from>
    <xdr:to>
      <xdr:col>81</xdr:col>
      <xdr:colOff>95250</xdr:colOff>
      <xdr:row>88</xdr:row>
      <xdr:rowOff>23989</xdr:rowOff>
    </xdr:to>
    <xdr:sp macro="" textlink="">
      <xdr:nvSpPr>
        <xdr:cNvPr id="276" name="楕円 275"/>
        <xdr:cNvSpPr/>
      </xdr:nvSpPr>
      <xdr:spPr>
        <a:xfrm>
          <a:off x="169672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65916</xdr:rowOff>
    </xdr:from>
    <xdr:ext cx="762000" cy="259045"/>
    <xdr:sp macro="" textlink="">
      <xdr:nvSpPr>
        <xdr:cNvPr id="277" name="給与水準   （国との比較）該当値テキスト"/>
        <xdr:cNvSpPr txBox="1"/>
      </xdr:nvSpPr>
      <xdr:spPr>
        <a:xfrm>
          <a:off x="17106900" y="1498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93839</xdr:rowOff>
    </xdr:from>
    <xdr:to>
      <xdr:col>77</xdr:col>
      <xdr:colOff>95250</xdr:colOff>
      <xdr:row>88</xdr:row>
      <xdr:rowOff>23989</xdr:rowOff>
    </xdr:to>
    <xdr:sp macro="" textlink="">
      <xdr:nvSpPr>
        <xdr:cNvPr id="278" name="楕円 277"/>
        <xdr:cNvSpPr/>
      </xdr:nvSpPr>
      <xdr:spPr>
        <a:xfrm>
          <a:off x="16129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8766</xdr:rowOff>
    </xdr:from>
    <xdr:ext cx="736600" cy="259045"/>
    <xdr:sp macro="" textlink="">
      <xdr:nvSpPr>
        <xdr:cNvPr id="279" name="テキスト ボックス 278"/>
        <xdr:cNvSpPr txBox="1"/>
      </xdr:nvSpPr>
      <xdr:spPr>
        <a:xfrm>
          <a:off x="15798800" y="1509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67028</xdr:rowOff>
    </xdr:from>
    <xdr:to>
      <xdr:col>73</xdr:col>
      <xdr:colOff>44450</xdr:colOff>
      <xdr:row>87</xdr:row>
      <xdr:rowOff>168628</xdr:rowOff>
    </xdr:to>
    <xdr:sp macro="" textlink="">
      <xdr:nvSpPr>
        <xdr:cNvPr id="280" name="楕円 279"/>
        <xdr:cNvSpPr/>
      </xdr:nvSpPr>
      <xdr:spPr>
        <a:xfrm>
          <a:off x="152400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153405</xdr:rowOff>
    </xdr:from>
    <xdr:ext cx="762000" cy="259045"/>
    <xdr:sp macro="" textlink="">
      <xdr:nvSpPr>
        <xdr:cNvPr id="281" name="テキスト ボックス 280"/>
        <xdr:cNvSpPr txBox="1"/>
      </xdr:nvSpPr>
      <xdr:spPr>
        <a:xfrm>
          <a:off x="14909800" y="1506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40216</xdr:rowOff>
    </xdr:from>
    <xdr:to>
      <xdr:col>68</xdr:col>
      <xdr:colOff>203200</xdr:colOff>
      <xdr:row>87</xdr:row>
      <xdr:rowOff>141816</xdr:rowOff>
    </xdr:to>
    <xdr:sp macro="" textlink="">
      <xdr:nvSpPr>
        <xdr:cNvPr id="282" name="楕円 281"/>
        <xdr:cNvSpPr/>
      </xdr:nvSpPr>
      <xdr:spPr>
        <a:xfrm>
          <a:off x="14351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83" name="テキスト ボックス 282"/>
        <xdr:cNvSpPr txBox="1"/>
      </xdr:nvSpPr>
      <xdr:spPr>
        <a:xfrm>
          <a:off x="14020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4" name="楕円 283"/>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5" name="テキスト ボックス 284"/>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定員管理計画に基づく新規採用者の段階的抑制措置が遂行された結果</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H22</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年度をピークに減少し</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、今年度は</a:t>
          </a:r>
          <a:r>
            <a:rPr kumimoji="1"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5.70</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人と</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なり類似団体平均を下回っている。</a:t>
          </a:r>
          <a:endPar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多様化するニーズに対し、より少ない職員数で行政サービスを提供するためには、町保有施設管理の業務委託を推進し、人員の再配分の実施が必要不可欠であ</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り</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、適正な定員管理の維持に努め</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る。</a:t>
          </a:r>
          <a:endParaRPr kumimoji="1"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当該資料作成時点（平成</a:t>
          </a:r>
          <a:r>
            <a:rPr kumimoji="1"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31</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a:t>
          </a:r>
          <a:r>
            <a:rPr kumimoji="1"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月末時点）において平成</a:t>
          </a:r>
          <a:r>
            <a:rPr kumimoji="1"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年調査結果が未公表であるため、平成</a:t>
          </a:r>
          <a:r>
            <a:rPr kumimoji="1"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29</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年度の数値については、前年度の数値を引用している。</a:t>
          </a:r>
          <a:endPar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159173</xdr:rowOff>
    </xdr:from>
    <xdr:to>
      <xdr:col>81</xdr:col>
      <xdr:colOff>44450</xdr:colOff>
      <xdr:row>66</xdr:row>
      <xdr:rowOff>129470</xdr:rowOff>
    </xdr:to>
    <xdr:cxnSp macro="">
      <xdr:nvCxnSpPr>
        <xdr:cNvPr id="315" name="直線コネクタ 314"/>
        <xdr:cNvCxnSpPr/>
      </xdr:nvCxnSpPr>
      <xdr:spPr>
        <a:xfrm flipV="1">
          <a:off x="17018000" y="10103273"/>
          <a:ext cx="0" cy="134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101547</xdr:rowOff>
    </xdr:from>
    <xdr:ext cx="762000" cy="259045"/>
    <xdr:sp macro="" textlink="">
      <xdr:nvSpPr>
        <xdr:cNvPr id="316" name="定員管理の状況最小値テキスト"/>
        <xdr:cNvSpPr txBox="1"/>
      </xdr:nvSpPr>
      <xdr:spPr>
        <a:xfrm>
          <a:off x="17106900" y="1141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129470</xdr:rowOff>
    </xdr:from>
    <xdr:to>
      <xdr:col>81</xdr:col>
      <xdr:colOff>133350</xdr:colOff>
      <xdr:row>66</xdr:row>
      <xdr:rowOff>129470</xdr:rowOff>
    </xdr:to>
    <xdr:cxnSp macro="">
      <xdr:nvCxnSpPr>
        <xdr:cNvPr id="317" name="直線コネクタ 316"/>
        <xdr:cNvCxnSpPr/>
      </xdr:nvCxnSpPr>
      <xdr:spPr>
        <a:xfrm>
          <a:off x="16929100" y="1144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74100</xdr:rowOff>
    </xdr:from>
    <xdr:ext cx="762000" cy="259045"/>
    <xdr:sp macro="" textlink="">
      <xdr:nvSpPr>
        <xdr:cNvPr id="318" name="定員管理の状況最大値テキスト"/>
        <xdr:cNvSpPr txBox="1"/>
      </xdr:nvSpPr>
      <xdr:spPr>
        <a:xfrm>
          <a:off x="17106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159173</xdr:rowOff>
    </xdr:from>
    <xdr:to>
      <xdr:col>81</xdr:col>
      <xdr:colOff>133350</xdr:colOff>
      <xdr:row>58</xdr:row>
      <xdr:rowOff>159173</xdr:rowOff>
    </xdr:to>
    <xdr:cxnSp macro="">
      <xdr:nvCxnSpPr>
        <xdr:cNvPr id="319" name="直線コネクタ 318"/>
        <xdr:cNvCxnSpPr/>
      </xdr:nvCxnSpPr>
      <xdr:spPr>
        <a:xfrm>
          <a:off x="16929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62936</xdr:rowOff>
    </xdr:from>
    <xdr:to>
      <xdr:col>81</xdr:col>
      <xdr:colOff>44450</xdr:colOff>
      <xdr:row>60</xdr:row>
      <xdr:rowOff>65617</xdr:rowOff>
    </xdr:to>
    <xdr:cxnSp macro="">
      <xdr:nvCxnSpPr>
        <xdr:cNvPr id="320" name="直線コネクタ 319"/>
        <xdr:cNvCxnSpPr/>
      </xdr:nvCxnSpPr>
      <xdr:spPr>
        <a:xfrm>
          <a:off x="16179800" y="10349936"/>
          <a:ext cx="8382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83414</xdr:rowOff>
    </xdr:from>
    <xdr:ext cx="762000" cy="259045"/>
    <xdr:sp macro="" textlink="">
      <xdr:nvSpPr>
        <xdr:cNvPr id="321" name="定員管理の状況平均値テキスト"/>
        <xdr:cNvSpPr txBox="1"/>
      </xdr:nvSpPr>
      <xdr:spPr>
        <a:xfrm>
          <a:off x="17106900" y="10370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22" name="フローチャート: 判断 321"/>
        <xdr:cNvSpPr/>
      </xdr:nvSpPr>
      <xdr:spPr>
        <a:xfrm>
          <a:off x="169672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62936</xdr:rowOff>
    </xdr:from>
    <xdr:to>
      <xdr:col>77</xdr:col>
      <xdr:colOff>44450</xdr:colOff>
      <xdr:row>60</xdr:row>
      <xdr:rowOff>68298</xdr:rowOff>
    </xdr:to>
    <xdr:cxnSp macro="">
      <xdr:nvCxnSpPr>
        <xdr:cNvPr id="323" name="直線コネクタ 322"/>
        <xdr:cNvCxnSpPr/>
      </xdr:nvCxnSpPr>
      <xdr:spPr>
        <a:xfrm flipV="1">
          <a:off x="15290800" y="10349936"/>
          <a:ext cx="8890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111337</xdr:rowOff>
    </xdr:from>
    <xdr:to>
      <xdr:col>77</xdr:col>
      <xdr:colOff>95250</xdr:colOff>
      <xdr:row>61</xdr:row>
      <xdr:rowOff>41487</xdr:rowOff>
    </xdr:to>
    <xdr:sp macro="" textlink="">
      <xdr:nvSpPr>
        <xdr:cNvPr id="324" name="フローチャート: 判断 323"/>
        <xdr:cNvSpPr/>
      </xdr:nvSpPr>
      <xdr:spPr>
        <a:xfrm>
          <a:off x="16129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26264</xdr:rowOff>
    </xdr:from>
    <xdr:ext cx="736600" cy="259045"/>
    <xdr:sp macro="" textlink="">
      <xdr:nvSpPr>
        <xdr:cNvPr id="325" name="テキスト ボックス 324"/>
        <xdr:cNvSpPr txBox="1"/>
      </xdr:nvSpPr>
      <xdr:spPr>
        <a:xfrm>
          <a:off x="15798800" y="10484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68298</xdr:rowOff>
    </xdr:from>
    <xdr:to>
      <xdr:col>72</xdr:col>
      <xdr:colOff>203200</xdr:colOff>
      <xdr:row>60</xdr:row>
      <xdr:rowOff>68298</xdr:rowOff>
    </xdr:to>
    <xdr:cxnSp macro="">
      <xdr:nvCxnSpPr>
        <xdr:cNvPr id="326" name="直線コネクタ 325"/>
        <xdr:cNvCxnSpPr/>
      </xdr:nvCxnSpPr>
      <xdr:spPr>
        <a:xfrm>
          <a:off x="14401800" y="103552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91229</xdr:rowOff>
    </xdr:from>
    <xdr:to>
      <xdr:col>73</xdr:col>
      <xdr:colOff>44450</xdr:colOff>
      <xdr:row>61</xdr:row>
      <xdr:rowOff>21379</xdr:rowOff>
    </xdr:to>
    <xdr:sp macro="" textlink="">
      <xdr:nvSpPr>
        <xdr:cNvPr id="327" name="フローチャート: 判断 326"/>
        <xdr:cNvSpPr/>
      </xdr:nvSpPr>
      <xdr:spPr>
        <a:xfrm>
          <a:off x="15240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6156</xdr:rowOff>
    </xdr:from>
    <xdr:ext cx="762000" cy="259045"/>
    <xdr:sp macro="" textlink="">
      <xdr:nvSpPr>
        <xdr:cNvPr id="328" name="テキスト ボックス 327"/>
        <xdr:cNvSpPr txBox="1"/>
      </xdr:nvSpPr>
      <xdr:spPr>
        <a:xfrm>
          <a:off x="14909800" y="1046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68298</xdr:rowOff>
    </xdr:from>
    <xdr:to>
      <xdr:col>68</xdr:col>
      <xdr:colOff>152400</xdr:colOff>
      <xdr:row>60</xdr:row>
      <xdr:rowOff>73660</xdr:rowOff>
    </xdr:to>
    <xdr:cxnSp macro="">
      <xdr:nvCxnSpPr>
        <xdr:cNvPr id="329" name="直線コネクタ 328"/>
        <xdr:cNvCxnSpPr/>
      </xdr:nvCxnSpPr>
      <xdr:spPr>
        <a:xfrm flipV="1">
          <a:off x="13512800" y="10355298"/>
          <a:ext cx="8890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152894</xdr:rowOff>
    </xdr:from>
    <xdr:to>
      <xdr:col>68</xdr:col>
      <xdr:colOff>203200</xdr:colOff>
      <xdr:row>61</xdr:row>
      <xdr:rowOff>83044</xdr:rowOff>
    </xdr:to>
    <xdr:sp macro="" textlink="">
      <xdr:nvSpPr>
        <xdr:cNvPr id="330" name="フローチャート: 判断 329"/>
        <xdr:cNvSpPr/>
      </xdr:nvSpPr>
      <xdr:spPr>
        <a:xfrm>
          <a:off x="14351000" y="1043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67821</xdr:rowOff>
    </xdr:from>
    <xdr:ext cx="762000" cy="259045"/>
    <xdr:sp macro="" textlink="">
      <xdr:nvSpPr>
        <xdr:cNvPr id="331" name="テキスト ボックス 330"/>
        <xdr:cNvSpPr txBox="1"/>
      </xdr:nvSpPr>
      <xdr:spPr>
        <a:xfrm>
          <a:off x="14020800" y="1052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154235</xdr:rowOff>
    </xdr:from>
    <xdr:to>
      <xdr:col>64</xdr:col>
      <xdr:colOff>152400</xdr:colOff>
      <xdr:row>61</xdr:row>
      <xdr:rowOff>84385</xdr:rowOff>
    </xdr:to>
    <xdr:sp macro="" textlink="">
      <xdr:nvSpPr>
        <xdr:cNvPr id="332" name="フローチャート: 判断 331"/>
        <xdr:cNvSpPr/>
      </xdr:nvSpPr>
      <xdr:spPr>
        <a:xfrm>
          <a:off x="13462000" y="1044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69162</xdr:rowOff>
    </xdr:from>
    <xdr:ext cx="762000" cy="259045"/>
    <xdr:sp macro="" textlink="">
      <xdr:nvSpPr>
        <xdr:cNvPr id="333" name="テキスト ボックス 332"/>
        <xdr:cNvSpPr txBox="1"/>
      </xdr:nvSpPr>
      <xdr:spPr>
        <a:xfrm>
          <a:off x="13131800" y="1052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14817</xdr:rowOff>
    </xdr:from>
    <xdr:to>
      <xdr:col>81</xdr:col>
      <xdr:colOff>95250</xdr:colOff>
      <xdr:row>60</xdr:row>
      <xdr:rowOff>116417</xdr:rowOff>
    </xdr:to>
    <xdr:sp macro="" textlink="">
      <xdr:nvSpPr>
        <xdr:cNvPr id="339" name="楕円 338"/>
        <xdr:cNvSpPr/>
      </xdr:nvSpPr>
      <xdr:spPr>
        <a:xfrm>
          <a:off x="169672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31344</xdr:rowOff>
    </xdr:from>
    <xdr:ext cx="762000" cy="259045"/>
    <xdr:sp macro="" textlink="">
      <xdr:nvSpPr>
        <xdr:cNvPr id="340" name="定員管理の状況該当値テキスト"/>
        <xdr:cNvSpPr txBox="1"/>
      </xdr:nvSpPr>
      <xdr:spPr>
        <a:xfrm>
          <a:off x="17106900" y="1014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12136</xdr:rowOff>
    </xdr:from>
    <xdr:to>
      <xdr:col>77</xdr:col>
      <xdr:colOff>95250</xdr:colOff>
      <xdr:row>60</xdr:row>
      <xdr:rowOff>113736</xdr:rowOff>
    </xdr:to>
    <xdr:sp macro="" textlink="">
      <xdr:nvSpPr>
        <xdr:cNvPr id="341" name="楕円 340"/>
        <xdr:cNvSpPr/>
      </xdr:nvSpPr>
      <xdr:spPr>
        <a:xfrm>
          <a:off x="16129000" y="1029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123913</xdr:rowOff>
    </xdr:from>
    <xdr:ext cx="736600" cy="259045"/>
    <xdr:sp macro="" textlink="">
      <xdr:nvSpPr>
        <xdr:cNvPr id="342" name="テキスト ボックス 341"/>
        <xdr:cNvSpPr txBox="1"/>
      </xdr:nvSpPr>
      <xdr:spPr>
        <a:xfrm>
          <a:off x="15798800" y="10068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17498</xdr:rowOff>
    </xdr:from>
    <xdr:to>
      <xdr:col>73</xdr:col>
      <xdr:colOff>44450</xdr:colOff>
      <xdr:row>60</xdr:row>
      <xdr:rowOff>119098</xdr:rowOff>
    </xdr:to>
    <xdr:sp macro="" textlink="">
      <xdr:nvSpPr>
        <xdr:cNvPr id="343" name="楕円 342"/>
        <xdr:cNvSpPr/>
      </xdr:nvSpPr>
      <xdr:spPr>
        <a:xfrm>
          <a:off x="15240000" y="1030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129275</xdr:rowOff>
    </xdr:from>
    <xdr:ext cx="762000" cy="259045"/>
    <xdr:sp macro="" textlink="">
      <xdr:nvSpPr>
        <xdr:cNvPr id="344" name="テキスト ボックス 343"/>
        <xdr:cNvSpPr txBox="1"/>
      </xdr:nvSpPr>
      <xdr:spPr>
        <a:xfrm>
          <a:off x="14909800" y="10073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17498</xdr:rowOff>
    </xdr:from>
    <xdr:to>
      <xdr:col>68</xdr:col>
      <xdr:colOff>203200</xdr:colOff>
      <xdr:row>60</xdr:row>
      <xdr:rowOff>119098</xdr:rowOff>
    </xdr:to>
    <xdr:sp macro="" textlink="">
      <xdr:nvSpPr>
        <xdr:cNvPr id="345" name="楕円 344"/>
        <xdr:cNvSpPr/>
      </xdr:nvSpPr>
      <xdr:spPr>
        <a:xfrm>
          <a:off x="14351000" y="1030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129275</xdr:rowOff>
    </xdr:from>
    <xdr:ext cx="762000" cy="259045"/>
    <xdr:sp macro="" textlink="">
      <xdr:nvSpPr>
        <xdr:cNvPr id="346" name="テキスト ボックス 345"/>
        <xdr:cNvSpPr txBox="1"/>
      </xdr:nvSpPr>
      <xdr:spPr>
        <a:xfrm>
          <a:off x="14020800" y="10073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22860</xdr:rowOff>
    </xdr:from>
    <xdr:to>
      <xdr:col>64</xdr:col>
      <xdr:colOff>152400</xdr:colOff>
      <xdr:row>60</xdr:row>
      <xdr:rowOff>124460</xdr:rowOff>
    </xdr:to>
    <xdr:sp macro="" textlink="">
      <xdr:nvSpPr>
        <xdr:cNvPr id="347" name="楕円 346"/>
        <xdr:cNvSpPr/>
      </xdr:nvSpPr>
      <xdr:spPr>
        <a:xfrm>
          <a:off x="13462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134637</xdr:rowOff>
    </xdr:from>
    <xdr:ext cx="762000" cy="259045"/>
    <xdr:sp macro="" textlink="">
      <xdr:nvSpPr>
        <xdr:cNvPr id="348" name="テキスト ボックス 347"/>
        <xdr:cNvSpPr txBox="1"/>
      </xdr:nvSpPr>
      <xdr:spPr>
        <a:xfrm>
          <a:off x="13131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前年度より</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ポイント悪化し</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4.0</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％となった。</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公債費充当一般財源の増加、下水道事業に係る準元利償還金算入額の増加によるものと思われる。</a:t>
          </a:r>
          <a:endPar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地方債発行にあたっては慎重を期すとともに、資金調達も金利情勢を見据えながら、公的資金・民間資金を問わず柔軟な対応を心がけることで適正な</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財政運営に努める。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116840</xdr:rowOff>
    </xdr:to>
    <xdr:cxnSp macro="">
      <xdr:nvCxnSpPr>
        <xdr:cNvPr id="375" name="直線コネクタ 374"/>
        <xdr:cNvCxnSpPr/>
      </xdr:nvCxnSpPr>
      <xdr:spPr>
        <a:xfrm flipV="1">
          <a:off x="17018000" y="616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93472</xdr:rowOff>
    </xdr:from>
    <xdr:to>
      <xdr:col>81</xdr:col>
      <xdr:colOff>44450</xdr:colOff>
      <xdr:row>38</xdr:row>
      <xdr:rowOff>132080</xdr:rowOff>
    </xdr:to>
    <xdr:cxnSp macro="">
      <xdr:nvCxnSpPr>
        <xdr:cNvPr id="380" name="直線コネクタ 379"/>
        <xdr:cNvCxnSpPr/>
      </xdr:nvCxnSpPr>
      <xdr:spPr>
        <a:xfrm>
          <a:off x="16179800" y="660857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152163</xdr:rowOff>
    </xdr:from>
    <xdr:ext cx="762000" cy="259045"/>
    <xdr:sp macro="" textlink="">
      <xdr:nvSpPr>
        <xdr:cNvPr id="381"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93472</xdr:rowOff>
    </xdr:from>
    <xdr:to>
      <xdr:col>77</xdr:col>
      <xdr:colOff>44450</xdr:colOff>
      <xdr:row>38</xdr:row>
      <xdr:rowOff>103124</xdr:rowOff>
    </xdr:to>
    <xdr:cxnSp macro="">
      <xdr:nvCxnSpPr>
        <xdr:cNvPr id="383" name="直線コネクタ 382"/>
        <xdr:cNvCxnSpPr/>
      </xdr:nvCxnSpPr>
      <xdr:spPr>
        <a:xfrm flipV="1">
          <a:off x="15290800" y="660857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5" name="テキスト ボックス 384"/>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103124</xdr:rowOff>
    </xdr:from>
    <xdr:to>
      <xdr:col>72</xdr:col>
      <xdr:colOff>203200</xdr:colOff>
      <xdr:row>38</xdr:row>
      <xdr:rowOff>103124</xdr:rowOff>
    </xdr:to>
    <xdr:cxnSp macro="">
      <xdr:nvCxnSpPr>
        <xdr:cNvPr id="386" name="直線コネクタ 385"/>
        <xdr:cNvCxnSpPr/>
      </xdr:nvCxnSpPr>
      <xdr:spPr>
        <a:xfrm>
          <a:off x="14401800" y="6618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388" name="テキスト ボックス 387"/>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103124</xdr:rowOff>
    </xdr:from>
    <xdr:to>
      <xdr:col>68</xdr:col>
      <xdr:colOff>152400</xdr:colOff>
      <xdr:row>38</xdr:row>
      <xdr:rowOff>151384</xdr:rowOff>
    </xdr:to>
    <xdr:cxnSp macro="">
      <xdr:nvCxnSpPr>
        <xdr:cNvPr id="389" name="直線コネクタ 388"/>
        <xdr:cNvCxnSpPr/>
      </xdr:nvCxnSpPr>
      <xdr:spPr>
        <a:xfrm flipV="1">
          <a:off x="13512800" y="661822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90" name="フローチャート: 判断 389"/>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10431</xdr:rowOff>
    </xdr:from>
    <xdr:ext cx="762000" cy="259045"/>
    <xdr:sp macro="" textlink="">
      <xdr:nvSpPr>
        <xdr:cNvPr id="391" name="テキスト ボックス 390"/>
        <xdr:cNvSpPr txBox="1"/>
      </xdr:nvSpPr>
      <xdr:spPr>
        <a:xfrm>
          <a:off x="14020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2" name="フローチャート: 判断 391"/>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3" name="テキスト ボックス 392"/>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81280</xdr:rowOff>
    </xdr:from>
    <xdr:to>
      <xdr:col>81</xdr:col>
      <xdr:colOff>95250</xdr:colOff>
      <xdr:row>39</xdr:row>
      <xdr:rowOff>11430</xdr:rowOff>
    </xdr:to>
    <xdr:sp macro="" textlink="">
      <xdr:nvSpPr>
        <xdr:cNvPr id="399" name="楕円 398"/>
        <xdr:cNvSpPr/>
      </xdr:nvSpPr>
      <xdr:spPr>
        <a:xfrm>
          <a:off x="169672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97807</xdr:rowOff>
    </xdr:from>
    <xdr:ext cx="762000" cy="259045"/>
    <xdr:sp macro="" textlink="">
      <xdr:nvSpPr>
        <xdr:cNvPr id="400" name="公債費負担の状況該当値テキスト"/>
        <xdr:cNvSpPr txBox="1"/>
      </xdr:nvSpPr>
      <xdr:spPr>
        <a:xfrm>
          <a:off x="17106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42672</xdr:rowOff>
    </xdr:from>
    <xdr:to>
      <xdr:col>77</xdr:col>
      <xdr:colOff>95250</xdr:colOff>
      <xdr:row>38</xdr:row>
      <xdr:rowOff>144272</xdr:rowOff>
    </xdr:to>
    <xdr:sp macro="" textlink="">
      <xdr:nvSpPr>
        <xdr:cNvPr id="401" name="楕円 400"/>
        <xdr:cNvSpPr/>
      </xdr:nvSpPr>
      <xdr:spPr>
        <a:xfrm>
          <a:off x="16129000" y="65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154449</xdr:rowOff>
    </xdr:from>
    <xdr:ext cx="736600" cy="259045"/>
    <xdr:sp macro="" textlink="">
      <xdr:nvSpPr>
        <xdr:cNvPr id="402" name="テキスト ボックス 401"/>
        <xdr:cNvSpPr txBox="1"/>
      </xdr:nvSpPr>
      <xdr:spPr>
        <a:xfrm>
          <a:off x="15798800" y="6326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52324</xdr:rowOff>
    </xdr:from>
    <xdr:to>
      <xdr:col>73</xdr:col>
      <xdr:colOff>44450</xdr:colOff>
      <xdr:row>38</xdr:row>
      <xdr:rowOff>153924</xdr:rowOff>
    </xdr:to>
    <xdr:sp macro="" textlink="">
      <xdr:nvSpPr>
        <xdr:cNvPr id="403" name="楕円 402"/>
        <xdr:cNvSpPr/>
      </xdr:nvSpPr>
      <xdr:spPr>
        <a:xfrm>
          <a:off x="152400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164101</xdr:rowOff>
    </xdr:from>
    <xdr:ext cx="762000" cy="259045"/>
    <xdr:sp macro="" textlink="">
      <xdr:nvSpPr>
        <xdr:cNvPr id="404" name="テキスト ボックス 403"/>
        <xdr:cNvSpPr txBox="1"/>
      </xdr:nvSpPr>
      <xdr:spPr>
        <a:xfrm>
          <a:off x="14909800" y="63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52324</xdr:rowOff>
    </xdr:from>
    <xdr:to>
      <xdr:col>68</xdr:col>
      <xdr:colOff>203200</xdr:colOff>
      <xdr:row>38</xdr:row>
      <xdr:rowOff>153924</xdr:rowOff>
    </xdr:to>
    <xdr:sp macro="" textlink="">
      <xdr:nvSpPr>
        <xdr:cNvPr id="405" name="楕円 404"/>
        <xdr:cNvSpPr/>
      </xdr:nvSpPr>
      <xdr:spPr>
        <a:xfrm>
          <a:off x="143510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164101</xdr:rowOff>
    </xdr:from>
    <xdr:ext cx="762000" cy="259045"/>
    <xdr:sp macro="" textlink="">
      <xdr:nvSpPr>
        <xdr:cNvPr id="406" name="テキスト ボックス 405"/>
        <xdr:cNvSpPr txBox="1"/>
      </xdr:nvSpPr>
      <xdr:spPr>
        <a:xfrm>
          <a:off x="14020800" y="63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100584</xdr:rowOff>
    </xdr:from>
    <xdr:to>
      <xdr:col>64</xdr:col>
      <xdr:colOff>152400</xdr:colOff>
      <xdr:row>39</xdr:row>
      <xdr:rowOff>30734</xdr:rowOff>
    </xdr:to>
    <xdr:sp macro="" textlink="">
      <xdr:nvSpPr>
        <xdr:cNvPr id="407" name="楕円 406"/>
        <xdr:cNvSpPr/>
      </xdr:nvSpPr>
      <xdr:spPr>
        <a:xfrm>
          <a:off x="13462000" y="66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40911</xdr:rowOff>
    </xdr:from>
    <xdr:ext cx="762000" cy="259045"/>
    <xdr:sp macro="" textlink="">
      <xdr:nvSpPr>
        <xdr:cNvPr id="408" name="テキスト ボックス 407"/>
        <xdr:cNvSpPr txBox="1"/>
      </xdr:nvSpPr>
      <xdr:spPr>
        <a:xfrm>
          <a:off x="13131800" y="638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前年度と比べると</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4.4</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ポイント改善した</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元金償還金に対し新規発行額が少なかったため、地方債現在高が減少したことによる</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以前より地方債の発行にあたっては、後年度の元利償還金が基準財政需要額に算入されるものを選択してい</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る</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今後は、既存事業についてはゼロベースでその必要性を見直し、また新規事業については、将来にわたる財政負担を的確に見極めることを通して、長期にわたって持続可能な財政運営に努める。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38281</xdr:rowOff>
    </xdr:to>
    <xdr:cxnSp macro="">
      <xdr:nvCxnSpPr>
        <xdr:cNvPr id="439" name="直線コネクタ 438"/>
        <xdr:cNvCxnSpPr/>
      </xdr:nvCxnSpPr>
      <xdr:spPr>
        <a:xfrm flipV="1">
          <a:off x="17018000" y="2313214"/>
          <a:ext cx="0" cy="1668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10358</xdr:rowOff>
    </xdr:from>
    <xdr:ext cx="762000" cy="259045"/>
    <xdr:sp macro="" textlink="">
      <xdr:nvSpPr>
        <xdr:cNvPr id="440" name="将来負担の状況最小値テキスト"/>
        <xdr:cNvSpPr txBox="1"/>
      </xdr:nvSpPr>
      <xdr:spPr>
        <a:xfrm>
          <a:off x="17106900" y="395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38281</xdr:rowOff>
    </xdr:from>
    <xdr:to>
      <xdr:col>81</xdr:col>
      <xdr:colOff>133350</xdr:colOff>
      <xdr:row>23</xdr:row>
      <xdr:rowOff>38281</xdr:rowOff>
    </xdr:to>
    <xdr:cxnSp macro="">
      <xdr:nvCxnSpPr>
        <xdr:cNvPr id="441" name="直線コネクタ 440"/>
        <xdr:cNvCxnSpPr/>
      </xdr:nvCxnSpPr>
      <xdr:spPr>
        <a:xfrm>
          <a:off x="16929100" y="398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144115</xdr:rowOff>
    </xdr:from>
    <xdr:to>
      <xdr:col>81</xdr:col>
      <xdr:colOff>44450</xdr:colOff>
      <xdr:row>14</xdr:row>
      <xdr:rowOff>23223</xdr:rowOff>
    </xdr:to>
    <xdr:cxnSp macro="">
      <xdr:nvCxnSpPr>
        <xdr:cNvPr id="444" name="直線コネクタ 443"/>
        <xdr:cNvCxnSpPr/>
      </xdr:nvCxnSpPr>
      <xdr:spPr>
        <a:xfrm flipV="1">
          <a:off x="16179800" y="2372965"/>
          <a:ext cx="8382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66299</xdr:rowOff>
    </xdr:from>
    <xdr:ext cx="762000" cy="259045"/>
    <xdr:sp macro="" textlink="">
      <xdr:nvSpPr>
        <xdr:cNvPr id="445" name="将来負担の状況平均値テキスト"/>
        <xdr:cNvSpPr txBox="1"/>
      </xdr:nvSpPr>
      <xdr:spPr>
        <a:xfrm>
          <a:off x="17106900" y="2466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94222</xdr:rowOff>
    </xdr:from>
    <xdr:to>
      <xdr:col>81</xdr:col>
      <xdr:colOff>95250</xdr:colOff>
      <xdr:row>15</xdr:row>
      <xdr:rowOff>24372</xdr:rowOff>
    </xdr:to>
    <xdr:sp macro="" textlink="">
      <xdr:nvSpPr>
        <xdr:cNvPr id="446" name="フローチャート: 判断 445"/>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121134</xdr:rowOff>
    </xdr:from>
    <xdr:to>
      <xdr:col>77</xdr:col>
      <xdr:colOff>44450</xdr:colOff>
      <xdr:row>14</xdr:row>
      <xdr:rowOff>23223</xdr:rowOff>
    </xdr:to>
    <xdr:cxnSp macro="">
      <xdr:nvCxnSpPr>
        <xdr:cNvPr id="447" name="直線コネクタ 446"/>
        <xdr:cNvCxnSpPr/>
      </xdr:nvCxnSpPr>
      <xdr:spPr>
        <a:xfrm>
          <a:off x="15290800" y="2349984"/>
          <a:ext cx="889000" cy="7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48" name="フローチャート: 判断 447"/>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18341</xdr:rowOff>
    </xdr:from>
    <xdr:ext cx="736600" cy="259045"/>
    <xdr:sp macro="" textlink="">
      <xdr:nvSpPr>
        <xdr:cNvPr id="449" name="テキスト ボックス 448"/>
        <xdr:cNvSpPr txBox="1"/>
      </xdr:nvSpPr>
      <xdr:spPr>
        <a:xfrm>
          <a:off x="15798800" y="2590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11490</xdr:rowOff>
    </xdr:from>
    <xdr:to>
      <xdr:col>73</xdr:col>
      <xdr:colOff>44450</xdr:colOff>
      <xdr:row>14</xdr:row>
      <xdr:rowOff>113090</xdr:rowOff>
    </xdr:to>
    <xdr:sp macro="" textlink="">
      <xdr:nvSpPr>
        <xdr:cNvPr id="450" name="フローチャート: 判断 449"/>
        <xdr:cNvSpPr/>
      </xdr:nvSpPr>
      <xdr:spPr>
        <a:xfrm>
          <a:off x="15240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97867</xdr:rowOff>
    </xdr:from>
    <xdr:ext cx="762000" cy="259045"/>
    <xdr:sp macro="" textlink="">
      <xdr:nvSpPr>
        <xdr:cNvPr id="451" name="テキスト ボックス 450"/>
        <xdr:cNvSpPr txBox="1"/>
      </xdr:nvSpPr>
      <xdr:spPr>
        <a:xfrm>
          <a:off x="14909800" y="249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2" name="フローチャート: 判断 451"/>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3" name="テキスト ボックス 452"/>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4" name="フローチャート: 判断 453"/>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5" name="テキスト ボックス 454"/>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93315</xdr:rowOff>
    </xdr:from>
    <xdr:to>
      <xdr:col>81</xdr:col>
      <xdr:colOff>95250</xdr:colOff>
      <xdr:row>14</xdr:row>
      <xdr:rowOff>23465</xdr:rowOff>
    </xdr:to>
    <xdr:sp macro="" textlink="">
      <xdr:nvSpPr>
        <xdr:cNvPr id="461" name="楕円 460"/>
        <xdr:cNvSpPr/>
      </xdr:nvSpPr>
      <xdr:spPr>
        <a:xfrm>
          <a:off x="16967200" y="232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14592</xdr:rowOff>
    </xdr:from>
    <xdr:ext cx="762000" cy="259045"/>
    <xdr:sp macro="" textlink="">
      <xdr:nvSpPr>
        <xdr:cNvPr id="462" name="将来負担の状況該当値テキスト"/>
        <xdr:cNvSpPr txBox="1"/>
      </xdr:nvSpPr>
      <xdr:spPr>
        <a:xfrm>
          <a:off x="17106900" y="2243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143873</xdr:rowOff>
    </xdr:from>
    <xdr:to>
      <xdr:col>77</xdr:col>
      <xdr:colOff>95250</xdr:colOff>
      <xdr:row>14</xdr:row>
      <xdr:rowOff>74023</xdr:rowOff>
    </xdr:to>
    <xdr:sp macro="" textlink="">
      <xdr:nvSpPr>
        <xdr:cNvPr id="463" name="楕円 462"/>
        <xdr:cNvSpPr/>
      </xdr:nvSpPr>
      <xdr:spPr>
        <a:xfrm>
          <a:off x="16129000" y="237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84200</xdr:rowOff>
    </xdr:from>
    <xdr:ext cx="736600" cy="259045"/>
    <xdr:sp macro="" textlink="">
      <xdr:nvSpPr>
        <xdr:cNvPr id="464" name="テキスト ボックス 463"/>
        <xdr:cNvSpPr txBox="1"/>
      </xdr:nvSpPr>
      <xdr:spPr>
        <a:xfrm>
          <a:off x="15798800" y="2141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70334</xdr:rowOff>
    </xdr:from>
    <xdr:to>
      <xdr:col>73</xdr:col>
      <xdr:colOff>44450</xdr:colOff>
      <xdr:row>14</xdr:row>
      <xdr:rowOff>484</xdr:rowOff>
    </xdr:to>
    <xdr:sp macro="" textlink="">
      <xdr:nvSpPr>
        <xdr:cNvPr id="465" name="楕円 464"/>
        <xdr:cNvSpPr/>
      </xdr:nvSpPr>
      <xdr:spPr>
        <a:xfrm>
          <a:off x="15240000" y="229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10661</xdr:rowOff>
    </xdr:from>
    <xdr:ext cx="762000" cy="259045"/>
    <xdr:sp macro="" textlink="">
      <xdr:nvSpPr>
        <xdr:cNvPr id="466" name="テキスト ボックス 465"/>
        <xdr:cNvSpPr txBox="1"/>
      </xdr:nvSpPr>
      <xdr:spPr>
        <a:xfrm>
          <a:off x="14909800" y="2068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群馬県玉村町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36,648
35,741
25.78
11,302,234
10,781,602
496,170
7,049,760
10,157,316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前年度より</a:t>
          </a:r>
          <a:r>
            <a:rPr kumimoji="0"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0.2</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ポイント改善したが、類似団体平均と比べ</a:t>
          </a:r>
          <a:r>
            <a:rPr kumimoji="0"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0.2</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ポイント高くなった。主に児童館・保育所を直営方式により設置・運営していることが影響している。</a:t>
          </a:r>
          <a:endParaRPr kumimoji="0"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現在、町保有施設の統合や、</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民間にて実施可能な部分については、指定管理者制度の導入</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業務委託等の</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推進をしているところである。</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今後も職員の適正配置及び事務配分を検討</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人件費の適正水準の確保に努める。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154432</xdr:rowOff>
    </xdr:from>
    <xdr:to>
      <xdr:col>24</xdr:col>
      <xdr:colOff>25400</xdr:colOff>
      <xdr:row>40</xdr:row>
      <xdr:rowOff>149860</xdr:rowOff>
    </xdr:to>
    <xdr:cxnSp macro="">
      <xdr:nvCxnSpPr>
        <xdr:cNvPr id="59" name="直線コネクタ 58"/>
        <xdr:cNvCxnSpPr/>
      </xdr:nvCxnSpPr>
      <xdr:spPr>
        <a:xfrm flipV="1">
          <a:off x="4826000" y="598373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154432</xdr:rowOff>
    </xdr:from>
    <xdr:to>
      <xdr:col>24</xdr:col>
      <xdr:colOff>114300</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145288</xdr:rowOff>
    </xdr:from>
    <xdr:to>
      <xdr:col>24</xdr:col>
      <xdr:colOff>25400</xdr:colOff>
      <xdr:row>36</xdr:row>
      <xdr:rowOff>154432</xdr:rowOff>
    </xdr:to>
    <xdr:cxnSp macro="">
      <xdr:nvCxnSpPr>
        <xdr:cNvPr id="64" name="直線コネクタ 63"/>
        <xdr:cNvCxnSpPr/>
      </xdr:nvCxnSpPr>
      <xdr:spPr>
        <a:xfrm flipV="1">
          <a:off x="3987800" y="631748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122428</xdr:rowOff>
    </xdr:from>
    <xdr:to>
      <xdr:col>19</xdr:col>
      <xdr:colOff>187325</xdr:colOff>
      <xdr:row>36</xdr:row>
      <xdr:rowOff>154432</xdr:rowOff>
    </xdr:to>
    <xdr:cxnSp macro="">
      <xdr:nvCxnSpPr>
        <xdr:cNvPr id="67" name="直線コネクタ 66"/>
        <xdr:cNvCxnSpPr/>
      </xdr:nvCxnSpPr>
      <xdr:spPr>
        <a:xfrm>
          <a:off x="3098800" y="62946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68" name="フローチャート: 判断 67"/>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69" name="テキスト ボックス 68"/>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122428</xdr:rowOff>
    </xdr:from>
    <xdr:to>
      <xdr:col>15</xdr:col>
      <xdr:colOff>98425</xdr:colOff>
      <xdr:row>37</xdr:row>
      <xdr:rowOff>19558</xdr:rowOff>
    </xdr:to>
    <xdr:cxnSp macro="">
      <xdr:nvCxnSpPr>
        <xdr:cNvPr id="70" name="直線コネクタ 69"/>
        <xdr:cNvCxnSpPr/>
      </xdr:nvCxnSpPr>
      <xdr:spPr>
        <a:xfrm flipV="1">
          <a:off x="2209800" y="629462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1" name="フローチャート: 判断 70"/>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2" name="テキスト ボックス 71"/>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10414</xdr:rowOff>
    </xdr:from>
    <xdr:to>
      <xdr:col>11</xdr:col>
      <xdr:colOff>9525</xdr:colOff>
      <xdr:row>37</xdr:row>
      <xdr:rowOff>19558</xdr:rowOff>
    </xdr:to>
    <xdr:cxnSp macro="">
      <xdr:nvCxnSpPr>
        <xdr:cNvPr id="73" name="直線コネクタ 72"/>
        <xdr:cNvCxnSpPr/>
      </xdr:nvCxnSpPr>
      <xdr:spPr>
        <a:xfrm>
          <a:off x="1320800" y="63540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94488</xdr:rowOff>
    </xdr:from>
    <xdr:to>
      <xdr:col>24</xdr:col>
      <xdr:colOff>76200</xdr:colOff>
      <xdr:row>37</xdr:row>
      <xdr:rowOff>24638</xdr:rowOff>
    </xdr:to>
    <xdr:sp macro="" textlink="">
      <xdr:nvSpPr>
        <xdr:cNvPr id="83" name="楕円 82"/>
        <xdr:cNvSpPr/>
      </xdr:nvSpPr>
      <xdr:spPr>
        <a:xfrm>
          <a:off x="4775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66565</xdr:rowOff>
    </xdr:from>
    <xdr:ext cx="762000" cy="259045"/>
    <xdr:sp macro="" textlink="">
      <xdr:nvSpPr>
        <xdr:cNvPr id="84" name="人件費該当値テキスト"/>
        <xdr:cNvSpPr txBox="1"/>
      </xdr:nvSpPr>
      <xdr:spPr>
        <a:xfrm>
          <a:off x="49149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103632</xdr:rowOff>
    </xdr:from>
    <xdr:to>
      <xdr:col>20</xdr:col>
      <xdr:colOff>38100</xdr:colOff>
      <xdr:row>37</xdr:row>
      <xdr:rowOff>33782</xdr:rowOff>
    </xdr:to>
    <xdr:sp macro="" textlink="">
      <xdr:nvSpPr>
        <xdr:cNvPr id="85" name="楕円 84"/>
        <xdr:cNvSpPr/>
      </xdr:nvSpPr>
      <xdr:spPr>
        <a:xfrm>
          <a:off x="3937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18559</xdr:rowOff>
    </xdr:from>
    <xdr:ext cx="736600" cy="259045"/>
    <xdr:sp macro="" textlink="">
      <xdr:nvSpPr>
        <xdr:cNvPr id="86" name="テキスト ボックス 85"/>
        <xdr:cNvSpPr txBox="1"/>
      </xdr:nvSpPr>
      <xdr:spPr>
        <a:xfrm>
          <a:off x="3606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71628</xdr:rowOff>
    </xdr:from>
    <xdr:to>
      <xdr:col>15</xdr:col>
      <xdr:colOff>149225</xdr:colOff>
      <xdr:row>37</xdr:row>
      <xdr:rowOff>1778</xdr:rowOff>
    </xdr:to>
    <xdr:sp macro="" textlink="">
      <xdr:nvSpPr>
        <xdr:cNvPr id="87" name="楕円 86"/>
        <xdr:cNvSpPr/>
      </xdr:nvSpPr>
      <xdr:spPr>
        <a:xfrm>
          <a:off x="3048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11955</xdr:rowOff>
    </xdr:from>
    <xdr:ext cx="762000" cy="259045"/>
    <xdr:sp macro="" textlink="">
      <xdr:nvSpPr>
        <xdr:cNvPr id="88" name="テキスト ボックス 87"/>
        <xdr:cNvSpPr txBox="1"/>
      </xdr:nvSpPr>
      <xdr:spPr>
        <a:xfrm>
          <a:off x="2717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140208</xdr:rowOff>
    </xdr:from>
    <xdr:to>
      <xdr:col>11</xdr:col>
      <xdr:colOff>60325</xdr:colOff>
      <xdr:row>37</xdr:row>
      <xdr:rowOff>70358</xdr:rowOff>
    </xdr:to>
    <xdr:sp macro="" textlink="">
      <xdr:nvSpPr>
        <xdr:cNvPr id="89" name="楕円 88"/>
        <xdr:cNvSpPr/>
      </xdr:nvSpPr>
      <xdr:spPr>
        <a:xfrm>
          <a:off x="2159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55135</xdr:rowOff>
    </xdr:from>
    <xdr:ext cx="762000" cy="259045"/>
    <xdr:sp macro="" textlink="">
      <xdr:nvSpPr>
        <xdr:cNvPr id="90" name="テキスト ボックス 89"/>
        <xdr:cNvSpPr txBox="1"/>
      </xdr:nvSpPr>
      <xdr:spPr>
        <a:xfrm>
          <a:off x="1828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91" name="楕円 90"/>
        <xdr:cNvSpPr/>
      </xdr:nvSpPr>
      <xdr:spPr>
        <a:xfrm>
          <a:off x="1270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45991</xdr:rowOff>
    </xdr:from>
    <xdr:ext cx="762000" cy="259045"/>
    <xdr:sp macro="" textlink="">
      <xdr:nvSpPr>
        <xdr:cNvPr id="92" name="テキスト ボックス 91"/>
        <xdr:cNvSpPr txBox="1"/>
      </xdr:nvSpPr>
      <xdr:spPr>
        <a:xfrm>
          <a:off x="939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前年度に比べ</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0.8</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改善したものの</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前年度同様</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類似団体の最大値に等しい結果と</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なり、高止まりの状況が続いている</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主にクリーンセンター管理事業等のごみ処理関連事業の費用が大きいほか、文化センター、老人福祉センター、社会体育館、保育所、児童館等、保有する公共施設が多く、その維持管理に費用がかかっているためである。</a:t>
          </a:r>
          <a:endPar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民間への</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業務委託</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選定にあた</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っては</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、プロポーザルを行</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う</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等、より安価かつ住民サービスのより効率的な提供という視点</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で、</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委託費の圧縮</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に努める。</a:t>
          </a:r>
          <a:endPar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149860</xdr:rowOff>
    </xdr:to>
    <xdr:cxnSp macro="">
      <xdr:nvCxnSpPr>
        <xdr:cNvPr id="120" name="直線コネクタ 119"/>
        <xdr:cNvCxnSpPr/>
      </xdr:nvCxnSpPr>
      <xdr:spPr>
        <a:xfrm flipV="1">
          <a:off x="16510000" y="2184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149860</xdr:rowOff>
    </xdr:from>
    <xdr:to>
      <xdr:col>82</xdr:col>
      <xdr:colOff>107950</xdr:colOff>
      <xdr:row>21</xdr:row>
      <xdr:rowOff>39370</xdr:rowOff>
    </xdr:to>
    <xdr:cxnSp macro="">
      <xdr:nvCxnSpPr>
        <xdr:cNvPr id="125" name="直線コネクタ 124"/>
        <xdr:cNvCxnSpPr/>
      </xdr:nvCxnSpPr>
      <xdr:spPr>
        <a:xfrm flipV="1">
          <a:off x="15671800" y="35788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26" name="物件費平均値テキスト"/>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7" name="フローチャート: 判断 126"/>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73660</xdr:rowOff>
    </xdr:from>
    <xdr:to>
      <xdr:col>78</xdr:col>
      <xdr:colOff>69850</xdr:colOff>
      <xdr:row>21</xdr:row>
      <xdr:rowOff>39370</xdr:rowOff>
    </xdr:to>
    <xdr:cxnSp macro="">
      <xdr:nvCxnSpPr>
        <xdr:cNvPr id="128" name="直線コネクタ 127"/>
        <xdr:cNvCxnSpPr/>
      </xdr:nvCxnSpPr>
      <xdr:spPr>
        <a:xfrm>
          <a:off x="14782800" y="35026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73660</xdr:rowOff>
    </xdr:from>
    <xdr:to>
      <xdr:col>73</xdr:col>
      <xdr:colOff>180975</xdr:colOff>
      <xdr:row>20</xdr:row>
      <xdr:rowOff>104140</xdr:rowOff>
    </xdr:to>
    <xdr:cxnSp macro="">
      <xdr:nvCxnSpPr>
        <xdr:cNvPr id="131" name="直線コネクタ 130"/>
        <xdr:cNvCxnSpPr/>
      </xdr:nvCxnSpPr>
      <xdr:spPr>
        <a:xfrm flipV="1">
          <a:off x="13893800" y="3502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2" name="フローチャート: 判断 131"/>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12717</xdr:rowOff>
    </xdr:from>
    <xdr:ext cx="762000" cy="259045"/>
    <xdr:sp macro="" textlink="">
      <xdr:nvSpPr>
        <xdr:cNvPr id="133" name="テキスト ボックス 132"/>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58420</xdr:rowOff>
    </xdr:from>
    <xdr:to>
      <xdr:col>69</xdr:col>
      <xdr:colOff>92075</xdr:colOff>
      <xdr:row>20</xdr:row>
      <xdr:rowOff>104140</xdr:rowOff>
    </xdr:to>
    <xdr:cxnSp macro="">
      <xdr:nvCxnSpPr>
        <xdr:cNvPr id="134" name="直線コネクタ 133"/>
        <xdr:cNvCxnSpPr/>
      </xdr:nvCxnSpPr>
      <xdr:spPr>
        <a:xfrm>
          <a:off x="13004800" y="3487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5" name="フローチャート: 判断 134"/>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161307</xdr:rowOff>
    </xdr:from>
    <xdr:ext cx="762000" cy="259045"/>
    <xdr:sp macro="" textlink="">
      <xdr:nvSpPr>
        <xdr:cNvPr id="136" name="テキスト ボックス 135"/>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37" name="フローチャート: 判断 136"/>
        <xdr:cNvSpPr/>
      </xdr:nvSpPr>
      <xdr:spPr>
        <a:xfrm>
          <a:off x="12954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115587</xdr:rowOff>
    </xdr:from>
    <xdr:ext cx="762000" cy="259045"/>
    <xdr:sp macro="" textlink="">
      <xdr:nvSpPr>
        <xdr:cNvPr id="138" name="テキスト ボックス 137"/>
        <xdr:cNvSpPr txBox="1"/>
      </xdr:nvSpPr>
      <xdr:spPr>
        <a:xfrm>
          <a:off x="12623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99060</xdr:rowOff>
    </xdr:from>
    <xdr:to>
      <xdr:col>82</xdr:col>
      <xdr:colOff>158750</xdr:colOff>
      <xdr:row>21</xdr:row>
      <xdr:rowOff>29210</xdr:rowOff>
    </xdr:to>
    <xdr:sp macro="" textlink="">
      <xdr:nvSpPr>
        <xdr:cNvPr id="144" name="楕円 143"/>
        <xdr:cNvSpPr/>
      </xdr:nvSpPr>
      <xdr:spPr>
        <a:xfrm>
          <a:off x="16459200" y="352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7637</xdr:rowOff>
    </xdr:from>
    <xdr:ext cx="762000" cy="259045"/>
    <xdr:sp macro="" textlink="">
      <xdr:nvSpPr>
        <xdr:cNvPr id="145" name="物件費該当値テキスト"/>
        <xdr:cNvSpPr txBox="1"/>
      </xdr:nvSpPr>
      <xdr:spPr>
        <a:xfrm>
          <a:off x="16598900" y="343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160020</xdr:rowOff>
    </xdr:from>
    <xdr:to>
      <xdr:col>78</xdr:col>
      <xdr:colOff>120650</xdr:colOff>
      <xdr:row>21</xdr:row>
      <xdr:rowOff>90170</xdr:rowOff>
    </xdr:to>
    <xdr:sp macro="" textlink="">
      <xdr:nvSpPr>
        <xdr:cNvPr id="146" name="楕円 145"/>
        <xdr:cNvSpPr/>
      </xdr:nvSpPr>
      <xdr:spPr>
        <a:xfrm>
          <a:off x="15621000" y="358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74947</xdr:rowOff>
    </xdr:from>
    <xdr:ext cx="736600" cy="259045"/>
    <xdr:sp macro="" textlink="">
      <xdr:nvSpPr>
        <xdr:cNvPr id="147" name="テキスト ボックス 146"/>
        <xdr:cNvSpPr txBox="1"/>
      </xdr:nvSpPr>
      <xdr:spPr>
        <a:xfrm>
          <a:off x="15290800" y="3675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22860</xdr:rowOff>
    </xdr:from>
    <xdr:to>
      <xdr:col>74</xdr:col>
      <xdr:colOff>31750</xdr:colOff>
      <xdr:row>20</xdr:row>
      <xdr:rowOff>124460</xdr:rowOff>
    </xdr:to>
    <xdr:sp macro="" textlink="">
      <xdr:nvSpPr>
        <xdr:cNvPr id="148" name="楕円 147"/>
        <xdr:cNvSpPr/>
      </xdr:nvSpPr>
      <xdr:spPr>
        <a:xfrm>
          <a:off x="14732000" y="345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109237</xdr:rowOff>
    </xdr:from>
    <xdr:ext cx="762000" cy="259045"/>
    <xdr:sp macro="" textlink="">
      <xdr:nvSpPr>
        <xdr:cNvPr id="149" name="テキスト ボックス 148"/>
        <xdr:cNvSpPr txBox="1"/>
      </xdr:nvSpPr>
      <xdr:spPr>
        <a:xfrm>
          <a:off x="14401800" y="353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53340</xdr:rowOff>
    </xdr:from>
    <xdr:to>
      <xdr:col>69</xdr:col>
      <xdr:colOff>142875</xdr:colOff>
      <xdr:row>20</xdr:row>
      <xdr:rowOff>154940</xdr:rowOff>
    </xdr:to>
    <xdr:sp macro="" textlink="">
      <xdr:nvSpPr>
        <xdr:cNvPr id="150" name="楕円 149"/>
        <xdr:cNvSpPr/>
      </xdr:nvSpPr>
      <xdr:spPr>
        <a:xfrm>
          <a:off x="13843000" y="34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139717</xdr:rowOff>
    </xdr:from>
    <xdr:ext cx="762000" cy="259045"/>
    <xdr:sp macro="" textlink="">
      <xdr:nvSpPr>
        <xdr:cNvPr id="151" name="テキスト ボックス 150"/>
        <xdr:cNvSpPr txBox="1"/>
      </xdr:nvSpPr>
      <xdr:spPr>
        <a:xfrm>
          <a:off x="13512800" y="356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7620</xdr:rowOff>
    </xdr:from>
    <xdr:to>
      <xdr:col>65</xdr:col>
      <xdr:colOff>53975</xdr:colOff>
      <xdr:row>20</xdr:row>
      <xdr:rowOff>109220</xdr:rowOff>
    </xdr:to>
    <xdr:sp macro="" textlink="">
      <xdr:nvSpPr>
        <xdr:cNvPr id="152" name="楕円 151"/>
        <xdr:cNvSpPr/>
      </xdr:nvSpPr>
      <xdr:spPr>
        <a:xfrm>
          <a:off x="129540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93997</xdr:rowOff>
    </xdr:from>
    <xdr:ext cx="762000" cy="259045"/>
    <xdr:sp macro="" textlink="">
      <xdr:nvSpPr>
        <xdr:cNvPr id="153" name="テキスト ボックス 152"/>
        <xdr:cNvSpPr txBox="1"/>
      </xdr:nvSpPr>
      <xdr:spPr>
        <a:xfrm>
          <a:off x="12623800" y="352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前年度に比べ</a:t>
          </a:r>
          <a:r>
            <a:rPr kumimoji="0"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0.3</a:t>
          </a:r>
          <a:r>
            <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a:t>
          </a:r>
          <a:r>
            <a:rPr kumimoji="0"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悪化した</a:t>
          </a:r>
          <a:r>
            <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が、類似団体平均値</a:t>
          </a:r>
          <a:r>
            <a:rPr kumimoji="0"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より</a:t>
          </a:r>
          <a:r>
            <a:rPr kumimoji="0"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0.6</a:t>
          </a:r>
          <a:r>
            <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a:t>
          </a:r>
          <a:r>
            <a:rPr kumimoji="0"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低く</a:t>
          </a:r>
          <a:r>
            <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なった。</a:t>
          </a:r>
          <a:endParaRPr kumimoji="0"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当町にあっては、人口が平成</a:t>
          </a:r>
          <a:r>
            <a:rPr kumimoji="0"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16</a:t>
          </a:r>
          <a:r>
            <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年度から現在まで</a:t>
          </a:r>
          <a:r>
            <a:rPr kumimoji="0"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10</a:t>
          </a:r>
          <a:r>
            <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年連続して減少しており、さらに少子高齢化も着実に進行していることから、今後、社会保障関連経費が増加することが必至である。</a:t>
          </a: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特に町単独の扶助費については、その効果と必要性を常に検証し、見直しを図ることによって、社会保障関連経費のさらなる抑制に努める。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132443</xdr:rowOff>
    </xdr:to>
    <xdr:cxnSp macro="">
      <xdr:nvCxnSpPr>
        <xdr:cNvPr id="183" name="直線コネクタ 182"/>
        <xdr:cNvCxnSpPr/>
      </xdr:nvCxnSpPr>
      <xdr:spPr>
        <a:xfrm flipV="1">
          <a:off x="4826000" y="9091385"/>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6"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7" name="直線コネクタ 186"/>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1815</xdr:rowOff>
    </xdr:from>
    <xdr:to>
      <xdr:col>24</xdr:col>
      <xdr:colOff>25400</xdr:colOff>
      <xdr:row>56</xdr:row>
      <xdr:rowOff>34472</xdr:rowOff>
    </xdr:to>
    <xdr:cxnSp macro="">
      <xdr:nvCxnSpPr>
        <xdr:cNvPr id="188" name="直線コネクタ 187"/>
        <xdr:cNvCxnSpPr/>
      </xdr:nvCxnSpPr>
      <xdr:spPr>
        <a:xfrm>
          <a:off x="3987800" y="96030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21062</xdr:rowOff>
    </xdr:from>
    <xdr:ext cx="762000" cy="259045"/>
    <xdr:sp macro="" textlink="">
      <xdr:nvSpPr>
        <xdr:cNvPr id="189" name="扶助費平均値テキスト"/>
        <xdr:cNvSpPr txBox="1"/>
      </xdr:nvSpPr>
      <xdr:spPr>
        <a:xfrm>
          <a:off x="4914900" y="9622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190" name="フローチャート: 判断 189"/>
        <xdr:cNvSpPr/>
      </xdr:nvSpPr>
      <xdr:spPr>
        <a:xfrm>
          <a:off x="4775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151493</xdr:rowOff>
    </xdr:from>
    <xdr:to>
      <xdr:col>19</xdr:col>
      <xdr:colOff>187325</xdr:colOff>
      <xdr:row>56</xdr:row>
      <xdr:rowOff>1815</xdr:rowOff>
    </xdr:to>
    <xdr:cxnSp macro="">
      <xdr:nvCxnSpPr>
        <xdr:cNvPr id="191" name="直線コネクタ 190"/>
        <xdr:cNvCxnSpPr/>
      </xdr:nvCxnSpPr>
      <xdr:spPr>
        <a:xfrm>
          <a:off x="3098800" y="95812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2" name="フローチャート: 判断 191"/>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3" name="テキスト ボックス 192"/>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55</xdr:row>
      <xdr:rowOff>151493</xdr:rowOff>
    </xdr:to>
    <xdr:cxnSp macro="">
      <xdr:nvCxnSpPr>
        <xdr:cNvPr id="194" name="直線コネクタ 193"/>
        <xdr:cNvCxnSpPr/>
      </xdr:nvCxnSpPr>
      <xdr:spPr>
        <a:xfrm>
          <a:off x="2209800" y="9548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111578</xdr:rowOff>
    </xdr:from>
    <xdr:to>
      <xdr:col>15</xdr:col>
      <xdr:colOff>149225</xdr:colOff>
      <xdr:row>56</xdr:row>
      <xdr:rowOff>41728</xdr:rowOff>
    </xdr:to>
    <xdr:sp macro="" textlink="">
      <xdr:nvSpPr>
        <xdr:cNvPr id="195" name="フローチャート: 判断 194"/>
        <xdr:cNvSpPr/>
      </xdr:nvSpPr>
      <xdr:spPr>
        <a:xfrm>
          <a:off x="3048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26505</xdr:rowOff>
    </xdr:from>
    <xdr:ext cx="762000" cy="259045"/>
    <xdr:sp macro="" textlink="">
      <xdr:nvSpPr>
        <xdr:cNvPr id="196" name="テキスト ボックス 195"/>
        <xdr:cNvSpPr txBox="1"/>
      </xdr:nvSpPr>
      <xdr:spPr>
        <a:xfrm>
          <a:off x="2717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53522</xdr:rowOff>
    </xdr:from>
    <xdr:to>
      <xdr:col>11</xdr:col>
      <xdr:colOff>9525</xdr:colOff>
      <xdr:row>55</xdr:row>
      <xdr:rowOff>118835</xdr:rowOff>
    </xdr:to>
    <xdr:cxnSp macro="">
      <xdr:nvCxnSpPr>
        <xdr:cNvPr id="197" name="直線コネクタ 196"/>
        <xdr:cNvCxnSpPr/>
      </xdr:nvCxnSpPr>
      <xdr:spPr>
        <a:xfrm>
          <a:off x="1320800" y="94832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198" name="フローチャート: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199" name="テキスト ボックス 198"/>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1" name="テキスト ボックス 200"/>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155122</xdr:rowOff>
    </xdr:from>
    <xdr:to>
      <xdr:col>24</xdr:col>
      <xdr:colOff>76200</xdr:colOff>
      <xdr:row>56</xdr:row>
      <xdr:rowOff>85272</xdr:rowOff>
    </xdr:to>
    <xdr:sp macro="" textlink="">
      <xdr:nvSpPr>
        <xdr:cNvPr id="207" name="楕円 206"/>
        <xdr:cNvSpPr/>
      </xdr:nvSpPr>
      <xdr:spPr>
        <a:xfrm>
          <a:off x="47752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199</xdr:rowOff>
    </xdr:from>
    <xdr:ext cx="762000" cy="259045"/>
    <xdr:sp macro="" textlink="">
      <xdr:nvSpPr>
        <xdr:cNvPr id="208" name="扶助費該当値テキスト"/>
        <xdr:cNvSpPr txBox="1"/>
      </xdr:nvSpPr>
      <xdr:spPr>
        <a:xfrm>
          <a:off x="49149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122465</xdr:rowOff>
    </xdr:from>
    <xdr:to>
      <xdr:col>20</xdr:col>
      <xdr:colOff>38100</xdr:colOff>
      <xdr:row>56</xdr:row>
      <xdr:rowOff>52615</xdr:rowOff>
    </xdr:to>
    <xdr:sp macro="" textlink="">
      <xdr:nvSpPr>
        <xdr:cNvPr id="209" name="楕円 208"/>
        <xdr:cNvSpPr/>
      </xdr:nvSpPr>
      <xdr:spPr>
        <a:xfrm>
          <a:off x="3937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62792</xdr:rowOff>
    </xdr:from>
    <xdr:ext cx="736600" cy="259045"/>
    <xdr:sp macro="" textlink="">
      <xdr:nvSpPr>
        <xdr:cNvPr id="210" name="テキスト ボックス 209"/>
        <xdr:cNvSpPr txBox="1"/>
      </xdr:nvSpPr>
      <xdr:spPr>
        <a:xfrm>
          <a:off x="3606800" y="9321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11" name="楕円 210"/>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41020</xdr:rowOff>
    </xdr:from>
    <xdr:ext cx="762000" cy="259045"/>
    <xdr:sp macro="" textlink="">
      <xdr:nvSpPr>
        <xdr:cNvPr id="212" name="テキスト ボックス 211"/>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68035</xdr:rowOff>
    </xdr:from>
    <xdr:to>
      <xdr:col>11</xdr:col>
      <xdr:colOff>60325</xdr:colOff>
      <xdr:row>55</xdr:row>
      <xdr:rowOff>169635</xdr:rowOff>
    </xdr:to>
    <xdr:sp macro="" textlink="">
      <xdr:nvSpPr>
        <xdr:cNvPr id="213" name="楕円 212"/>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214" name="テキスト ボックス 213"/>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15" name="楕円 214"/>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89099</xdr:rowOff>
    </xdr:from>
    <xdr:ext cx="762000" cy="259045"/>
    <xdr:sp macro="" textlink="">
      <xdr:nvSpPr>
        <xdr:cNvPr id="216" name="テキスト ボックス 215"/>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前年度に比べ</a:t>
          </a:r>
          <a:r>
            <a:rPr kumimoji="0"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0.3</a:t>
          </a:r>
          <a:r>
            <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a:t>
          </a:r>
          <a:r>
            <a:rPr kumimoji="0"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改善し</a:t>
          </a:r>
          <a:r>
            <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、類似団体平均値</a:t>
          </a:r>
          <a:r>
            <a:rPr kumimoji="0"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を</a:t>
          </a:r>
          <a:r>
            <a:rPr kumimoji="0"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0.9</a:t>
          </a:r>
          <a:r>
            <a:rPr kumimoji="0"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ポイント下回った</a:t>
          </a:r>
          <a:r>
            <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0"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主な要因は、道路補修事業等の維持補修費が前年度に比べ</a:t>
          </a:r>
          <a:r>
            <a:rPr kumimoji="0"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0.5</a:t>
          </a:r>
          <a:r>
            <a:rPr kumimoji="0"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ポイント改善したことによる。</a:t>
          </a:r>
          <a:endPar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特別会計への繰出金については</a:t>
          </a:r>
          <a:r>
            <a:rPr kumimoji="0"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前年同様だったため、今後も</a:t>
          </a:r>
          <a:r>
            <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独立採算の原則のもと、料金水準の適正化等の健全な財政運営に努め、税金を主な財源とする普通会計の負担の縮減に努める。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61</xdr:row>
      <xdr:rowOff>24130</xdr:rowOff>
    </xdr:to>
    <xdr:cxnSp macro="">
      <xdr:nvCxnSpPr>
        <xdr:cNvPr id="244" name="直線コネクタ 243"/>
        <xdr:cNvCxnSpPr/>
      </xdr:nvCxnSpPr>
      <xdr:spPr>
        <a:xfrm flipV="1">
          <a:off x="16510000" y="92176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5"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46" name="直線コネクタ 245"/>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7"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48" name="直線コネクタ 247"/>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157480</xdr:rowOff>
    </xdr:from>
    <xdr:to>
      <xdr:col>82</xdr:col>
      <xdr:colOff>107950</xdr:colOff>
      <xdr:row>57</xdr:row>
      <xdr:rowOff>8890</xdr:rowOff>
    </xdr:to>
    <xdr:cxnSp macro="">
      <xdr:nvCxnSpPr>
        <xdr:cNvPr id="249" name="直線コネクタ 248"/>
        <xdr:cNvCxnSpPr/>
      </xdr:nvCxnSpPr>
      <xdr:spPr>
        <a:xfrm flipV="1">
          <a:off x="15671800" y="97586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147337</xdr:rowOff>
    </xdr:from>
    <xdr:ext cx="762000" cy="259045"/>
    <xdr:sp macro="" textlink="">
      <xdr:nvSpPr>
        <xdr:cNvPr id="250" name="その他平均値テキスト"/>
        <xdr:cNvSpPr txBox="1"/>
      </xdr:nvSpPr>
      <xdr:spPr>
        <a:xfrm>
          <a:off x="16598900" y="9748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51" name="フローチャート: 判断 250"/>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8890</xdr:rowOff>
    </xdr:from>
    <xdr:to>
      <xdr:col>78</xdr:col>
      <xdr:colOff>69850</xdr:colOff>
      <xdr:row>57</xdr:row>
      <xdr:rowOff>16510</xdr:rowOff>
    </xdr:to>
    <xdr:cxnSp macro="">
      <xdr:nvCxnSpPr>
        <xdr:cNvPr id="252" name="直線コネクタ 251"/>
        <xdr:cNvCxnSpPr/>
      </xdr:nvCxnSpPr>
      <xdr:spPr>
        <a:xfrm flipV="1">
          <a:off x="14782800" y="9781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3" name="フローチャート: 判断 252"/>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54" name="テキスト ボックス 253"/>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16510</xdr:rowOff>
    </xdr:from>
    <xdr:to>
      <xdr:col>73</xdr:col>
      <xdr:colOff>180975</xdr:colOff>
      <xdr:row>57</xdr:row>
      <xdr:rowOff>24130</xdr:rowOff>
    </xdr:to>
    <xdr:cxnSp macro="">
      <xdr:nvCxnSpPr>
        <xdr:cNvPr id="255" name="直線コネクタ 254"/>
        <xdr:cNvCxnSpPr/>
      </xdr:nvCxnSpPr>
      <xdr:spPr>
        <a:xfrm flipV="1">
          <a:off x="13893800" y="9789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57" name="テキスト ボックス 256"/>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142240</xdr:rowOff>
    </xdr:from>
    <xdr:to>
      <xdr:col>69</xdr:col>
      <xdr:colOff>92075</xdr:colOff>
      <xdr:row>57</xdr:row>
      <xdr:rowOff>24130</xdr:rowOff>
    </xdr:to>
    <xdr:cxnSp macro="">
      <xdr:nvCxnSpPr>
        <xdr:cNvPr id="258" name="直線コネクタ 257"/>
        <xdr:cNvCxnSpPr/>
      </xdr:nvCxnSpPr>
      <xdr:spPr>
        <a:xfrm>
          <a:off x="13004800" y="97434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0" name="テキスト ボックス 259"/>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68" name="楕円 267"/>
        <xdr:cNvSpPr/>
      </xdr:nvSpPr>
      <xdr:spPr>
        <a:xfrm>
          <a:off x="164592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123207</xdr:rowOff>
    </xdr:from>
    <xdr:ext cx="762000" cy="259045"/>
    <xdr:sp macro="" textlink="">
      <xdr:nvSpPr>
        <xdr:cNvPr id="269" name="その他該当値テキスト"/>
        <xdr:cNvSpPr txBox="1"/>
      </xdr:nvSpPr>
      <xdr:spPr>
        <a:xfrm>
          <a:off x="165989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129540</xdr:rowOff>
    </xdr:from>
    <xdr:to>
      <xdr:col>78</xdr:col>
      <xdr:colOff>120650</xdr:colOff>
      <xdr:row>57</xdr:row>
      <xdr:rowOff>59690</xdr:rowOff>
    </xdr:to>
    <xdr:sp macro="" textlink="">
      <xdr:nvSpPr>
        <xdr:cNvPr id="270" name="楕円 269"/>
        <xdr:cNvSpPr/>
      </xdr:nvSpPr>
      <xdr:spPr>
        <a:xfrm>
          <a:off x="15621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69867</xdr:rowOff>
    </xdr:from>
    <xdr:ext cx="736600" cy="259045"/>
    <xdr:sp macro="" textlink="">
      <xdr:nvSpPr>
        <xdr:cNvPr id="271" name="テキスト ボックス 270"/>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137160</xdr:rowOff>
    </xdr:from>
    <xdr:to>
      <xdr:col>74</xdr:col>
      <xdr:colOff>31750</xdr:colOff>
      <xdr:row>57</xdr:row>
      <xdr:rowOff>67310</xdr:rowOff>
    </xdr:to>
    <xdr:sp macro="" textlink="">
      <xdr:nvSpPr>
        <xdr:cNvPr id="272" name="楕円 271"/>
        <xdr:cNvSpPr/>
      </xdr:nvSpPr>
      <xdr:spPr>
        <a:xfrm>
          <a:off x="14732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73" name="テキスト ボックス 272"/>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144780</xdr:rowOff>
    </xdr:from>
    <xdr:to>
      <xdr:col>69</xdr:col>
      <xdr:colOff>142875</xdr:colOff>
      <xdr:row>57</xdr:row>
      <xdr:rowOff>74930</xdr:rowOff>
    </xdr:to>
    <xdr:sp macro="" textlink="">
      <xdr:nvSpPr>
        <xdr:cNvPr id="274" name="楕円 273"/>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75" name="テキスト ボックス 274"/>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76" name="楕円 275"/>
        <xdr:cNvSpPr/>
      </xdr:nvSpPr>
      <xdr:spPr>
        <a:xfrm>
          <a:off x="12954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31767</xdr:rowOff>
    </xdr:from>
    <xdr:ext cx="762000" cy="259045"/>
    <xdr:sp macro="" textlink="">
      <xdr:nvSpPr>
        <xdr:cNvPr id="277" name="テキスト ボックス 276"/>
        <xdr:cNvSpPr txBox="1"/>
      </xdr:nvSpPr>
      <xdr:spPr>
        <a:xfrm>
          <a:off x="12623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主に臨海学校大規模改造工事負担金の増加、障害者自立支援費の精算による国・県返還金の増加により、前年度に比べ</a:t>
          </a:r>
          <a:r>
            <a:rPr kumimoji="0"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0.3</a:t>
          </a:r>
          <a:r>
            <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a:t>
          </a:r>
          <a:r>
            <a:rPr kumimoji="0"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悪化</a:t>
          </a:r>
          <a:r>
            <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a:t>
          </a:r>
          <a:r>
            <a:rPr kumimoji="0"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たが</a:t>
          </a:r>
          <a:r>
            <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、引き続き類似団体平均値を下回る状況を維持している。</a:t>
          </a: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加入する一部事務組合への負担金の支出が少ないこと</a:t>
          </a:r>
          <a:r>
            <a:rPr kumimoji="0"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も要因となっている。</a:t>
          </a:r>
          <a:endPar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今後も、各種団体等への単独補助金については、</a:t>
          </a:r>
          <a:r>
            <a:rPr kumimoji="0"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明確な基準を設け</a:t>
          </a:r>
          <a:r>
            <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常にその必要性とその効果を検証しながら、見直し</a:t>
          </a:r>
          <a:r>
            <a:rPr kumimoji="0"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や廃止</a:t>
          </a:r>
          <a:r>
            <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を行う。</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26416</xdr:rowOff>
    </xdr:to>
    <xdr:cxnSp macro="">
      <xdr:nvCxnSpPr>
        <xdr:cNvPr id="302" name="直線コネクタ 301"/>
        <xdr:cNvCxnSpPr/>
      </xdr:nvCxnSpPr>
      <xdr:spPr>
        <a:xfrm flipV="1">
          <a:off x="16510000" y="587857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3"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4" name="直線コネクタ 303"/>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40132</xdr:rowOff>
    </xdr:from>
    <xdr:to>
      <xdr:col>82</xdr:col>
      <xdr:colOff>107950</xdr:colOff>
      <xdr:row>36</xdr:row>
      <xdr:rowOff>53848</xdr:rowOff>
    </xdr:to>
    <xdr:cxnSp macro="">
      <xdr:nvCxnSpPr>
        <xdr:cNvPr id="307" name="直線コネクタ 306"/>
        <xdr:cNvCxnSpPr/>
      </xdr:nvCxnSpPr>
      <xdr:spPr>
        <a:xfrm>
          <a:off x="15671800" y="621233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152146</xdr:rowOff>
    </xdr:from>
    <xdr:to>
      <xdr:col>78</xdr:col>
      <xdr:colOff>69850</xdr:colOff>
      <xdr:row>36</xdr:row>
      <xdr:rowOff>40132</xdr:rowOff>
    </xdr:to>
    <xdr:cxnSp macro="">
      <xdr:nvCxnSpPr>
        <xdr:cNvPr id="310" name="直線コネクタ 309"/>
        <xdr:cNvCxnSpPr/>
      </xdr:nvCxnSpPr>
      <xdr:spPr>
        <a:xfrm>
          <a:off x="14782800" y="61528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1" name="フローチャート: 判断 310"/>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2" name="テキスト ボックス 311"/>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152146</xdr:rowOff>
    </xdr:from>
    <xdr:to>
      <xdr:col>73</xdr:col>
      <xdr:colOff>180975</xdr:colOff>
      <xdr:row>36</xdr:row>
      <xdr:rowOff>8128</xdr:rowOff>
    </xdr:to>
    <xdr:cxnSp macro="">
      <xdr:nvCxnSpPr>
        <xdr:cNvPr id="313" name="直線コネクタ 312"/>
        <xdr:cNvCxnSpPr/>
      </xdr:nvCxnSpPr>
      <xdr:spPr>
        <a:xfrm flipV="1">
          <a:off x="13893800" y="61528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4" name="フローチャート: 判断 313"/>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15" name="テキスト ボックス 314"/>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165862</xdr:rowOff>
    </xdr:from>
    <xdr:to>
      <xdr:col>69</xdr:col>
      <xdr:colOff>92075</xdr:colOff>
      <xdr:row>36</xdr:row>
      <xdr:rowOff>8128</xdr:rowOff>
    </xdr:to>
    <xdr:cxnSp macro="">
      <xdr:nvCxnSpPr>
        <xdr:cNvPr id="316" name="直線コネクタ 315"/>
        <xdr:cNvCxnSpPr/>
      </xdr:nvCxnSpPr>
      <xdr:spPr>
        <a:xfrm>
          <a:off x="13004800" y="61666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7" name="フローチャート: 判断 316"/>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8" name="テキスト ボックス 317"/>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9" name="フローチャート: 判断 318"/>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20" name="テキスト ボックス 319"/>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26" name="楕円 325"/>
        <xdr:cNvSpPr/>
      </xdr:nvSpPr>
      <xdr:spPr>
        <a:xfrm>
          <a:off x="16459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19575</xdr:rowOff>
    </xdr:from>
    <xdr:ext cx="762000" cy="259045"/>
    <xdr:sp macro="" textlink="">
      <xdr:nvSpPr>
        <xdr:cNvPr id="327" name="補助費等該当値テキスト"/>
        <xdr:cNvSpPr txBox="1"/>
      </xdr:nvSpPr>
      <xdr:spPr>
        <a:xfrm>
          <a:off x="16598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160782</xdr:rowOff>
    </xdr:from>
    <xdr:to>
      <xdr:col>78</xdr:col>
      <xdr:colOff>120650</xdr:colOff>
      <xdr:row>36</xdr:row>
      <xdr:rowOff>90932</xdr:rowOff>
    </xdr:to>
    <xdr:sp macro="" textlink="">
      <xdr:nvSpPr>
        <xdr:cNvPr id="328" name="楕円 327"/>
        <xdr:cNvSpPr/>
      </xdr:nvSpPr>
      <xdr:spPr>
        <a:xfrm>
          <a:off x="15621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29" name="テキスト ボックス 328"/>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101346</xdr:rowOff>
    </xdr:from>
    <xdr:to>
      <xdr:col>74</xdr:col>
      <xdr:colOff>31750</xdr:colOff>
      <xdr:row>36</xdr:row>
      <xdr:rowOff>31496</xdr:rowOff>
    </xdr:to>
    <xdr:sp macro="" textlink="">
      <xdr:nvSpPr>
        <xdr:cNvPr id="330" name="楕円 329"/>
        <xdr:cNvSpPr/>
      </xdr:nvSpPr>
      <xdr:spPr>
        <a:xfrm>
          <a:off x="14732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41673</xdr:rowOff>
    </xdr:from>
    <xdr:ext cx="762000" cy="259045"/>
    <xdr:sp macro="" textlink="">
      <xdr:nvSpPr>
        <xdr:cNvPr id="331" name="テキスト ボックス 330"/>
        <xdr:cNvSpPr txBox="1"/>
      </xdr:nvSpPr>
      <xdr:spPr>
        <a:xfrm>
          <a:off x="14401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128778</xdr:rowOff>
    </xdr:from>
    <xdr:to>
      <xdr:col>69</xdr:col>
      <xdr:colOff>142875</xdr:colOff>
      <xdr:row>36</xdr:row>
      <xdr:rowOff>58928</xdr:rowOff>
    </xdr:to>
    <xdr:sp macro="" textlink="">
      <xdr:nvSpPr>
        <xdr:cNvPr id="332" name="楕円 331"/>
        <xdr:cNvSpPr/>
      </xdr:nvSpPr>
      <xdr:spPr>
        <a:xfrm>
          <a:off x="13843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69105</xdr:rowOff>
    </xdr:from>
    <xdr:ext cx="762000" cy="259045"/>
    <xdr:sp macro="" textlink="">
      <xdr:nvSpPr>
        <xdr:cNvPr id="333" name="テキスト ボックス 332"/>
        <xdr:cNvSpPr txBox="1"/>
      </xdr:nvSpPr>
      <xdr:spPr>
        <a:xfrm>
          <a:off x="13512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34" name="楕円 333"/>
        <xdr:cNvSpPr/>
      </xdr:nvSpPr>
      <xdr:spPr>
        <a:xfrm>
          <a:off x="12954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55389</xdr:rowOff>
    </xdr:from>
    <xdr:ext cx="762000" cy="259045"/>
    <xdr:sp macro="" textlink="">
      <xdr:nvSpPr>
        <xdr:cNvPr id="335" name="テキスト ボックス 334"/>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平成</a:t>
          </a:r>
          <a:r>
            <a:rPr kumimoji="0"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13</a:t>
          </a:r>
          <a:r>
            <a:rPr kumimoji="0"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年度借入れの玉小管理棟大規模改造事業、</a:t>
          </a:r>
          <a:r>
            <a:rPr kumimoji="0"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14</a:t>
          </a:r>
          <a:r>
            <a:rPr kumimoji="0"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年度借入れの臨時地方道整備事業の償還が終了したものの、</a:t>
          </a:r>
          <a:r>
            <a:rPr kumimoji="0"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25</a:t>
          </a:r>
          <a:r>
            <a:rPr kumimoji="0"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年度借入れの臨時財政対策債、</a:t>
          </a:r>
          <a:r>
            <a:rPr kumimoji="0"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27</a:t>
          </a:r>
          <a:r>
            <a:rPr kumimoji="0"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年度借入れの中央小学校大規模改造事業、</a:t>
          </a:r>
          <a:r>
            <a:rPr kumimoji="0"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28</a:t>
          </a:r>
          <a:r>
            <a:rPr kumimoji="0"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年度借入れの小中学校空調設備新設事業等の元金償還が開始したことにより、前年度と同数値となった。類似団体平均値をわずかに下回ってはいるが、</a:t>
          </a:r>
          <a:r>
            <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今後も極力、町にとって有利な普通交付税の基準財政需要額への算入といった地方財政措置がなされる地方債を適切に選択することで、適正な公債費負担となるよう努める。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46990</xdr:rowOff>
    </xdr:from>
    <xdr:to>
      <xdr:col>24</xdr:col>
      <xdr:colOff>25400</xdr:colOff>
      <xdr:row>81</xdr:row>
      <xdr:rowOff>46989</xdr:rowOff>
    </xdr:to>
    <xdr:cxnSp macro="">
      <xdr:nvCxnSpPr>
        <xdr:cNvPr id="363" name="直線コネクタ 362"/>
        <xdr:cNvCxnSpPr/>
      </xdr:nvCxnSpPr>
      <xdr:spPr>
        <a:xfrm flipV="1">
          <a:off x="4826000" y="12562840"/>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46989</xdr:rowOff>
    </xdr:from>
    <xdr:to>
      <xdr:col>24</xdr:col>
      <xdr:colOff>114300</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133367</xdr:rowOff>
    </xdr:from>
    <xdr:ext cx="762000" cy="259045"/>
    <xdr:sp macro="" textlink="">
      <xdr:nvSpPr>
        <xdr:cNvPr id="366" name="公債費最大値テキスト"/>
        <xdr:cNvSpPr txBox="1"/>
      </xdr:nvSpPr>
      <xdr:spPr>
        <a:xfrm>
          <a:off x="4914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46990</xdr:rowOff>
    </xdr:from>
    <xdr:to>
      <xdr:col>24</xdr:col>
      <xdr:colOff>114300</xdr:colOff>
      <xdr:row>73</xdr:row>
      <xdr:rowOff>46990</xdr:rowOff>
    </xdr:to>
    <xdr:cxnSp macro="">
      <xdr:nvCxnSpPr>
        <xdr:cNvPr id="367" name="直線コネクタ 366"/>
        <xdr:cNvCxnSpPr/>
      </xdr:nvCxnSpPr>
      <xdr:spPr>
        <a:xfrm>
          <a:off x="4737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88900</xdr:rowOff>
    </xdr:from>
    <xdr:to>
      <xdr:col>24</xdr:col>
      <xdr:colOff>25400</xdr:colOff>
      <xdr:row>76</xdr:row>
      <xdr:rowOff>88900</xdr:rowOff>
    </xdr:to>
    <xdr:cxnSp macro="">
      <xdr:nvCxnSpPr>
        <xdr:cNvPr id="368" name="直線コネクタ 367"/>
        <xdr:cNvCxnSpPr/>
      </xdr:nvCxnSpPr>
      <xdr:spPr>
        <a:xfrm>
          <a:off x="3987800" y="13119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69" name="公債費平均値テキスト"/>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0" name="フローチャート: 判断 369"/>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5080</xdr:rowOff>
    </xdr:from>
    <xdr:to>
      <xdr:col>19</xdr:col>
      <xdr:colOff>187325</xdr:colOff>
      <xdr:row>76</xdr:row>
      <xdr:rowOff>88900</xdr:rowOff>
    </xdr:to>
    <xdr:cxnSp macro="">
      <xdr:nvCxnSpPr>
        <xdr:cNvPr id="371" name="直線コネクタ 370"/>
        <xdr:cNvCxnSpPr/>
      </xdr:nvCxnSpPr>
      <xdr:spPr>
        <a:xfrm>
          <a:off x="3098800" y="130352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2" name="フローチャート: 判断 371"/>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73" name="テキスト ボックス 372"/>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xdr:rowOff>
    </xdr:from>
    <xdr:to>
      <xdr:col>15</xdr:col>
      <xdr:colOff>98425</xdr:colOff>
      <xdr:row>76</xdr:row>
      <xdr:rowOff>134620</xdr:rowOff>
    </xdr:to>
    <xdr:cxnSp macro="">
      <xdr:nvCxnSpPr>
        <xdr:cNvPr id="374" name="直線コネクタ 373"/>
        <xdr:cNvCxnSpPr/>
      </xdr:nvCxnSpPr>
      <xdr:spPr>
        <a:xfrm flipV="1">
          <a:off x="2209800" y="130352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5" name="フローチャート: 判断 374"/>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116857</xdr:rowOff>
    </xdr:from>
    <xdr:ext cx="762000" cy="259045"/>
    <xdr:sp macro="" textlink="">
      <xdr:nvSpPr>
        <xdr:cNvPr id="376" name="テキスト ボックス 375"/>
        <xdr:cNvSpPr txBox="1"/>
      </xdr:nvSpPr>
      <xdr:spPr>
        <a:xfrm>
          <a:off x="2717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81280</xdr:rowOff>
    </xdr:from>
    <xdr:to>
      <xdr:col>11</xdr:col>
      <xdr:colOff>9525</xdr:colOff>
      <xdr:row>76</xdr:row>
      <xdr:rowOff>134620</xdr:rowOff>
    </xdr:to>
    <xdr:cxnSp macro="">
      <xdr:nvCxnSpPr>
        <xdr:cNvPr id="377" name="直線コネクタ 376"/>
        <xdr:cNvCxnSpPr/>
      </xdr:nvCxnSpPr>
      <xdr:spPr>
        <a:xfrm>
          <a:off x="1320800" y="13111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8" name="フローチャート: 判断 377"/>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9" name="テキスト ボックス 378"/>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0" name="フローチャート: 判断 379"/>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74947</xdr:rowOff>
    </xdr:from>
    <xdr:ext cx="762000" cy="259045"/>
    <xdr:sp macro="" textlink="">
      <xdr:nvSpPr>
        <xdr:cNvPr id="381" name="テキスト ボックス 380"/>
        <xdr:cNvSpPr txBox="1"/>
      </xdr:nvSpPr>
      <xdr:spPr>
        <a:xfrm>
          <a:off x="939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38100</xdr:rowOff>
    </xdr:from>
    <xdr:to>
      <xdr:col>24</xdr:col>
      <xdr:colOff>76200</xdr:colOff>
      <xdr:row>76</xdr:row>
      <xdr:rowOff>139700</xdr:rowOff>
    </xdr:to>
    <xdr:sp macro="" textlink="">
      <xdr:nvSpPr>
        <xdr:cNvPr id="387" name="楕円 386"/>
        <xdr:cNvSpPr/>
      </xdr:nvSpPr>
      <xdr:spPr>
        <a:xfrm>
          <a:off x="4775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54627</xdr:rowOff>
    </xdr:from>
    <xdr:ext cx="762000" cy="259045"/>
    <xdr:sp macro="" textlink="">
      <xdr:nvSpPr>
        <xdr:cNvPr id="388" name="公債費該当値テキスト"/>
        <xdr:cNvSpPr txBox="1"/>
      </xdr:nvSpPr>
      <xdr:spPr>
        <a:xfrm>
          <a:off x="4914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38100</xdr:rowOff>
    </xdr:from>
    <xdr:to>
      <xdr:col>20</xdr:col>
      <xdr:colOff>38100</xdr:colOff>
      <xdr:row>76</xdr:row>
      <xdr:rowOff>139700</xdr:rowOff>
    </xdr:to>
    <xdr:sp macro="" textlink="">
      <xdr:nvSpPr>
        <xdr:cNvPr id="389" name="楕円 388"/>
        <xdr:cNvSpPr/>
      </xdr:nvSpPr>
      <xdr:spPr>
        <a:xfrm>
          <a:off x="3937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149877</xdr:rowOff>
    </xdr:from>
    <xdr:ext cx="736600" cy="259045"/>
    <xdr:sp macro="" textlink="">
      <xdr:nvSpPr>
        <xdr:cNvPr id="390" name="テキスト ボックス 389"/>
        <xdr:cNvSpPr txBox="1"/>
      </xdr:nvSpPr>
      <xdr:spPr>
        <a:xfrm>
          <a:off x="3606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125730</xdr:rowOff>
    </xdr:from>
    <xdr:to>
      <xdr:col>15</xdr:col>
      <xdr:colOff>149225</xdr:colOff>
      <xdr:row>76</xdr:row>
      <xdr:rowOff>55880</xdr:rowOff>
    </xdr:to>
    <xdr:sp macro="" textlink="">
      <xdr:nvSpPr>
        <xdr:cNvPr id="391" name="楕円 390"/>
        <xdr:cNvSpPr/>
      </xdr:nvSpPr>
      <xdr:spPr>
        <a:xfrm>
          <a:off x="3048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66057</xdr:rowOff>
    </xdr:from>
    <xdr:ext cx="762000" cy="259045"/>
    <xdr:sp macro="" textlink="">
      <xdr:nvSpPr>
        <xdr:cNvPr id="392" name="テキスト ボックス 391"/>
        <xdr:cNvSpPr txBox="1"/>
      </xdr:nvSpPr>
      <xdr:spPr>
        <a:xfrm>
          <a:off x="2717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83820</xdr:rowOff>
    </xdr:from>
    <xdr:to>
      <xdr:col>11</xdr:col>
      <xdr:colOff>60325</xdr:colOff>
      <xdr:row>77</xdr:row>
      <xdr:rowOff>13970</xdr:rowOff>
    </xdr:to>
    <xdr:sp macro="" textlink="">
      <xdr:nvSpPr>
        <xdr:cNvPr id="393" name="楕円 392"/>
        <xdr:cNvSpPr/>
      </xdr:nvSpPr>
      <xdr:spPr>
        <a:xfrm>
          <a:off x="2159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24147</xdr:rowOff>
    </xdr:from>
    <xdr:ext cx="762000" cy="259045"/>
    <xdr:sp macro="" textlink="">
      <xdr:nvSpPr>
        <xdr:cNvPr id="394" name="テキスト ボックス 393"/>
        <xdr:cNvSpPr txBox="1"/>
      </xdr:nvSpPr>
      <xdr:spPr>
        <a:xfrm>
          <a:off x="1828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95" name="楕円 394"/>
        <xdr:cNvSpPr/>
      </xdr:nvSpPr>
      <xdr:spPr>
        <a:xfrm>
          <a:off x="1270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396" name="テキスト ボックス 395"/>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公債費以外の経常収支比率は、</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前年度に比べ</a:t>
          </a:r>
          <a:r>
            <a:rPr kumimoji="0"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0.7</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ポイント改善し</a:t>
          </a:r>
          <a:r>
            <a:rPr kumimoji="0"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84.1</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％となったが、</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類似団体平均値</a:t>
          </a:r>
          <a:r>
            <a:rPr kumimoji="0"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77.0</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％と比べると高い結果となった。</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endParaRPr kumimoji="0"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引き続き、経常的経費の抑制に</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より一層</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努める</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とともに、企業誘致、人口減少対策による安定的な自主財源の確保に努めていく。</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122428</xdr:rowOff>
    </xdr:from>
    <xdr:to>
      <xdr:col>82</xdr:col>
      <xdr:colOff>107950</xdr:colOff>
      <xdr:row>81</xdr:row>
      <xdr:rowOff>42418</xdr:rowOff>
    </xdr:to>
    <xdr:cxnSp macro="">
      <xdr:nvCxnSpPr>
        <xdr:cNvPr id="422" name="直線コネクタ 421"/>
        <xdr:cNvCxnSpPr/>
      </xdr:nvCxnSpPr>
      <xdr:spPr>
        <a:xfrm flipV="1">
          <a:off x="16510000" y="1246682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3"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4" name="直線コネクタ 423"/>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37355</xdr:rowOff>
    </xdr:from>
    <xdr:ext cx="762000" cy="259045"/>
    <xdr:sp macro="" textlink="">
      <xdr:nvSpPr>
        <xdr:cNvPr id="425" name="公債費以外最大値テキスト"/>
        <xdr:cNvSpPr txBox="1"/>
      </xdr:nvSpPr>
      <xdr:spPr>
        <a:xfrm>
          <a:off x="16598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122428</xdr:rowOff>
    </xdr:from>
    <xdr:to>
      <xdr:col>82</xdr:col>
      <xdr:colOff>196850</xdr:colOff>
      <xdr:row>72</xdr:row>
      <xdr:rowOff>122428</xdr:rowOff>
    </xdr:to>
    <xdr:cxnSp macro="">
      <xdr:nvCxnSpPr>
        <xdr:cNvPr id="426" name="直線コネクタ 425"/>
        <xdr:cNvCxnSpPr/>
      </xdr:nvCxnSpPr>
      <xdr:spPr>
        <a:xfrm>
          <a:off x="16421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143002</xdr:rowOff>
    </xdr:from>
    <xdr:to>
      <xdr:col>82</xdr:col>
      <xdr:colOff>107950</xdr:colOff>
      <xdr:row>80</xdr:row>
      <xdr:rowOff>3556</xdr:rowOff>
    </xdr:to>
    <xdr:cxnSp macro="">
      <xdr:nvCxnSpPr>
        <xdr:cNvPr id="427" name="直線コネクタ 426"/>
        <xdr:cNvCxnSpPr/>
      </xdr:nvCxnSpPr>
      <xdr:spPr>
        <a:xfrm flipV="1">
          <a:off x="15671800" y="1368755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127016</xdr:rowOff>
    </xdr:from>
    <xdr:ext cx="762000" cy="259045"/>
    <xdr:sp macro="" textlink="">
      <xdr:nvSpPr>
        <xdr:cNvPr id="428" name="公債費以外平均値テキスト"/>
        <xdr:cNvSpPr txBox="1"/>
      </xdr:nvSpPr>
      <xdr:spPr>
        <a:xfrm>
          <a:off x="16598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29" name="フローチャート: 判断 428"/>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168148</xdr:rowOff>
    </xdr:from>
    <xdr:to>
      <xdr:col>78</xdr:col>
      <xdr:colOff>69850</xdr:colOff>
      <xdr:row>80</xdr:row>
      <xdr:rowOff>3556</xdr:rowOff>
    </xdr:to>
    <xdr:cxnSp macro="">
      <xdr:nvCxnSpPr>
        <xdr:cNvPr id="430" name="直線コネクタ 429"/>
        <xdr:cNvCxnSpPr/>
      </xdr:nvCxnSpPr>
      <xdr:spPr>
        <a:xfrm>
          <a:off x="14782800" y="13541248"/>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105918</xdr:rowOff>
    </xdr:from>
    <xdr:to>
      <xdr:col>78</xdr:col>
      <xdr:colOff>120650</xdr:colOff>
      <xdr:row>78</xdr:row>
      <xdr:rowOff>36068</xdr:rowOff>
    </xdr:to>
    <xdr:sp macro="" textlink="">
      <xdr:nvSpPr>
        <xdr:cNvPr id="431" name="フローチャート: 判断 430"/>
        <xdr:cNvSpPr/>
      </xdr:nvSpPr>
      <xdr:spPr>
        <a:xfrm>
          <a:off x="15621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46245</xdr:rowOff>
    </xdr:from>
    <xdr:ext cx="736600" cy="259045"/>
    <xdr:sp macro="" textlink="">
      <xdr:nvSpPr>
        <xdr:cNvPr id="432" name="テキスト ボックス 431"/>
        <xdr:cNvSpPr txBox="1"/>
      </xdr:nvSpPr>
      <xdr:spPr>
        <a:xfrm>
          <a:off x="15290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168148</xdr:rowOff>
    </xdr:from>
    <xdr:to>
      <xdr:col>73</xdr:col>
      <xdr:colOff>180975</xdr:colOff>
      <xdr:row>79</xdr:row>
      <xdr:rowOff>101854</xdr:rowOff>
    </xdr:to>
    <xdr:cxnSp macro="">
      <xdr:nvCxnSpPr>
        <xdr:cNvPr id="433" name="直線コネクタ 432"/>
        <xdr:cNvCxnSpPr/>
      </xdr:nvCxnSpPr>
      <xdr:spPr>
        <a:xfrm flipV="1">
          <a:off x="13893800" y="1354124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158496</xdr:rowOff>
    </xdr:from>
    <xdr:to>
      <xdr:col>74</xdr:col>
      <xdr:colOff>31750</xdr:colOff>
      <xdr:row>77</xdr:row>
      <xdr:rowOff>88646</xdr:rowOff>
    </xdr:to>
    <xdr:sp macro="" textlink="">
      <xdr:nvSpPr>
        <xdr:cNvPr id="434" name="フローチャート: 判断 433"/>
        <xdr:cNvSpPr/>
      </xdr:nvSpPr>
      <xdr:spPr>
        <a:xfrm>
          <a:off x="14732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98823</xdr:rowOff>
    </xdr:from>
    <xdr:ext cx="762000" cy="259045"/>
    <xdr:sp macro="" textlink="">
      <xdr:nvSpPr>
        <xdr:cNvPr id="435" name="テキスト ボックス 434"/>
        <xdr:cNvSpPr txBox="1"/>
      </xdr:nvSpPr>
      <xdr:spPr>
        <a:xfrm>
          <a:off x="14401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163576</xdr:rowOff>
    </xdr:from>
    <xdr:to>
      <xdr:col>69</xdr:col>
      <xdr:colOff>92075</xdr:colOff>
      <xdr:row>79</xdr:row>
      <xdr:rowOff>101854</xdr:rowOff>
    </xdr:to>
    <xdr:cxnSp macro="">
      <xdr:nvCxnSpPr>
        <xdr:cNvPr id="436" name="直線コネクタ 435"/>
        <xdr:cNvCxnSpPr/>
      </xdr:nvCxnSpPr>
      <xdr:spPr>
        <a:xfrm>
          <a:off x="13004800" y="1353667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7" name="フローチャート: 判断 436"/>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38" name="テキスト ボックス 437"/>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40" name="テキスト ボックス 439"/>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92202</xdr:rowOff>
    </xdr:from>
    <xdr:to>
      <xdr:col>82</xdr:col>
      <xdr:colOff>158750</xdr:colOff>
      <xdr:row>80</xdr:row>
      <xdr:rowOff>22352</xdr:rowOff>
    </xdr:to>
    <xdr:sp macro="" textlink="">
      <xdr:nvSpPr>
        <xdr:cNvPr id="446" name="楕円 445"/>
        <xdr:cNvSpPr/>
      </xdr:nvSpPr>
      <xdr:spPr>
        <a:xfrm>
          <a:off x="164592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64279</xdr:rowOff>
    </xdr:from>
    <xdr:ext cx="762000" cy="259045"/>
    <xdr:sp macro="" textlink="">
      <xdr:nvSpPr>
        <xdr:cNvPr id="447" name="公債費以外該当値テキスト"/>
        <xdr:cNvSpPr txBox="1"/>
      </xdr:nvSpPr>
      <xdr:spPr>
        <a:xfrm>
          <a:off x="165989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124206</xdr:rowOff>
    </xdr:from>
    <xdr:to>
      <xdr:col>78</xdr:col>
      <xdr:colOff>120650</xdr:colOff>
      <xdr:row>80</xdr:row>
      <xdr:rowOff>54356</xdr:rowOff>
    </xdr:to>
    <xdr:sp macro="" textlink="">
      <xdr:nvSpPr>
        <xdr:cNvPr id="448" name="楕円 447"/>
        <xdr:cNvSpPr/>
      </xdr:nvSpPr>
      <xdr:spPr>
        <a:xfrm>
          <a:off x="15621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39133</xdr:rowOff>
    </xdr:from>
    <xdr:ext cx="736600" cy="259045"/>
    <xdr:sp macro="" textlink="">
      <xdr:nvSpPr>
        <xdr:cNvPr id="449" name="テキスト ボックス 448"/>
        <xdr:cNvSpPr txBox="1"/>
      </xdr:nvSpPr>
      <xdr:spPr>
        <a:xfrm>
          <a:off x="15290800" y="13755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117348</xdr:rowOff>
    </xdr:from>
    <xdr:to>
      <xdr:col>74</xdr:col>
      <xdr:colOff>31750</xdr:colOff>
      <xdr:row>79</xdr:row>
      <xdr:rowOff>47498</xdr:rowOff>
    </xdr:to>
    <xdr:sp macro="" textlink="">
      <xdr:nvSpPr>
        <xdr:cNvPr id="450" name="楕円 449"/>
        <xdr:cNvSpPr/>
      </xdr:nvSpPr>
      <xdr:spPr>
        <a:xfrm>
          <a:off x="14732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32275</xdr:rowOff>
    </xdr:from>
    <xdr:ext cx="762000" cy="259045"/>
    <xdr:sp macro="" textlink="">
      <xdr:nvSpPr>
        <xdr:cNvPr id="451" name="テキスト ボックス 450"/>
        <xdr:cNvSpPr txBox="1"/>
      </xdr:nvSpPr>
      <xdr:spPr>
        <a:xfrm>
          <a:off x="14401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51054</xdr:rowOff>
    </xdr:from>
    <xdr:to>
      <xdr:col>69</xdr:col>
      <xdr:colOff>142875</xdr:colOff>
      <xdr:row>79</xdr:row>
      <xdr:rowOff>152654</xdr:rowOff>
    </xdr:to>
    <xdr:sp macro="" textlink="">
      <xdr:nvSpPr>
        <xdr:cNvPr id="452" name="楕円 451"/>
        <xdr:cNvSpPr/>
      </xdr:nvSpPr>
      <xdr:spPr>
        <a:xfrm>
          <a:off x="13843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137431</xdr:rowOff>
    </xdr:from>
    <xdr:ext cx="762000" cy="259045"/>
    <xdr:sp macro="" textlink="">
      <xdr:nvSpPr>
        <xdr:cNvPr id="453" name="テキスト ボックス 452"/>
        <xdr:cNvSpPr txBox="1"/>
      </xdr:nvSpPr>
      <xdr:spPr>
        <a:xfrm>
          <a:off x="13512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112776</xdr:rowOff>
    </xdr:from>
    <xdr:to>
      <xdr:col>65</xdr:col>
      <xdr:colOff>53975</xdr:colOff>
      <xdr:row>79</xdr:row>
      <xdr:rowOff>42926</xdr:rowOff>
    </xdr:to>
    <xdr:sp macro="" textlink="">
      <xdr:nvSpPr>
        <xdr:cNvPr id="454" name="楕円 453"/>
        <xdr:cNvSpPr/>
      </xdr:nvSpPr>
      <xdr:spPr>
        <a:xfrm>
          <a:off x="12954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27703</xdr:rowOff>
    </xdr:from>
    <xdr:ext cx="762000" cy="259045"/>
    <xdr:sp macro="" textlink="">
      <xdr:nvSpPr>
        <xdr:cNvPr id="455" name="テキスト ボックス 454"/>
        <xdr:cNvSpPr txBox="1"/>
      </xdr:nvSpPr>
      <xdr:spPr>
        <a:xfrm>
          <a:off x="12623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群馬県玉村町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24647</xdr:rowOff>
    </xdr:from>
    <xdr:to>
      <xdr:col>29</xdr:col>
      <xdr:colOff>127000</xdr:colOff>
      <xdr:row>20</xdr:row>
      <xdr:rowOff>122129</xdr:rowOff>
    </xdr:to>
    <xdr:cxnSp macro="">
      <xdr:nvCxnSpPr>
        <xdr:cNvPr id="47" name="直線コネクタ 46"/>
        <xdr:cNvCxnSpPr/>
      </xdr:nvCxnSpPr>
      <xdr:spPr bwMode="auto">
        <a:xfrm flipV="1">
          <a:off x="5651500" y="2129672"/>
          <a:ext cx="0" cy="1469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94206</xdr:rowOff>
    </xdr:from>
    <xdr:ext cx="762000" cy="259045"/>
    <xdr:sp macro="" textlink="">
      <xdr:nvSpPr>
        <xdr:cNvPr id="48" name="人口1人当たり決算額の推移最小値テキスト130"/>
        <xdr:cNvSpPr txBox="1"/>
      </xdr:nvSpPr>
      <xdr:spPr>
        <a:xfrm>
          <a:off x="5740400" y="357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122129</xdr:rowOff>
    </xdr:from>
    <xdr:to>
      <xdr:col>30</xdr:col>
      <xdr:colOff>25400</xdr:colOff>
      <xdr:row>20</xdr:row>
      <xdr:rowOff>122129</xdr:rowOff>
    </xdr:to>
    <xdr:cxnSp macro="">
      <xdr:nvCxnSpPr>
        <xdr:cNvPr id="49" name="直線コネクタ 48"/>
        <xdr:cNvCxnSpPr/>
      </xdr:nvCxnSpPr>
      <xdr:spPr bwMode="auto">
        <a:xfrm>
          <a:off x="5562600" y="3598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111024</xdr:rowOff>
    </xdr:from>
    <xdr:ext cx="762000" cy="259045"/>
    <xdr:sp macro="" textlink="">
      <xdr:nvSpPr>
        <xdr:cNvPr id="50" name="人口1人当たり決算額の推移最大値テキスト130"/>
        <xdr:cNvSpPr txBox="1"/>
      </xdr:nvSpPr>
      <xdr:spPr>
        <a:xfrm>
          <a:off x="5740400" y="18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24647</xdr:rowOff>
    </xdr:from>
    <xdr:to>
      <xdr:col>30</xdr:col>
      <xdr:colOff>25400</xdr:colOff>
      <xdr:row>12</xdr:row>
      <xdr:rowOff>24647</xdr:rowOff>
    </xdr:to>
    <xdr:cxnSp macro="">
      <xdr:nvCxnSpPr>
        <xdr:cNvPr id="51" name="直線コネクタ 50"/>
        <xdr:cNvCxnSpPr/>
      </xdr:nvCxnSpPr>
      <xdr:spPr bwMode="auto">
        <a:xfrm>
          <a:off x="5562600" y="2129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161301</xdr:rowOff>
    </xdr:from>
    <xdr:to>
      <xdr:col>29</xdr:col>
      <xdr:colOff>127000</xdr:colOff>
      <xdr:row>19</xdr:row>
      <xdr:rowOff>4367</xdr:rowOff>
    </xdr:to>
    <xdr:cxnSp macro="">
      <xdr:nvCxnSpPr>
        <xdr:cNvPr id="52" name="直線コネクタ 51"/>
        <xdr:cNvCxnSpPr/>
      </xdr:nvCxnSpPr>
      <xdr:spPr bwMode="auto">
        <a:xfrm flipV="1">
          <a:off x="5003800" y="3295026"/>
          <a:ext cx="647700" cy="14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136400</xdr:rowOff>
    </xdr:from>
    <xdr:ext cx="762000" cy="259045"/>
    <xdr:sp macro="" textlink="">
      <xdr:nvSpPr>
        <xdr:cNvPr id="53" name="人口1人当たり決算額の推移平均値テキスト130"/>
        <xdr:cNvSpPr txBox="1"/>
      </xdr:nvSpPr>
      <xdr:spPr>
        <a:xfrm>
          <a:off x="5740400" y="2927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119873</xdr:rowOff>
    </xdr:from>
    <xdr:to>
      <xdr:col>29</xdr:col>
      <xdr:colOff>177800</xdr:colOff>
      <xdr:row>18</xdr:row>
      <xdr:rowOff>50023</xdr:rowOff>
    </xdr:to>
    <xdr:sp macro="" textlink="">
      <xdr:nvSpPr>
        <xdr:cNvPr id="54" name="フローチャート: 判断 53"/>
        <xdr:cNvSpPr/>
      </xdr:nvSpPr>
      <xdr:spPr bwMode="auto">
        <a:xfrm>
          <a:off x="56007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162770</xdr:rowOff>
    </xdr:from>
    <xdr:to>
      <xdr:col>26</xdr:col>
      <xdr:colOff>50800</xdr:colOff>
      <xdr:row>19</xdr:row>
      <xdr:rowOff>4367</xdr:rowOff>
    </xdr:to>
    <xdr:cxnSp macro="">
      <xdr:nvCxnSpPr>
        <xdr:cNvPr id="55" name="直線コネクタ 54"/>
        <xdr:cNvCxnSpPr/>
      </xdr:nvCxnSpPr>
      <xdr:spPr bwMode="auto">
        <a:xfrm>
          <a:off x="4305300" y="3296495"/>
          <a:ext cx="698500" cy="13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130585</xdr:rowOff>
    </xdr:from>
    <xdr:to>
      <xdr:col>26</xdr:col>
      <xdr:colOff>101600</xdr:colOff>
      <xdr:row>18</xdr:row>
      <xdr:rowOff>60735</xdr:rowOff>
    </xdr:to>
    <xdr:sp macro="" textlink="">
      <xdr:nvSpPr>
        <xdr:cNvPr id="56" name="フローチャート: 判断 55"/>
        <xdr:cNvSpPr/>
      </xdr:nvSpPr>
      <xdr:spPr bwMode="auto">
        <a:xfrm>
          <a:off x="4953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70912</xdr:rowOff>
    </xdr:from>
    <xdr:ext cx="736600" cy="259045"/>
    <xdr:sp macro="" textlink="">
      <xdr:nvSpPr>
        <xdr:cNvPr id="57" name="テキスト ボックス 56"/>
        <xdr:cNvSpPr txBox="1"/>
      </xdr:nvSpPr>
      <xdr:spPr>
        <a:xfrm>
          <a:off x="4622800" y="2861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162770</xdr:rowOff>
    </xdr:from>
    <xdr:to>
      <xdr:col>22</xdr:col>
      <xdr:colOff>114300</xdr:colOff>
      <xdr:row>19</xdr:row>
      <xdr:rowOff>6179</xdr:rowOff>
    </xdr:to>
    <xdr:cxnSp macro="">
      <xdr:nvCxnSpPr>
        <xdr:cNvPr id="58" name="直線コネクタ 57"/>
        <xdr:cNvCxnSpPr/>
      </xdr:nvCxnSpPr>
      <xdr:spPr bwMode="auto">
        <a:xfrm flipV="1">
          <a:off x="3606800" y="3296495"/>
          <a:ext cx="698500" cy="14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151502</xdr:rowOff>
    </xdr:from>
    <xdr:to>
      <xdr:col>22</xdr:col>
      <xdr:colOff>165100</xdr:colOff>
      <xdr:row>18</xdr:row>
      <xdr:rowOff>81652</xdr:rowOff>
    </xdr:to>
    <xdr:sp macro="" textlink="">
      <xdr:nvSpPr>
        <xdr:cNvPr id="59" name="フローチャート: 判断 58"/>
        <xdr:cNvSpPr/>
      </xdr:nvSpPr>
      <xdr:spPr bwMode="auto">
        <a:xfrm>
          <a:off x="4254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91829</xdr:rowOff>
    </xdr:from>
    <xdr:ext cx="762000" cy="259045"/>
    <xdr:sp macro="" textlink="">
      <xdr:nvSpPr>
        <xdr:cNvPr id="60" name="テキスト ボックス 59"/>
        <xdr:cNvSpPr txBox="1"/>
      </xdr:nvSpPr>
      <xdr:spPr>
        <a:xfrm>
          <a:off x="3924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6179</xdr:rowOff>
    </xdr:from>
    <xdr:to>
      <xdr:col>18</xdr:col>
      <xdr:colOff>177800</xdr:colOff>
      <xdr:row>19</xdr:row>
      <xdr:rowOff>7780</xdr:rowOff>
    </xdr:to>
    <xdr:cxnSp macro="">
      <xdr:nvCxnSpPr>
        <xdr:cNvPr id="61" name="直線コネクタ 60"/>
        <xdr:cNvCxnSpPr/>
      </xdr:nvCxnSpPr>
      <xdr:spPr bwMode="auto">
        <a:xfrm flipV="1">
          <a:off x="2908300" y="3311354"/>
          <a:ext cx="698500" cy="1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36393</xdr:rowOff>
    </xdr:from>
    <xdr:ext cx="762000" cy="259045"/>
    <xdr:sp macro="" textlink="">
      <xdr:nvSpPr>
        <xdr:cNvPr id="63" name="テキスト ボックス 62"/>
        <xdr:cNvSpPr txBox="1"/>
      </xdr:nvSpPr>
      <xdr:spPr>
        <a:xfrm>
          <a:off x="32258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57359</xdr:rowOff>
    </xdr:from>
    <xdr:ext cx="762000" cy="259045"/>
    <xdr:sp macro="" textlink="">
      <xdr:nvSpPr>
        <xdr:cNvPr id="65" name="テキスト ボックス 64"/>
        <xdr:cNvSpPr txBox="1"/>
      </xdr:nvSpPr>
      <xdr:spPr>
        <a:xfrm>
          <a:off x="2527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110501</xdr:rowOff>
    </xdr:from>
    <xdr:to>
      <xdr:col>29</xdr:col>
      <xdr:colOff>177800</xdr:colOff>
      <xdr:row>19</xdr:row>
      <xdr:rowOff>40651</xdr:rowOff>
    </xdr:to>
    <xdr:sp macro="" textlink="">
      <xdr:nvSpPr>
        <xdr:cNvPr id="71" name="楕円 70"/>
        <xdr:cNvSpPr/>
      </xdr:nvSpPr>
      <xdr:spPr bwMode="auto">
        <a:xfrm>
          <a:off x="5600700" y="3244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82578</xdr:rowOff>
    </xdr:from>
    <xdr:ext cx="762000" cy="259045"/>
    <xdr:sp macro="" textlink="">
      <xdr:nvSpPr>
        <xdr:cNvPr id="72" name="人口1人当たり決算額の推移該当値テキスト130"/>
        <xdr:cNvSpPr txBox="1"/>
      </xdr:nvSpPr>
      <xdr:spPr>
        <a:xfrm>
          <a:off x="5740400" y="321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125017</xdr:rowOff>
    </xdr:from>
    <xdr:to>
      <xdr:col>26</xdr:col>
      <xdr:colOff>101600</xdr:colOff>
      <xdr:row>19</xdr:row>
      <xdr:rowOff>55167</xdr:rowOff>
    </xdr:to>
    <xdr:sp macro="" textlink="">
      <xdr:nvSpPr>
        <xdr:cNvPr id="73" name="楕円 72"/>
        <xdr:cNvSpPr/>
      </xdr:nvSpPr>
      <xdr:spPr bwMode="auto">
        <a:xfrm>
          <a:off x="4953000" y="3258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39944</xdr:rowOff>
    </xdr:from>
    <xdr:ext cx="736600" cy="259045"/>
    <xdr:sp macro="" textlink="">
      <xdr:nvSpPr>
        <xdr:cNvPr id="74" name="テキスト ボックス 73"/>
        <xdr:cNvSpPr txBox="1"/>
      </xdr:nvSpPr>
      <xdr:spPr>
        <a:xfrm>
          <a:off x="4622800" y="334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111970</xdr:rowOff>
    </xdr:from>
    <xdr:to>
      <xdr:col>22</xdr:col>
      <xdr:colOff>165100</xdr:colOff>
      <xdr:row>19</xdr:row>
      <xdr:rowOff>42121</xdr:rowOff>
    </xdr:to>
    <xdr:sp macro="" textlink="">
      <xdr:nvSpPr>
        <xdr:cNvPr id="75" name="楕円 74"/>
        <xdr:cNvSpPr/>
      </xdr:nvSpPr>
      <xdr:spPr bwMode="auto">
        <a:xfrm>
          <a:off x="4254500" y="324569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26897</xdr:rowOff>
    </xdr:from>
    <xdr:ext cx="762000" cy="259045"/>
    <xdr:sp macro="" textlink="">
      <xdr:nvSpPr>
        <xdr:cNvPr id="76" name="テキスト ボックス 75"/>
        <xdr:cNvSpPr txBox="1"/>
      </xdr:nvSpPr>
      <xdr:spPr>
        <a:xfrm>
          <a:off x="3924300" y="333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126829</xdr:rowOff>
    </xdr:from>
    <xdr:to>
      <xdr:col>19</xdr:col>
      <xdr:colOff>38100</xdr:colOff>
      <xdr:row>19</xdr:row>
      <xdr:rowOff>56979</xdr:rowOff>
    </xdr:to>
    <xdr:sp macro="" textlink="">
      <xdr:nvSpPr>
        <xdr:cNvPr id="77" name="楕円 76"/>
        <xdr:cNvSpPr/>
      </xdr:nvSpPr>
      <xdr:spPr bwMode="auto">
        <a:xfrm>
          <a:off x="3556000" y="3260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41756</xdr:rowOff>
    </xdr:from>
    <xdr:ext cx="762000" cy="259045"/>
    <xdr:sp macro="" textlink="">
      <xdr:nvSpPr>
        <xdr:cNvPr id="78" name="テキスト ボックス 77"/>
        <xdr:cNvSpPr txBox="1"/>
      </xdr:nvSpPr>
      <xdr:spPr>
        <a:xfrm>
          <a:off x="3225800" y="334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128430</xdr:rowOff>
    </xdr:from>
    <xdr:to>
      <xdr:col>15</xdr:col>
      <xdr:colOff>101600</xdr:colOff>
      <xdr:row>19</xdr:row>
      <xdr:rowOff>58580</xdr:rowOff>
    </xdr:to>
    <xdr:sp macro="" textlink="">
      <xdr:nvSpPr>
        <xdr:cNvPr id="79" name="楕円 78"/>
        <xdr:cNvSpPr/>
      </xdr:nvSpPr>
      <xdr:spPr bwMode="auto">
        <a:xfrm>
          <a:off x="2857500" y="3262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43357</xdr:rowOff>
    </xdr:from>
    <xdr:ext cx="762000" cy="259045"/>
    <xdr:sp macro="" textlink="">
      <xdr:nvSpPr>
        <xdr:cNvPr id="80" name="テキスト ボックス 79"/>
        <xdr:cNvSpPr txBox="1"/>
      </xdr:nvSpPr>
      <xdr:spPr>
        <a:xfrm>
          <a:off x="2527300" y="334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181244</xdr:rowOff>
    </xdr:from>
    <xdr:to>
      <xdr:col>29</xdr:col>
      <xdr:colOff>127000</xdr:colOff>
      <xdr:row>37</xdr:row>
      <xdr:rowOff>288261</xdr:rowOff>
    </xdr:to>
    <xdr:cxnSp macro="">
      <xdr:nvCxnSpPr>
        <xdr:cNvPr id="110" name="直線コネクタ 109"/>
        <xdr:cNvCxnSpPr/>
      </xdr:nvCxnSpPr>
      <xdr:spPr bwMode="auto">
        <a:xfrm flipV="1">
          <a:off x="5651500" y="6105794"/>
          <a:ext cx="0" cy="1307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260338</xdr:rowOff>
    </xdr:from>
    <xdr:ext cx="762000" cy="259045"/>
    <xdr:sp macro="" textlink="">
      <xdr:nvSpPr>
        <xdr:cNvPr id="111" name="人口1人当たり決算額の推移最小値テキスト445"/>
        <xdr:cNvSpPr txBox="1"/>
      </xdr:nvSpPr>
      <xdr:spPr>
        <a:xfrm>
          <a:off x="5740400" y="738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288261</xdr:rowOff>
    </xdr:from>
    <xdr:to>
      <xdr:col>30</xdr:col>
      <xdr:colOff>25400</xdr:colOff>
      <xdr:row>37</xdr:row>
      <xdr:rowOff>288261</xdr:rowOff>
    </xdr:to>
    <xdr:cxnSp macro="">
      <xdr:nvCxnSpPr>
        <xdr:cNvPr id="112" name="直線コネクタ 111"/>
        <xdr:cNvCxnSpPr/>
      </xdr:nvCxnSpPr>
      <xdr:spPr bwMode="auto">
        <a:xfrm>
          <a:off x="5562600" y="7412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96171</xdr:rowOff>
    </xdr:from>
    <xdr:ext cx="762000" cy="259045"/>
    <xdr:sp macro="" textlink="">
      <xdr:nvSpPr>
        <xdr:cNvPr id="113" name="人口1人当たり決算額の推移最大値テキスト445"/>
        <xdr:cNvSpPr txBox="1"/>
      </xdr:nvSpPr>
      <xdr:spPr>
        <a:xfrm>
          <a:off x="5740400" y="58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181244</xdr:rowOff>
    </xdr:from>
    <xdr:to>
      <xdr:col>30</xdr:col>
      <xdr:colOff>25400</xdr:colOff>
      <xdr:row>33</xdr:row>
      <xdr:rowOff>181244</xdr:rowOff>
    </xdr:to>
    <xdr:cxnSp macro="">
      <xdr:nvCxnSpPr>
        <xdr:cNvPr id="114" name="直線コネクタ 113"/>
        <xdr:cNvCxnSpPr/>
      </xdr:nvCxnSpPr>
      <xdr:spPr bwMode="auto">
        <a:xfrm>
          <a:off x="5562600" y="610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83860</xdr:rowOff>
    </xdr:from>
    <xdr:to>
      <xdr:col>29</xdr:col>
      <xdr:colOff>127000</xdr:colOff>
      <xdr:row>36</xdr:row>
      <xdr:rowOff>113905</xdr:rowOff>
    </xdr:to>
    <xdr:cxnSp macro="">
      <xdr:nvCxnSpPr>
        <xdr:cNvPr id="115" name="直線コネクタ 114"/>
        <xdr:cNvCxnSpPr/>
      </xdr:nvCxnSpPr>
      <xdr:spPr bwMode="auto">
        <a:xfrm flipV="1">
          <a:off x="5003800" y="7037110"/>
          <a:ext cx="647700" cy="30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45374</xdr:rowOff>
    </xdr:from>
    <xdr:ext cx="762000" cy="259045"/>
    <xdr:sp macro="" textlink="">
      <xdr:nvSpPr>
        <xdr:cNvPr id="116" name="人口1人当たり決算額の推移平均値テキスト445"/>
        <xdr:cNvSpPr txBox="1"/>
      </xdr:nvSpPr>
      <xdr:spPr>
        <a:xfrm>
          <a:off x="5740400" y="6655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200297</xdr:rowOff>
    </xdr:from>
    <xdr:to>
      <xdr:col>29</xdr:col>
      <xdr:colOff>177800</xdr:colOff>
      <xdr:row>35</xdr:row>
      <xdr:rowOff>301897</xdr:rowOff>
    </xdr:to>
    <xdr:sp macro="" textlink="">
      <xdr:nvSpPr>
        <xdr:cNvPr id="117" name="フローチャート: 判断 116"/>
        <xdr:cNvSpPr/>
      </xdr:nvSpPr>
      <xdr:spPr bwMode="auto">
        <a:xfrm>
          <a:off x="56007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113905</xdr:rowOff>
    </xdr:from>
    <xdr:to>
      <xdr:col>26</xdr:col>
      <xdr:colOff>50800</xdr:colOff>
      <xdr:row>36</xdr:row>
      <xdr:rowOff>136568</xdr:rowOff>
    </xdr:to>
    <xdr:cxnSp macro="">
      <xdr:nvCxnSpPr>
        <xdr:cNvPr id="118" name="直線コネクタ 117"/>
        <xdr:cNvCxnSpPr/>
      </xdr:nvCxnSpPr>
      <xdr:spPr bwMode="auto">
        <a:xfrm flipV="1">
          <a:off x="4305300" y="7067155"/>
          <a:ext cx="698500" cy="22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202093</xdr:rowOff>
    </xdr:from>
    <xdr:to>
      <xdr:col>26</xdr:col>
      <xdr:colOff>101600</xdr:colOff>
      <xdr:row>35</xdr:row>
      <xdr:rowOff>303693</xdr:rowOff>
    </xdr:to>
    <xdr:sp macro="" textlink="">
      <xdr:nvSpPr>
        <xdr:cNvPr id="119" name="フローチャート: 判断 118"/>
        <xdr:cNvSpPr/>
      </xdr:nvSpPr>
      <xdr:spPr bwMode="auto">
        <a:xfrm>
          <a:off x="4953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313870</xdr:rowOff>
    </xdr:from>
    <xdr:ext cx="736600" cy="259045"/>
    <xdr:sp macro="" textlink="">
      <xdr:nvSpPr>
        <xdr:cNvPr id="120" name="テキスト ボックス 119"/>
        <xdr:cNvSpPr txBox="1"/>
      </xdr:nvSpPr>
      <xdr:spPr>
        <a:xfrm>
          <a:off x="4622800" y="658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136568</xdr:rowOff>
    </xdr:from>
    <xdr:to>
      <xdr:col>22</xdr:col>
      <xdr:colOff>114300</xdr:colOff>
      <xdr:row>36</xdr:row>
      <xdr:rowOff>144504</xdr:rowOff>
    </xdr:to>
    <xdr:cxnSp macro="">
      <xdr:nvCxnSpPr>
        <xdr:cNvPr id="121" name="直線コネクタ 120"/>
        <xdr:cNvCxnSpPr/>
      </xdr:nvCxnSpPr>
      <xdr:spPr bwMode="auto">
        <a:xfrm flipV="1">
          <a:off x="3606800" y="7089818"/>
          <a:ext cx="698500" cy="7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236612</xdr:rowOff>
    </xdr:from>
    <xdr:to>
      <xdr:col>22</xdr:col>
      <xdr:colOff>165100</xdr:colOff>
      <xdr:row>35</xdr:row>
      <xdr:rowOff>338212</xdr:rowOff>
    </xdr:to>
    <xdr:sp macro="" textlink="">
      <xdr:nvSpPr>
        <xdr:cNvPr id="122" name="フローチャート: 判断 121"/>
        <xdr:cNvSpPr/>
      </xdr:nvSpPr>
      <xdr:spPr bwMode="auto">
        <a:xfrm>
          <a:off x="4254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5489</xdr:rowOff>
    </xdr:from>
    <xdr:ext cx="762000" cy="259045"/>
    <xdr:sp macro="" textlink="">
      <xdr:nvSpPr>
        <xdr:cNvPr id="123" name="テキスト ボックス 122"/>
        <xdr:cNvSpPr txBox="1"/>
      </xdr:nvSpPr>
      <xdr:spPr>
        <a:xfrm>
          <a:off x="3924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117921</xdr:rowOff>
    </xdr:from>
    <xdr:to>
      <xdr:col>18</xdr:col>
      <xdr:colOff>177800</xdr:colOff>
      <xdr:row>36</xdr:row>
      <xdr:rowOff>144504</xdr:rowOff>
    </xdr:to>
    <xdr:cxnSp macro="">
      <xdr:nvCxnSpPr>
        <xdr:cNvPr id="124" name="直線コネクタ 123"/>
        <xdr:cNvCxnSpPr/>
      </xdr:nvCxnSpPr>
      <xdr:spPr bwMode="auto">
        <a:xfrm>
          <a:off x="2908300" y="7071171"/>
          <a:ext cx="698500" cy="26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191806</xdr:rowOff>
    </xdr:from>
    <xdr:to>
      <xdr:col>19</xdr:col>
      <xdr:colOff>38100</xdr:colOff>
      <xdr:row>35</xdr:row>
      <xdr:rowOff>293406</xdr:rowOff>
    </xdr:to>
    <xdr:sp macro="" textlink="">
      <xdr:nvSpPr>
        <xdr:cNvPr id="125" name="フローチャート: 判断 124"/>
        <xdr:cNvSpPr/>
      </xdr:nvSpPr>
      <xdr:spPr bwMode="auto">
        <a:xfrm>
          <a:off x="3556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303583</xdr:rowOff>
    </xdr:from>
    <xdr:ext cx="762000" cy="259045"/>
    <xdr:sp macro="" textlink="">
      <xdr:nvSpPr>
        <xdr:cNvPr id="126" name="テキスト ボックス 125"/>
        <xdr:cNvSpPr txBox="1"/>
      </xdr:nvSpPr>
      <xdr:spPr>
        <a:xfrm>
          <a:off x="32258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134558</xdr:rowOff>
    </xdr:from>
    <xdr:to>
      <xdr:col>15</xdr:col>
      <xdr:colOff>101600</xdr:colOff>
      <xdr:row>35</xdr:row>
      <xdr:rowOff>236158</xdr:rowOff>
    </xdr:to>
    <xdr:sp macro="" textlink="">
      <xdr:nvSpPr>
        <xdr:cNvPr id="127" name="フローチャート: 判断 126"/>
        <xdr:cNvSpPr/>
      </xdr:nvSpPr>
      <xdr:spPr bwMode="auto">
        <a:xfrm>
          <a:off x="2857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246335</xdr:rowOff>
    </xdr:from>
    <xdr:ext cx="762000" cy="259045"/>
    <xdr:sp macro="" textlink="">
      <xdr:nvSpPr>
        <xdr:cNvPr id="128" name="テキスト ボックス 127"/>
        <xdr:cNvSpPr txBox="1"/>
      </xdr:nvSpPr>
      <xdr:spPr>
        <a:xfrm>
          <a:off x="2527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33060</xdr:rowOff>
    </xdr:from>
    <xdr:to>
      <xdr:col>29</xdr:col>
      <xdr:colOff>177800</xdr:colOff>
      <xdr:row>36</xdr:row>
      <xdr:rowOff>134660</xdr:rowOff>
    </xdr:to>
    <xdr:sp macro="" textlink="">
      <xdr:nvSpPr>
        <xdr:cNvPr id="134" name="楕円 133"/>
        <xdr:cNvSpPr/>
      </xdr:nvSpPr>
      <xdr:spPr bwMode="auto">
        <a:xfrm>
          <a:off x="5600700" y="6986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5137</xdr:rowOff>
    </xdr:from>
    <xdr:ext cx="762000" cy="259045"/>
    <xdr:sp macro="" textlink="">
      <xdr:nvSpPr>
        <xdr:cNvPr id="135" name="人口1人当たり決算額の推移該当値テキスト445"/>
        <xdr:cNvSpPr txBox="1"/>
      </xdr:nvSpPr>
      <xdr:spPr>
        <a:xfrm>
          <a:off x="5740400" y="6958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63105</xdr:rowOff>
    </xdr:from>
    <xdr:to>
      <xdr:col>26</xdr:col>
      <xdr:colOff>101600</xdr:colOff>
      <xdr:row>36</xdr:row>
      <xdr:rowOff>164705</xdr:rowOff>
    </xdr:to>
    <xdr:sp macro="" textlink="">
      <xdr:nvSpPr>
        <xdr:cNvPr id="136" name="楕円 135"/>
        <xdr:cNvSpPr/>
      </xdr:nvSpPr>
      <xdr:spPr bwMode="auto">
        <a:xfrm>
          <a:off x="4953000" y="7016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149482</xdr:rowOff>
    </xdr:from>
    <xdr:ext cx="736600" cy="259045"/>
    <xdr:sp macro="" textlink="">
      <xdr:nvSpPr>
        <xdr:cNvPr id="137" name="テキスト ボックス 136"/>
        <xdr:cNvSpPr txBox="1"/>
      </xdr:nvSpPr>
      <xdr:spPr>
        <a:xfrm>
          <a:off x="4622800" y="7102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85768</xdr:rowOff>
    </xdr:from>
    <xdr:to>
      <xdr:col>22</xdr:col>
      <xdr:colOff>165100</xdr:colOff>
      <xdr:row>37</xdr:row>
      <xdr:rowOff>15918</xdr:rowOff>
    </xdr:to>
    <xdr:sp macro="" textlink="">
      <xdr:nvSpPr>
        <xdr:cNvPr id="138" name="楕円 137"/>
        <xdr:cNvSpPr/>
      </xdr:nvSpPr>
      <xdr:spPr bwMode="auto">
        <a:xfrm>
          <a:off x="4254500" y="7039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695</xdr:rowOff>
    </xdr:from>
    <xdr:ext cx="762000" cy="259045"/>
    <xdr:sp macro="" textlink="">
      <xdr:nvSpPr>
        <xdr:cNvPr id="139" name="テキスト ボックス 138"/>
        <xdr:cNvSpPr txBox="1"/>
      </xdr:nvSpPr>
      <xdr:spPr>
        <a:xfrm>
          <a:off x="3924300" y="7125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93704</xdr:rowOff>
    </xdr:from>
    <xdr:to>
      <xdr:col>19</xdr:col>
      <xdr:colOff>38100</xdr:colOff>
      <xdr:row>37</xdr:row>
      <xdr:rowOff>23854</xdr:rowOff>
    </xdr:to>
    <xdr:sp macro="" textlink="">
      <xdr:nvSpPr>
        <xdr:cNvPr id="140" name="楕円 139"/>
        <xdr:cNvSpPr/>
      </xdr:nvSpPr>
      <xdr:spPr bwMode="auto">
        <a:xfrm>
          <a:off x="3556000" y="7046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8631</xdr:rowOff>
    </xdr:from>
    <xdr:ext cx="762000" cy="259045"/>
    <xdr:sp macro="" textlink="">
      <xdr:nvSpPr>
        <xdr:cNvPr id="141" name="テキスト ボックス 140"/>
        <xdr:cNvSpPr txBox="1"/>
      </xdr:nvSpPr>
      <xdr:spPr>
        <a:xfrm>
          <a:off x="3225800" y="7133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67121</xdr:rowOff>
    </xdr:from>
    <xdr:to>
      <xdr:col>15</xdr:col>
      <xdr:colOff>101600</xdr:colOff>
      <xdr:row>36</xdr:row>
      <xdr:rowOff>168721</xdr:rowOff>
    </xdr:to>
    <xdr:sp macro="" textlink="">
      <xdr:nvSpPr>
        <xdr:cNvPr id="142" name="楕円 141"/>
        <xdr:cNvSpPr/>
      </xdr:nvSpPr>
      <xdr:spPr bwMode="auto">
        <a:xfrm>
          <a:off x="2857500" y="7020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153498</xdr:rowOff>
    </xdr:from>
    <xdr:ext cx="762000" cy="259045"/>
    <xdr:sp macro="" textlink="">
      <xdr:nvSpPr>
        <xdr:cNvPr id="143" name="テキスト ボックス 142"/>
        <xdr:cNvSpPr txBox="1"/>
      </xdr:nvSpPr>
      <xdr:spPr>
        <a:xfrm>
          <a:off x="2527300" y="7106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群馬県玉村町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36,648
35,741
25.78
11,302,234
10,781,602
496,170
7,049,760
10,157,316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156943</xdr:rowOff>
    </xdr:from>
    <xdr:to>
      <xdr:col>24</xdr:col>
      <xdr:colOff>62865</xdr:colOff>
      <xdr:row>38</xdr:row>
      <xdr:rowOff>27050</xdr:rowOff>
    </xdr:to>
    <xdr:cxnSp macro="">
      <xdr:nvCxnSpPr>
        <xdr:cNvPr id="58" name="直線コネクタ 57"/>
        <xdr:cNvCxnSpPr/>
      </xdr:nvCxnSpPr>
      <xdr:spPr>
        <a:xfrm flipV="1">
          <a:off x="4633595" y="5300443"/>
          <a:ext cx="1270" cy="124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30877</xdr:rowOff>
    </xdr:from>
    <xdr:ext cx="534377" cy="259045"/>
    <xdr:sp macro="" textlink="">
      <xdr:nvSpPr>
        <xdr:cNvPr id="59" name="人件費最小値テキスト"/>
        <xdr:cNvSpPr txBox="1"/>
      </xdr:nvSpPr>
      <xdr:spPr>
        <a:xfrm>
          <a:off x="4686300" y="65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27050</xdr:rowOff>
    </xdr:from>
    <xdr:to>
      <xdr:col>24</xdr:col>
      <xdr:colOff>152400</xdr:colOff>
      <xdr:row>38</xdr:row>
      <xdr:rowOff>27050</xdr:rowOff>
    </xdr:to>
    <xdr:cxnSp macro="">
      <xdr:nvCxnSpPr>
        <xdr:cNvPr id="60" name="直線コネクタ 59"/>
        <xdr:cNvCxnSpPr/>
      </xdr:nvCxnSpPr>
      <xdr:spPr>
        <a:xfrm>
          <a:off x="4546600" y="65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103620</xdr:rowOff>
    </xdr:from>
    <xdr:ext cx="599010" cy="259045"/>
    <xdr:sp macro="" textlink="">
      <xdr:nvSpPr>
        <xdr:cNvPr id="61" name="人件費最大値テキスト"/>
        <xdr:cNvSpPr txBox="1"/>
      </xdr:nvSpPr>
      <xdr:spPr>
        <a:xfrm>
          <a:off x="4686300" y="50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156943</xdr:rowOff>
    </xdr:from>
    <xdr:to>
      <xdr:col>24</xdr:col>
      <xdr:colOff>152400</xdr:colOff>
      <xdr:row>30</xdr:row>
      <xdr:rowOff>156943</xdr:rowOff>
    </xdr:to>
    <xdr:cxnSp macro="">
      <xdr:nvCxnSpPr>
        <xdr:cNvPr id="62" name="直線コネクタ 61"/>
        <xdr:cNvCxnSpPr/>
      </xdr:nvCxnSpPr>
      <xdr:spPr>
        <a:xfrm>
          <a:off x="4546600" y="5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118326</xdr:rowOff>
    </xdr:from>
    <xdr:to>
      <xdr:col>24</xdr:col>
      <xdr:colOff>63500</xdr:colOff>
      <xdr:row>36</xdr:row>
      <xdr:rowOff>133397</xdr:rowOff>
    </xdr:to>
    <xdr:cxnSp macro="">
      <xdr:nvCxnSpPr>
        <xdr:cNvPr id="63" name="直線コネクタ 62"/>
        <xdr:cNvCxnSpPr/>
      </xdr:nvCxnSpPr>
      <xdr:spPr>
        <a:xfrm flipV="1">
          <a:off x="3797300" y="6290526"/>
          <a:ext cx="838200" cy="1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169009</xdr:rowOff>
    </xdr:from>
    <xdr:ext cx="534377" cy="259045"/>
    <xdr:sp macro="" textlink="">
      <xdr:nvSpPr>
        <xdr:cNvPr id="64" name="人件費平均値テキスト"/>
        <xdr:cNvSpPr txBox="1"/>
      </xdr:nvSpPr>
      <xdr:spPr>
        <a:xfrm>
          <a:off x="4686300" y="599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146132</xdr:rowOff>
    </xdr:from>
    <xdr:to>
      <xdr:col>24</xdr:col>
      <xdr:colOff>114300</xdr:colOff>
      <xdr:row>36</xdr:row>
      <xdr:rowOff>76282</xdr:rowOff>
    </xdr:to>
    <xdr:sp macro="" textlink="">
      <xdr:nvSpPr>
        <xdr:cNvPr id="65" name="フローチャート: 判断 64"/>
        <xdr:cNvSpPr/>
      </xdr:nvSpPr>
      <xdr:spPr>
        <a:xfrm>
          <a:off x="45847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119550</xdr:rowOff>
    </xdr:from>
    <xdr:to>
      <xdr:col>19</xdr:col>
      <xdr:colOff>177800</xdr:colOff>
      <xdr:row>36</xdr:row>
      <xdr:rowOff>133397</xdr:rowOff>
    </xdr:to>
    <xdr:cxnSp macro="">
      <xdr:nvCxnSpPr>
        <xdr:cNvPr id="66" name="直線コネクタ 65"/>
        <xdr:cNvCxnSpPr/>
      </xdr:nvCxnSpPr>
      <xdr:spPr>
        <a:xfrm>
          <a:off x="2908300" y="6291750"/>
          <a:ext cx="889000" cy="1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148581</xdr:rowOff>
    </xdr:from>
    <xdr:to>
      <xdr:col>20</xdr:col>
      <xdr:colOff>38100</xdr:colOff>
      <xdr:row>36</xdr:row>
      <xdr:rowOff>78731</xdr:rowOff>
    </xdr:to>
    <xdr:sp macro="" textlink="">
      <xdr:nvSpPr>
        <xdr:cNvPr id="67" name="フローチャート: 判断 66"/>
        <xdr:cNvSpPr/>
      </xdr:nvSpPr>
      <xdr:spPr>
        <a:xfrm>
          <a:off x="3746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95258</xdr:rowOff>
    </xdr:from>
    <xdr:ext cx="534377" cy="259045"/>
    <xdr:sp macro="" textlink="">
      <xdr:nvSpPr>
        <xdr:cNvPr id="68" name="テキスト ボックス 67"/>
        <xdr:cNvSpPr txBox="1"/>
      </xdr:nvSpPr>
      <xdr:spPr>
        <a:xfrm>
          <a:off x="3530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119550</xdr:rowOff>
    </xdr:from>
    <xdr:to>
      <xdr:col>15</xdr:col>
      <xdr:colOff>50800</xdr:colOff>
      <xdr:row>36</xdr:row>
      <xdr:rowOff>125609</xdr:rowOff>
    </xdr:to>
    <xdr:cxnSp macro="">
      <xdr:nvCxnSpPr>
        <xdr:cNvPr id="69" name="直線コネクタ 68"/>
        <xdr:cNvCxnSpPr/>
      </xdr:nvCxnSpPr>
      <xdr:spPr>
        <a:xfrm flipV="1">
          <a:off x="2019300" y="6291750"/>
          <a:ext cx="889000" cy="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156713</xdr:rowOff>
    </xdr:from>
    <xdr:to>
      <xdr:col>15</xdr:col>
      <xdr:colOff>101600</xdr:colOff>
      <xdr:row>36</xdr:row>
      <xdr:rowOff>86863</xdr:rowOff>
    </xdr:to>
    <xdr:sp macro="" textlink="">
      <xdr:nvSpPr>
        <xdr:cNvPr id="70" name="フローチャート: 判断 69"/>
        <xdr:cNvSpPr/>
      </xdr:nvSpPr>
      <xdr:spPr>
        <a:xfrm>
          <a:off x="2857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103390</xdr:rowOff>
    </xdr:from>
    <xdr:ext cx="534377" cy="259045"/>
    <xdr:sp macro="" textlink="">
      <xdr:nvSpPr>
        <xdr:cNvPr id="71" name="テキスト ボックス 70"/>
        <xdr:cNvSpPr txBox="1"/>
      </xdr:nvSpPr>
      <xdr:spPr>
        <a:xfrm>
          <a:off x="2641111" y="59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125609</xdr:rowOff>
    </xdr:from>
    <xdr:to>
      <xdr:col>10</xdr:col>
      <xdr:colOff>114300</xdr:colOff>
      <xdr:row>36</xdr:row>
      <xdr:rowOff>128090</xdr:rowOff>
    </xdr:to>
    <xdr:cxnSp macro="">
      <xdr:nvCxnSpPr>
        <xdr:cNvPr id="72" name="直線コネクタ 71"/>
        <xdr:cNvCxnSpPr/>
      </xdr:nvCxnSpPr>
      <xdr:spPr>
        <a:xfrm flipV="1">
          <a:off x="1130300" y="6297809"/>
          <a:ext cx="889000" cy="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91953</xdr:rowOff>
    </xdr:from>
    <xdr:to>
      <xdr:col>10</xdr:col>
      <xdr:colOff>165100</xdr:colOff>
      <xdr:row>36</xdr:row>
      <xdr:rowOff>22103</xdr:rowOff>
    </xdr:to>
    <xdr:sp macro="" textlink="">
      <xdr:nvSpPr>
        <xdr:cNvPr id="73" name="フローチャート: 判断 72"/>
        <xdr:cNvSpPr/>
      </xdr:nvSpPr>
      <xdr:spPr>
        <a:xfrm>
          <a:off x="1968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38630</xdr:rowOff>
    </xdr:from>
    <xdr:ext cx="534377" cy="259045"/>
    <xdr:sp macro="" textlink="">
      <xdr:nvSpPr>
        <xdr:cNvPr id="74" name="テキスト ボックス 73"/>
        <xdr:cNvSpPr txBox="1"/>
      </xdr:nvSpPr>
      <xdr:spPr>
        <a:xfrm>
          <a:off x="1752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101326</xdr:rowOff>
    </xdr:from>
    <xdr:to>
      <xdr:col>6</xdr:col>
      <xdr:colOff>38100</xdr:colOff>
      <xdr:row>36</xdr:row>
      <xdr:rowOff>31476</xdr:rowOff>
    </xdr:to>
    <xdr:sp macro="" textlink="">
      <xdr:nvSpPr>
        <xdr:cNvPr id="75" name="フローチャート: 判断 74"/>
        <xdr:cNvSpPr/>
      </xdr:nvSpPr>
      <xdr:spPr>
        <a:xfrm>
          <a:off x="1079500" y="610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48003</xdr:rowOff>
    </xdr:from>
    <xdr:ext cx="534377" cy="259045"/>
    <xdr:sp macro="" textlink="">
      <xdr:nvSpPr>
        <xdr:cNvPr id="76" name="テキスト ボックス 75"/>
        <xdr:cNvSpPr txBox="1"/>
      </xdr:nvSpPr>
      <xdr:spPr>
        <a:xfrm>
          <a:off x="863111" y="587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67526</xdr:rowOff>
    </xdr:from>
    <xdr:to>
      <xdr:col>24</xdr:col>
      <xdr:colOff>114300</xdr:colOff>
      <xdr:row>36</xdr:row>
      <xdr:rowOff>169126</xdr:rowOff>
    </xdr:to>
    <xdr:sp macro="" textlink="">
      <xdr:nvSpPr>
        <xdr:cNvPr id="82" name="楕円 81"/>
        <xdr:cNvSpPr/>
      </xdr:nvSpPr>
      <xdr:spPr>
        <a:xfrm>
          <a:off x="4584700" y="623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45953</xdr:rowOff>
    </xdr:from>
    <xdr:ext cx="534377" cy="259045"/>
    <xdr:sp macro="" textlink="">
      <xdr:nvSpPr>
        <xdr:cNvPr id="83" name="人件費該当値テキスト"/>
        <xdr:cNvSpPr txBox="1"/>
      </xdr:nvSpPr>
      <xdr:spPr>
        <a:xfrm>
          <a:off x="4686300" y="621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82597</xdr:rowOff>
    </xdr:from>
    <xdr:to>
      <xdr:col>20</xdr:col>
      <xdr:colOff>38100</xdr:colOff>
      <xdr:row>37</xdr:row>
      <xdr:rowOff>12747</xdr:rowOff>
    </xdr:to>
    <xdr:sp macro="" textlink="">
      <xdr:nvSpPr>
        <xdr:cNvPr id="84" name="楕円 83"/>
        <xdr:cNvSpPr/>
      </xdr:nvSpPr>
      <xdr:spPr>
        <a:xfrm>
          <a:off x="3746500" y="625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3874</xdr:rowOff>
    </xdr:from>
    <xdr:ext cx="534377" cy="259045"/>
    <xdr:sp macro="" textlink="">
      <xdr:nvSpPr>
        <xdr:cNvPr id="85" name="テキスト ボックス 84"/>
        <xdr:cNvSpPr txBox="1"/>
      </xdr:nvSpPr>
      <xdr:spPr>
        <a:xfrm>
          <a:off x="3530111" y="634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68750</xdr:rowOff>
    </xdr:from>
    <xdr:to>
      <xdr:col>15</xdr:col>
      <xdr:colOff>101600</xdr:colOff>
      <xdr:row>36</xdr:row>
      <xdr:rowOff>170350</xdr:rowOff>
    </xdr:to>
    <xdr:sp macro="" textlink="">
      <xdr:nvSpPr>
        <xdr:cNvPr id="86" name="楕円 85"/>
        <xdr:cNvSpPr/>
      </xdr:nvSpPr>
      <xdr:spPr>
        <a:xfrm>
          <a:off x="2857500" y="62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161477</xdr:rowOff>
    </xdr:from>
    <xdr:ext cx="534377" cy="259045"/>
    <xdr:sp macro="" textlink="">
      <xdr:nvSpPr>
        <xdr:cNvPr id="87" name="テキスト ボックス 86"/>
        <xdr:cNvSpPr txBox="1"/>
      </xdr:nvSpPr>
      <xdr:spPr>
        <a:xfrm>
          <a:off x="2641111" y="633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74809</xdr:rowOff>
    </xdr:from>
    <xdr:to>
      <xdr:col>10</xdr:col>
      <xdr:colOff>165100</xdr:colOff>
      <xdr:row>37</xdr:row>
      <xdr:rowOff>4959</xdr:rowOff>
    </xdr:to>
    <xdr:sp macro="" textlink="">
      <xdr:nvSpPr>
        <xdr:cNvPr id="88" name="楕円 87"/>
        <xdr:cNvSpPr/>
      </xdr:nvSpPr>
      <xdr:spPr>
        <a:xfrm>
          <a:off x="1968500" y="624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167536</xdr:rowOff>
    </xdr:from>
    <xdr:ext cx="534377" cy="259045"/>
    <xdr:sp macro="" textlink="">
      <xdr:nvSpPr>
        <xdr:cNvPr id="89" name="テキスト ボックス 88"/>
        <xdr:cNvSpPr txBox="1"/>
      </xdr:nvSpPr>
      <xdr:spPr>
        <a:xfrm>
          <a:off x="1752111" y="633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77290</xdr:rowOff>
    </xdr:from>
    <xdr:to>
      <xdr:col>6</xdr:col>
      <xdr:colOff>38100</xdr:colOff>
      <xdr:row>37</xdr:row>
      <xdr:rowOff>7440</xdr:rowOff>
    </xdr:to>
    <xdr:sp macro="" textlink="">
      <xdr:nvSpPr>
        <xdr:cNvPr id="90" name="楕円 89"/>
        <xdr:cNvSpPr/>
      </xdr:nvSpPr>
      <xdr:spPr>
        <a:xfrm>
          <a:off x="1079500" y="624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170017</xdr:rowOff>
    </xdr:from>
    <xdr:ext cx="534377" cy="259045"/>
    <xdr:sp macro="" textlink="">
      <xdr:nvSpPr>
        <xdr:cNvPr id="91" name="テキスト ボックス 90"/>
        <xdr:cNvSpPr txBox="1"/>
      </xdr:nvSpPr>
      <xdr:spPr>
        <a:xfrm>
          <a:off x="863111" y="634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1440</xdr:rowOff>
    </xdr:from>
    <xdr:to>
      <xdr:col>24</xdr:col>
      <xdr:colOff>62865</xdr:colOff>
      <xdr:row>59</xdr:row>
      <xdr:rowOff>60811</xdr:rowOff>
    </xdr:to>
    <xdr:cxnSp macro="">
      <xdr:nvCxnSpPr>
        <xdr:cNvPr id="118" name="直線コネクタ 117"/>
        <xdr:cNvCxnSpPr/>
      </xdr:nvCxnSpPr>
      <xdr:spPr>
        <a:xfrm flipV="1">
          <a:off x="4633595" y="8573940"/>
          <a:ext cx="1270" cy="160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64638</xdr:rowOff>
    </xdr:from>
    <xdr:ext cx="534377" cy="259045"/>
    <xdr:sp macro="" textlink="">
      <xdr:nvSpPr>
        <xdr:cNvPr id="119" name="物件費最小値テキスト"/>
        <xdr:cNvSpPr txBox="1"/>
      </xdr:nvSpPr>
      <xdr:spPr>
        <a:xfrm>
          <a:off x="4686300" y="1018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60811</xdr:rowOff>
    </xdr:from>
    <xdr:to>
      <xdr:col>24</xdr:col>
      <xdr:colOff>152400</xdr:colOff>
      <xdr:row>59</xdr:row>
      <xdr:rowOff>60811</xdr:rowOff>
    </xdr:to>
    <xdr:cxnSp macro="">
      <xdr:nvCxnSpPr>
        <xdr:cNvPr id="120" name="直線コネクタ 119"/>
        <xdr:cNvCxnSpPr/>
      </xdr:nvCxnSpPr>
      <xdr:spPr>
        <a:xfrm>
          <a:off x="4546600" y="101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119567</xdr:rowOff>
    </xdr:from>
    <xdr:ext cx="599010" cy="259045"/>
    <xdr:sp macro="" textlink="">
      <xdr:nvSpPr>
        <xdr:cNvPr id="121" name="物件費最大値テキスト"/>
        <xdr:cNvSpPr txBox="1"/>
      </xdr:nvSpPr>
      <xdr:spPr>
        <a:xfrm>
          <a:off x="4686300" y="834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1440</xdr:rowOff>
    </xdr:from>
    <xdr:to>
      <xdr:col>24</xdr:col>
      <xdr:colOff>152400</xdr:colOff>
      <xdr:row>50</xdr:row>
      <xdr:rowOff>1440</xdr:rowOff>
    </xdr:to>
    <xdr:cxnSp macro="">
      <xdr:nvCxnSpPr>
        <xdr:cNvPr id="122" name="直線コネクタ 121"/>
        <xdr:cNvCxnSpPr/>
      </xdr:nvCxnSpPr>
      <xdr:spPr>
        <a:xfrm>
          <a:off x="4546600" y="857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160818</xdr:rowOff>
    </xdr:from>
    <xdr:to>
      <xdr:col>24</xdr:col>
      <xdr:colOff>63500</xdr:colOff>
      <xdr:row>56</xdr:row>
      <xdr:rowOff>169516</xdr:rowOff>
    </xdr:to>
    <xdr:cxnSp macro="">
      <xdr:nvCxnSpPr>
        <xdr:cNvPr id="123" name="直線コネクタ 122"/>
        <xdr:cNvCxnSpPr/>
      </xdr:nvCxnSpPr>
      <xdr:spPr>
        <a:xfrm flipV="1">
          <a:off x="3797300" y="9762018"/>
          <a:ext cx="838200" cy="8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64137</xdr:rowOff>
    </xdr:from>
    <xdr:ext cx="534377" cy="259045"/>
    <xdr:sp macro="" textlink="">
      <xdr:nvSpPr>
        <xdr:cNvPr id="124" name="物件費平均値テキスト"/>
        <xdr:cNvSpPr txBox="1"/>
      </xdr:nvSpPr>
      <xdr:spPr>
        <a:xfrm>
          <a:off x="4686300" y="9836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85710</xdr:rowOff>
    </xdr:from>
    <xdr:to>
      <xdr:col>24</xdr:col>
      <xdr:colOff>114300</xdr:colOff>
      <xdr:row>58</xdr:row>
      <xdr:rowOff>15860</xdr:rowOff>
    </xdr:to>
    <xdr:sp macro="" textlink="">
      <xdr:nvSpPr>
        <xdr:cNvPr id="125" name="フローチャート: 判断 124"/>
        <xdr:cNvSpPr/>
      </xdr:nvSpPr>
      <xdr:spPr>
        <a:xfrm>
          <a:off x="4584700" y="98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165543</xdr:rowOff>
    </xdr:from>
    <xdr:to>
      <xdr:col>19</xdr:col>
      <xdr:colOff>177800</xdr:colOff>
      <xdr:row>56</xdr:row>
      <xdr:rowOff>169516</xdr:rowOff>
    </xdr:to>
    <xdr:cxnSp macro="">
      <xdr:nvCxnSpPr>
        <xdr:cNvPr id="126" name="直線コネクタ 125"/>
        <xdr:cNvCxnSpPr/>
      </xdr:nvCxnSpPr>
      <xdr:spPr>
        <a:xfrm>
          <a:off x="2908300" y="9766743"/>
          <a:ext cx="889000" cy="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82597</xdr:rowOff>
    </xdr:from>
    <xdr:to>
      <xdr:col>20</xdr:col>
      <xdr:colOff>38100</xdr:colOff>
      <xdr:row>58</xdr:row>
      <xdr:rowOff>12747</xdr:rowOff>
    </xdr:to>
    <xdr:sp macro="" textlink="">
      <xdr:nvSpPr>
        <xdr:cNvPr id="127" name="フローチャート: 判断 126"/>
        <xdr:cNvSpPr/>
      </xdr:nvSpPr>
      <xdr:spPr>
        <a:xfrm>
          <a:off x="3746500" y="9855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3874</xdr:rowOff>
    </xdr:from>
    <xdr:ext cx="534377" cy="259045"/>
    <xdr:sp macro="" textlink="">
      <xdr:nvSpPr>
        <xdr:cNvPr id="128" name="テキスト ボックス 127"/>
        <xdr:cNvSpPr txBox="1"/>
      </xdr:nvSpPr>
      <xdr:spPr>
        <a:xfrm>
          <a:off x="3530111" y="994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165543</xdr:rowOff>
    </xdr:from>
    <xdr:to>
      <xdr:col>15</xdr:col>
      <xdr:colOff>50800</xdr:colOff>
      <xdr:row>57</xdr:row>
      <xdr:rowOff>55183</xdr:rowOff>
    </xdr:to>
    <xdr:cxnSp macro="">
      <xdr:nvCxnSpPr>
        <xdr:cNvPr id="129" name="直線コネクタ 128"/>
        <xdr:cNvCxnSpPr/>
      </xdr:nvCxnSpPr>
      <xdr:spPr>
        <a:xfrm flipV="1">
          <a:off x="2019300" y="9766743"/>
          <a:ext cx="889000" cy="6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132889</xdr:rowOff>
    </xdr:from>
    <xdr:to>
      <xdr:col>15</xdr:col>
      <xdr:colOff>101600</xdr:colOff>
      <xdr:row>58</xdr:row>
      <xdr:rowOff>63039</xdr:rowOff>
    </xdr:to>
    <xdr:sp macro="" textlink="">
      <xdr:nvSpPr>
        <xdr:cNvPr id="130" name="フローチャート: 判断 129"/>
        <xdr:cNvSpPr/>
      </xdr:nvSpPr>
      <xdr:spPr>
        <a:xfrm>
          <a:off x="2857500" y="9905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54166</xdr:rowOff>
    </xdr:from>
    <xdr:ext cx="534377" cy="259045"/>
    <xdr:sp macro="" textlink="">
      <xdr:nvSpPr>
        <xdr:cNvPr id="131" name="テキスト ボックス 130"/>
        <xdr:cNvSpPr txBox="1"/>
      </xdr:nvSpPr>
      <xdr:spPr>
        <a:xfrm>
          <a:off x="2641111" y="999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55183</xdr:rowOff>
    </xdr:from>
    <xdr:to>
      <xdr:col>10</xdr:col>
      <xdr:colOff>114300</xdr:colOff>
      <xdr:row>57</xdr:row>
      <xdr:rowOff>62596</xdr:rowOff>
    </xdr:to>
    <xdr:cxnSp macro="">
      <xdr:nvCxnSpPr>
        <xdr:cNvPr id="132" name="直線コネクタ 131"/>
        <xdr:cNvCxnSpPr/>
      </xdr:nvCxnSpPr>
      <xdr:spPr>
        <a:xfrm flipV="1">
          <a:off x="1130300" y="9827833"/>
          <a:ext cx="889000" cy="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122461</xdr:rowOff>
    </xdr:from>
    <xdr:to>
      <xdr:col>10</xdr:col>
      <xdr:colOff>165100</xdr:colOff>
      <xdr:row>58</xdr:row>
      <xdr:rowOff>52611</xdr:rowOff>
    </xdr:to>
    <xdr:sp macro="" textlink="">
      <xdr:nvSpPr>
        <xdr:cNvPr id="133" name="フローチャート: 判断 132"/>
        <xdr:cNvSpPr/>
      </xdr:nvSpPr>
      <xdr:spPr>
        <a:xfrm>
          <a:off x="1968500" y="989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43738</xdr:rowOff>
    </xdr:from>
    <xdr:ext cx="534377" cy="259045"/>
    <xdr:sp macro="" textlink="">
      <xdr:nvSpPr>
        <xdr:cNvPr id="134" name="テキスト ボックス 133"/>
        <xdr:cNvSpPr txBox="1"/>
      </xdr:nvSpPr>
      <xdr:spPr>
        <a:xfrm>
          <a:off x="1752111" y="998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154955</xdr:rowOff>
    </xdr:from>
    <xdr:to>
      <xdr:col>6</xdr:col>
      <xdr:colOff>38100</xdr:colOff>
      <xdr:row>58</xdr:row>
      <xdr:rowOff>85105</xdr:rowOff>
    </xdr:to>
    <xdr:sp macro="" textlink="">
      <xdr:nvSpPr>
        <xdr:cNvPr id="135" name="フローチャート: 判断 134"/>
        <xdr:cNvSpPr/>
      </xdr:nvSpPr>
      <xdr:spPr>
        <a:xfrm>
          <a:off x="1079500" y="992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76232</xdr:rowOff>
    </xdr:from>
    <xdr:ext cx="534377" cy="259045"/>
    <xdr:sp macro="" textlink="">
      <xdr:nvSpPr>
        <xdr:cNvPr id="136" name="テキスト ボックス 135"/>
        <xdr:cNvSpPr txBox="1"/>
      </xdr:nvSpPr>
      <xdr:spPr>
        <a:xfrm>
          <a:off x="863111" y="1002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110018</xdr:rowOff>
    </xdr:from>
    <xdr:to>
      <xdr:col>24</xdr:col>
      <xdr:colOff>114300</xdr:colOff>
      <xdr:row>57</xdr:row>
      <xdr:rowOff>40168</xdr:rowOff>
    </xdr:to>
    <xdr:sp macro="" textlink="">
      <xdr:nvSpPr>
        <xdr:cNvPr id="142" name="楕円 141"/>
        <xdr:cNvSpPr/>
      </xdr:nvSpPr>
      <xdr:spPr>
        <a:xfrm>
          <a:off x="4584700" y="971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132895</xdr:rowOff>
    </xdr:from>
    <xdr:ext cx="534377" cy="259045"/>
    <xdr:sp macro="" textlink="">
      <xdr:nvSpPr>
        <xdr:cNvPr id="143" name="物件費該当値テキスト"/>
        <xdr:cNvSpPr txBox="1"/>
      </xdr:nvSpPr>
      <xdr:spPr>
        <a:xfrm>
          <a:off x="4686300" y="956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118716</xdr:rowOff>
    </xdr:from>
    <xdr:to>
      <xdr:col>20</xdr:col>
      <xdr:colOff>38100</xdr:colOff>
      <xdr:row>57</xdr:row>
      <xdr:rowOff>48866</xdr:rowOff>
    </xdr:to>
    <xdr:sp macro="" textlink="">
      <xdr:nvSpPr>
        <xdr:cNvPr id="144" name="楕円 143"/>
        <xdr:cNvSpPr/>
      </xdr:nvSpPr>
      <xdr:spPr>
        <a:xfrm>
          <a:off x="3746500" y="971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65393</xdr:rowOff>
    </xdr:from>
    <xdr:ext cx="534377" cy="259045"/>
    <xdr:sp macro="" textlink="">
      <xdr:nvSpPr>
        <xdr:cNvPr id="145" name="テキスト ボックス 144"/>
        <xdr:cNvSpPr txBox="1"/>
      </xdr:nvSpPr>
      <xdr:spPr>
        <a:xfrm>
          <a:off x="3530111" y="949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114743</xdr:rowOff>
    </xdr:from>
    <xdr:to>
      <xdr:col>15</xdr:col>
      <xdr:colOff>101600</xdr:colOff>
      <xdr:row>57</xdr:row>
      <xdr:rowOff>44893</xdr:rowOff>
    </xdr:to>
    <xdr:sp macro="" textlink="">
      <xdr:nvSpPr>
        <xdr:cNvPr id="146" name="楕円 145"/>
        <xdr:cNvSpPr/>
      </xdr:nvSpPr>
      <xdr:spPr>
        <a:xfrm>
          <a:off x="2857500" y="971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61420</xdr:rowOff>
    </xdr:from>
    <xdr:ext cx="534377" cy="259045"/>
    <xdr:sp macro="" textlink="">
      <xdr:nvSpPr>
        <xdr:cNvPr id="147" name="テキスト ボックス 146"/>
        <xdr:cNvSpPr txBox="1"/>
      </xdr:nvSpPr>
      <xdr:spPr>
        <a:xfrm>
          <a:off x="2641111" y="949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4383</xdr:rowOff>
    </xdr:from>
    <xdr:to>
      <xdr:col>10</xdr:col>
      <xdr:colOff>165100</xdr:colOff>
      <xdr:row>57</xdr:row>
      <xdr:rowOff>105983</xdr:rowOff>
    </xdr:to>
    <xdr:sp macro="" textlink="">
      <xdr:nvSpPr>
        <xdr:cNvPr id="148" name="楕円 147"/>
        <xdr:cNvSpPr/>
      </xdr:nvSpPr>
      <xdr:spPr>
        <a:xfrm>
          <a:off x="1968500" y="977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122510</xdr:rowOff>
    </xdr:from>
    <xdr:ext cx="534377" cy="259045"/>
    <xdr:sp macro="" textlink="">
      <xdr:nvSpPr>
        <xdr:cNvPr id="149" name="テキスト ボックス 148"/>
        <xdr:cNvSpPr txBox="1"/>
      </xdr:nvSpPr>
      <xdr:spPr>
        <a:xfrm>
          <a:off x="1752111" y="955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11796</xdr:rowOff>
    </xdr:from>
    <xdr:to>
      <xdr:col>6</xdr:col>
      <xdr:colOff>38100</xdr:colOff>
      <xdr:row>57</xdr:row>
      <xdr:rowOff>113396</xdr:rowOff>
    </xdr:to>
    <xdr:sp macro="" textlink="">
      <xdr:nvSpPr>
        <xdr:cNvPr id="150" name="楕円 149"/>
        <xdr:cNvSpPr/>
      </xdr:nvSpPr>
      <xdr:spPr>
        <a:xfrm>
          <a:off x="1079500" y="978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129923</xdr:rowOff>
    </xdr:from>
    <xdr:ext cx="534377" cy="259045"/>
    <xdr:sp macro="" textlink="">
      <xdr:nvSpPr>
        <xdr:cNvPr id="151" name="テキスト ボックス 150"/>
        <xdr:cNvSpPr txBox="1"/>
      </xdr:nvSpPr>
      <xdr:spPr>
        <a:xfrm>
          <a:off x="863111" y="955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135661</xdr:rowOff>
    </xdr:from>
    <xdr:to>
      <xdr:col>24</xdr:col>
      <xdr:colOff>62865</xdr:colOff>
      <xdr:row>79</xdr:row>
      <xdr:rowOff>18542</xdr:rowOff>
    </xdr:to>
    <xdr:cxnSp macro="">
      <xdr:nvCxnSpPr>
        <xdr:cNvPr id="175" name="直線コネクタ 174"/>
        <xdr:cNvCxnSpPr/>
      </xdr:nvCxnSpPr>
      <xdr:spPr>
        <a:xfrm flipV="1">
          <a:off x="4633595" y="12137161"/>
          <a:ext cx="1270" cy="1425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22369</xdr:rowOff>
    </xdr:from>
    <xdr:ext cx="378565" cy="259045"/>
    <xdr:sp macro="" textlink="">
      <xdr:nvSpPr>
        <xdr:cNvPr id="176" name="維持補修費最小値テキスト"/>
        <xdr:cNvSpPr txBox="1"/>
      </xdr:nvSpPr>
      <xdr:spPr>
        <a:xfrm>
          <a:off x="4686300" y="13566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18542</xdr:rowOff>
    </xdr:from>
    <xdr:to>
      <xdr:col>24</xdr:col>
      <xdr:colOff>152400</xdr:colOff>
      <xdr:row>79</xdr:row>
      <xdr:rowOff>18542</xdr:rowOff>
    </xdr:to>
    <xdr:cxnSp macro="">
      <xdr:nvCxnSpPr>
        <xdr:cNvPr id="177" name="直線コネクタ 176"/>
        <xdr:cNvCxnSpPr/>
      </xdr:nvCxnSpPr>
      <xdr:spPr>
        <a:xfrm>
          <a:off x="4546600" y="1356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82338</xdr:rowOff>
    </xdr:from>
    <xdr:ext cx="534377" cy="259045"/>
    <xdr:sp macro="" textlink="">
      <xdr:nvSpPr>
        <xdr:cNvPr id="178" name="維持補修費最大値テキスト"/>
        <xdr:cNvSpPr txBox="1"/>
      </xdr:nvSpPr>
      <xdr:spPr>
        <a:xfrm>
          <a:off x="4686300" y="1191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135661</xdr:rowOff>
    </xdr:from>
    <xdr:to>
      <xdr:col>24</xdr:col>
      <xdr:colOff>152400</xdr:colOff>
      <xdr:row>70</xdr:row>
      <xdr:rowOff>135661</xdr:rowOff>
    </xdr:to>
    <xdr:cxnSp macro="">
      <xdr:nvCxnSpPr>
        <xdr:cNvPr id="179" name="直線コネクタ 178"/>
        <xdr:cNvCxnSpPr/>
      </xdr:nvCxnSpPr>
      <xdr:spPr>
        <a:xfrm>
          <a:off x="4546600" y="1213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23952</xdr:rowOff>
    </xdr:from>
    <xdr:to>
      <xdr:col>24</xdr:col>
      <xdr:colOff>63500</xdr:colOff>
      <xdr:row>77</xdr:row>
      <xdr:rowOff>149453</xdr:rowOff>
    </xdr:to>
    <xdr:cxnSp macro="">
      <xdr:nvCxnSpPr>
        <xdr:cNvPr id="180" name="直線コネクタ 179"/>
        <xdr:cNvCxnSpPr/>
      </xdr:nvCxnSpPr>
      <xdr:spPr>
        <a:xfrm>
          <a:off x="3797300" y="13225602"/>
          <a:ext cx="838200" cy="12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69105</xdr:rowOff>
    </xdr:from>
    <xdr:ext cx="469744" cy="259045"/>
    <xdr:sp macro="" textlink="">
      <xdr:nvSpPr>
        <xdr:cNvPr id="181" name="維持補修費平均値テキスト"/>
        <xdr:cNvSpPr txBox="1"/>
      </xdr:nvSpPr>
      <xdr:spPr>
        <a:xfrm>
          <a:off x="4686300" y="13099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46228</xdr:rowOff>
    </xdr:from>
    <xdr:to>
      <xdr:col>24</xdr:col>
      <xdr:colOff>114300</xdr:colOff>
      <xdr:row>77</xdr:row>
      <xdr:rowOff>147828</xdr:rowOff>
    </xdr:to>
    <xdr:sp macro="" textlink="">
      <xdr:nvSpPr>
        <xdr:cNvPr id="182" name="フローチャート: 判断 181"/>
        <xdr:cNvSpPr/>
      </xdr:nvSpPr>
      <xdr:spPr>
        <a:xfrm>
          <a:off x="45847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23952</xdr:rowOff>
    </xdr:from>
    <xdr:to>
      <xdr:col>19</xdr:col>
      <xdr:colOff>177800</xdr:colOff>
      <xdr:row>77</xdr:row>
      <xdr:rowOff>37516</xdr:rowOff>
    </xdr:to>
    <xdr:cxnSp macro="">
      <xdr:nvCxnSpPr>
        <xdr:cNvPr id="183" name="直線コネクタ 182"/>
        <xdr:cNvCxnSpPr/>
      </xdr:nvCxnSpPr>
      <xdr:spPr>
        <a:xfrm flipV="1">
          <a:off x="2908300" y="13225602"/>
          <a:ext cx="8890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70307</xdr:rowOff>
    </xdr:from>
    <xdr:to>
      <xdr:col>20</xdr:col>
      <xdr:colOff>38100</xdr:colOff>
      <xdr:row>78</xdr:row>
      <xdr:rowOff>457</xdr:rowOff>
    </xdr:to>
    <xdr:sp macro="" textlink="">
      <xdr:nvSpPr>
        <xdr:cNvPr id="184" name="フローチャート: 判断 183"/>
        <xdr:cNvSpPr/>
      </xdr:nvSpPr>
      <xdr:spPr>
        <a:xfrm>
          <a:off x="3746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163034</xdr:rowOff>
    </xdr:from>
    <xdr:ext cx="469744" cy="259045"/>
    <xdr:sp macro="" textlink="">
      <xdr:nvSpPr>
        <xdr:cNvPr id="185" name="テキスト ボックス 184"/>
        <xdr:cNvSpPr txBox="1"/>
      </xdr:nvSpPr>
      <xdr:spPr>
        <a:xfrm>
          <a:off x="3562428" y="1336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37516</xdr:rowOff>
    </xdr:from>
    <xdr:to>
      <xdr:col>15</xdr:col>
      <xdr:colOff>50800</xdr:colOff>
      <xdr:row>77</xdr:row>
      <xdr:rowOff>90246</xdr:rowOff>
    </xdr:to>
    <xdr:cxnSp macro="">
      <xdr:nvCxnSpPr>
        <xdr:cNvPr id="186" name="直線コネクタ 185"/>
        <xdr:cNvCxnSpPr/>
      </xdr:nvCxnSpPr>
      <xdr:spPr>
        <a:xfrm flipV="1">
          <a:off x="2019300" y="13239166"/>
          <a:ext cx="889000" cy="5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69850</xdr:rowOff>
    </xdr:from>
    <xdr:to>
      <xdr:col>15</xdr:col>
      <xdr:colOff>101600</xdr:colOff>
      <xdr:row>78</xdr:row>
      <xdr:rowOff>0</xdr:rowOff>
    </xdr:to>
    <xdr:sp macro="" textlink="">
      <xdr:nvSpPr>
        <xdr:cNvPr id="187" name="フローチャート: 判断 186"/>
        <xdr:cNvSpPr/>
      </xdr:nvSpPr>
      <xdr:spPr>
        <a:xfrm>
          <a:off x="2857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162577</xdr:rowOff>
    </xdr:from>
    <xdr:ext cx="469744" cy="259045"/>
    <xdr:sp macro="" textlink="">
      <xdr:nvSpPr>
        <xdr:cNvPr id="188" name="テキスト ボックス 187"/>
        <xdr:cNvSpPr txBox="1"/>
      </xdr:nvSpPr>
      <xdr:spPr>
        <a:xfrm>
          <a:off x="2673428"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47879</xdr:rowOff>
    </xdr:from>
    <xdr:to>
      <xdr:col>10</xdr:col>
      <xdr:colOff>114300</xdr:colOff>
      <xdr:row>77</xdr:row>
      <xdr:rowOff>90246</xdr:rowOff>
    </xdr:to>
    <xdr:cxnSp macro="">
      <xdr:nvCxnSpPr>
        <xdr:cNvPr id="189" name="直線コネクタ 188"/>
        <xdr:cNvCxnSpPr/>
      </xdr:nvCxnSpPr>
      <xdr:spPr>
        <a:xfrm>
          <a:off x="1130300" y="13249529"/>
          <a:ext cx="889000" cy="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51563</xdr:rowOff>
    </xdr:from>
    <xdr:to>
      <xdr:col>10</xdr:col>
      <xdr:colOff>165100</xdr:colOff>
      <xdr:row>77</xdr:row>
      <xdr:rowOff>153163</xdr:rowOff>
    </xdr:to>
    <xdr:sp macro="" textlink="">
      <xdr:nvSpPr>
        <xdr:cNvPr id="190" name="フローチャート: 判断 189"/>
        <xdr:cNvSpPr/>
      </xdr:nvSpPr>
      <xdr:spPr>
        <a:xfrm>
          <a:off x="1968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144290</xdr:rowOff>
    </xdr:from>
    <xdr:ext cx="469744" cy="259045"/>
    <xdr:sp macro="" textlink="">
      <xdr:nvSpPr>
        <xdr:cNvPr id="191" name="テキスト ボックス 190"/>
        <xdr:cNvSpPr txBox="1"/>
      </xdr:nvSpPr>
      <xdr:spPr>
        <a:xfrm>
          <a:off x="1784428"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68631</xdr:rowOff>
    </xdr:from>
    <xdr:to>
      <xdr:col>6</xdr:col>
      <xdr:colOff>38100</xdr:colOff>
      <xdr:row>77</xdr:row>
      <xdr:rowOff>170231</xdr:rowOff>
    </xdr:to>
    <xdr:sp macro="" textlink="">
      <xdr:nvSpPr>
        <xdr:cNvPr id="192" name="フローチャート: 判断 191"/>
        <xdr:cNvSpPr/>
      </xdr:nvSpPr>
      <xdr:spPr>
        <a:xfrm>
          <a:off x="1079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161358</xdr:rowOff>
    </xdr:from>
    <xdr:ext cx="469744" cy="259045"/>
    <xdr:sp macro="" textlink="">
      <xdr:nvSpPr>
        <xdr:cNvPr id="193" name="テキスト ボックス 192"/>
        <xdr:cNvSpPr txBox="1"/>
      </xdr:nvSpPr>
      <xdr:spPr>
        <a:xfrm>
          <a:off x="895428" y="1336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98653</xdr:rowOff>
    </xdr:from>
    <xdr:to>
      <xdr:col>24</xdr:col>
      <xdr:colOff>114300</xdr:colOff>
      <xdr:row>78</xdr:row>
      <xdr:rowOff>28803</xdr:rowOff>
    </xdr:to>
    <xdr:sp macro="" textlink="">
      <xdr:nvSpPr>
        <xdr:cNvPr id="199" name="楕円 198"/>
        <xdr:cNvSpPr/>
      </xdr:nvSpPr>
      <xdr:spPr>
        <a:xfrm>
          <a:off x="4584700" y="1330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77080</xdr:rowOff>
    </xdr:from>
    <xdr:ext cx="469744" cy="259045"/>
    <xdr:sp macro="" textlink="">
      <xdr:nvSpPr>
        <xdr:cNvPr id="200" name="維持補修費該当値テキスト"/>
        <xdr:cNvSpPr txBox="1"/>
      </xdr:nvSpPr>
      <xdr:spPr>
        <a:xfrm>
          <a:off x="4686300" y="13278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144602</xdr:rowOff>
    </xdr:from>
    <xdr:to>
      <xdr:col>20</xdr:col>
      <xdr:colOff>38100</xdr:colOff>
      <xdr:row>77</xdr:row>
      <xdr:rowOff>74752</xdr:rowOff>
    </xdr:to>
    <xdr:sp macro="" textlink="">
      <xdr:nvSpPr>
        <xdr:cNvPr id="201" name="楕円 200"/>
        <xdr:cNvSpPr/>
      </xdr:nvSpPr>
      <xdr:spPr>
        <a:xfrm>
          <a:off x="3746500" y="1317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91279</xdr:rowOff>
    </xdr:from>
    <xdr:ext cx="469744" cy="259045"/>
    <xdr:sp macro="" textlink="">
      <xdr:nvSpPr>
        <xdr:cNvPr id="202" name="テキスト ボックス 201"/>
        <xdr:cNvSpPr txBox="1"/>
      </xdr:nvSpPr>
      <xdr:spPr>
        <a:xfrm>
          <a:off x="3562428" y="1295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158166</xdr:rowOff>
    </xdr:from>
    <xdr:to>
      <xdr:col>15</xdr:col>
      <xdr:colOff>101600</xdr:colOff>
      <xdr:row>77</xdr:row>
      <xdr:rowOff>88316</xdr:rowOff>
    </xdr:to>
    <xdr:sp macro="" textlink="">
      <xdr:nvSpPr>
        <xdr:cNvPr id="203" name="楕円 202"/>
        <xdr:cNvSpPr/>
      </xdr:nvSpPr>
      <xdr:spPr>
        <a:xfrm>
          <a:off x="2857500" y="1318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104843</xdr:rowOff>
    </xdr:from>
    <xdr:ext cx="469744" cy="259045"/>
    <xdr:sp macro="" textlink="">
      <xdr:nvSpPr>
        <xdr:cNvPr id="204" name="テキスト ボックス 203"/>
        <xdr:cNvSpPr txBox="1"/>
      </xdr:nvSpPr>
      <xdr:spPr>
        <a:xfrm>
          <a:off x="2673428" y="1296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39446</xdr:rowOff>
    </xdr:from>
    <xdr:to>
      <xdr:col>10</xdr:col>
      <xdr:colOff>165100</xdr:colOff>
      <xdr:row>77</xdr:row>
      <xdr:rowOff>141046</xdr:rowOff>
    </xdr:to>
    <xdr:sp macro="" textlink="">
      <xdr:nvSpPr>
        <xdr:cNvPr id="205" name="楕円 204"/>
        <xdr:cNvSpPr/>
      </xdr:nvSpPr>
      <xdr:spPr>
        <a:xfrm>
          <a:off x="1968500" y="1324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157573</xdr:rowOff>
    </xdr:from>
    <xdr:ext cx="469744" cy="259045"/>
    <xdr:sp macro="" textlink="">
      <xdr:nvSpPr>
        <xdr:cNvPr id="206" name="テキスト ボックス 205"/>
        <xdr:cNvSpPr txBox="1"/>
      </xdr:nvSpPr>
      <xdr:spPr>
        <a:xfrm>
          <a:off x="1784428" y="1301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168529</xdr:rowOff>
    </xdr:from>
    <xdr:to>
      <xdr:col>6</xdr:col>
      <xdr:colOff>38100</xdr:colOff>
      <xdr:row>77</xdr:row>
      <xdr:rowOff>98679</xdr:rowOff>
    </xdr:to>
    <xdr:sp macro="" textlink="">
      <xdr:nvSpPr>
        <xdr:cNvPr id="207" name="楕円 206"/>
        <xdr:cNvSpPr/>
      </xdr:nvSpPr>
      <xdr:spPr>
        <a:xfrm>
          <a:off x="1079500" y="1319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115206</xdr:rowOff>
    </xdr:from>
    <xdr:ext cx="469744" cy="259045"/>
    <xdr:sp macro="" textlink="">
      <xdr:nvSpPr>
        <xdr:cNvPr id="208" name="テキスト ボックス 207"/>
        <xdr:cNvSpPr txBox="1"/>
      </xdr:nvSpPr>
      <xdr:spPr>
        <a:xfrm>
          <a:off x="895428" y="1297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42219</xdr:rowOff>
    </xdr:from>
    <xdr:to>
      <xdr:col>24</xdr:col>
      <xdr:colOff>62865</xdr:colOff>
      <xdr:row>99</xdr:row>
      <xdr:rowOff>115027</xdr:rowOff>
    </xdr:to>
    <xdr:cxnSp macro="">
      <xdr:nvCxnSpPr>
        <xdr:cNvPr id="235" name="直線コネクタ 234"/>
        <xdr:cNvCxnSpPr/>
      </xdr:nvCxnSpPr>
      <xdr:spPr>
        <a:xfrm flipV="1">
          <a:off x="4633595" y="15644169"/>
          <a:ext cx="1270" cy="144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118854</xdr:rowOff>
    </xdr:from>
    <xdr:ext cx="534377" cy="259045"/>
    <xdr:sp macro="" textlink="">
      <xdr:nvSpPr>
        <xdr:cNvPr id="236" name="扶助費最小値テキスト"/>
        <xdr:cNvSpPr txBox="1"/>
      </xdr:nvSpPr>
      <xdr:spPr>
        <a:xfrm>
          <a:off x="4686300" y="1709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115027</xdr:rowOff>
    </xdr:from>
    <xdr:to>
      <xdr:col>24</xdr:col>
      <xdr:colOff>152400</xdr:colOff>
      <xdr:row>99</xdr:row>
      <xdr:rowOff>115027</xdr:rowOff>
    </xdr:to>
    <xdr:cxnSp macro="">
      <xdr:nvCxnSpPr>
        <xdr:cNvPr id="237" name="直線コネクタ 236"/>
        <xdr:cNvCxnSpPr/>
      </xdr:nvCxnSpPr>
      <xdr:spPr>
        <a:xfrm>
          <a:off x="4546600" y="1708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160346</xdr:rowOff>
    </xdr:from>
    <xdr:ext cx="599010" cy="259045"/>
    <xdr:sp macro="" textlink="">
      <xdr:nvSpPr>
        <xdr:cNvPr id="238" name="扶助費最大値テキスト"/>
        <xdr:cNvSpPr txBox="1"/>
      </xdr:nvSpPr>
      <xdr:spPr>
        <a:xfrm>
          <a:off x="4686300" y="154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42219</xdr:rowOff>
    </xdr:from>
    <xdr:to>
      <xdr:col>24</xdr:col>
      <xdr:colOff>152400</xdr:colOff>
      <xdr:row>91</xdr:row>
      <xdr:rowOff>42219</xdr:rowOff>
    </xdr:to>
    <xdr:cxnSp macro="">
      <xdr:nvCxnSpPr>
        <xdr:cNvPr id="239" name="直線コネクタ 238"/>
        <xdr:cNvCxnSpPr/>
      </xdr:nvCxnSpPr>
      <xdr:spPr>
        <a:xfrm>
          <a:off x="4546600" y="1564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60229</xdr:rowOff>
    </xdr:from>
    <xdr:to>
      <xdr:col>24</xdr:col>
      <xdr:colOff>63500</xdr:colOff>
      <xdr:row>98</xdr:row>
      <xdr:rowOff>71382</xdr:rowOff>
    </xdr:to>
    <xdr:cxnSp macro="">
      <xdr:nvCxnSpPr>
        <xdr:cNvPr id="240" name="直線コネクタ 239"/>
        <xdr:cNvCxnSpPr/>
      </xdr:nvCxnSpPr>
      <xdr:spPr>
        <a:xfrm flipV="1">
          <a:off x="3797300" y="16862329"/>
          <a:ext cx="838200" cy="1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132204</xdr:rowOff>
    </xdr:from>
    <xdr:ext cx="534377" cy="259045"/>
    <xdr:sp macro="" textlink="">
      <xdr:nvSpPr>
        <xdr:cNvPr id="241" name="扶助費平均値テキスト"/>
        <xdr:cNvSpPr txBox="1"/>
      </xdr:nvSpPr>
      <xdr:spPr>
        <a:xfrm>
          <a:off x="4686300" y="16419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109327</xdr:rowOff>
    </xdr:from>
    <xdr:to>
      <xdr:col>24</xdr:col>
      <xdr:colOff>114300</xdr:colOff>
      <xdr:row>97</xdr:row>
      <xdr:rowOff>39477</xdr:rowOff>
    </xdr:to>
    <xdr:sp macro="" textlink="">
      <xdr:nvSpPr>
        <xdr:cNvPr id="242" name="フローチャート: 判断 241"/>
        <xdr:cNvSpPr/>
      </xdr:nvSpPr>
      <xdr:spPr>
        <a:xfrm>
          <a:off x="45847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71382</xdr:rowOff>
    </xdr:from>
    <xdr:to>
      <xdr:col>19</xdr:col>
      <xdr:colOff>177800</xdr:colOff>
      <xdr:row>98</xdr:row>
      <xdr:rowOff>93115</xdr:rowOff>
    </xdr:to>
    <xdr:cxnSp macro="">
      <xdr:nvCxnSpPr>
        <xdr:cNvPr id="243" name="直線コネクタ 242"/>
        <xdr:cNvCxnSpPr/>
      </xdr:nvCxnSpPr>
      <xdr:spPr>
        <a:xfrm flipV="1">
          <a:off x="2908300" y="16873482"/>
          <a:ext cx="889000" cy="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148270</xdr:rowOff>
    </xdr:from>
    <xdr:to>
      <xdr:col>20</xdr:col>
      <xdr:colOff>38100</xdr:colOff>
      <xdr:row>97</xdr:row>
      <xdr:rowOff>78420</xdr:rowOff>
    </xdr:to>
    <xdr:sp macro="" textlink="">
      <xdr:nvSpPr>
        <xdr:cNvPr id="244" name="フローチャート: 判断 243"/>
        <xdr:cNvSpPr/>
      </xdr:nvSpPr>
      <xdr:spPr>
        <a:xfrm>
          <a:off x="3746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94947</xdr:rowOff>
    </xdr:from>
    <xdr:ext cx="534377" cy="259045"/>
    <xdr:sp macro="" textlink="">
      <xdr:nvSpPr>
        <xdr:cNvPr id="245" name="テキスト ボックス 244"/>
        <xdr:cNvSpPr txBox="1"/>
      </xdr:nvSpPr>
      <xdr:spPr>
        <a:xfrm>
          <a:off x="3530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93115</xdr:rowOff>
    </xdr:from>
    <xdr:to>
      <xdr:col>15</xdr:col>
      <xdr:colOff>50800</xdr:colOff>
      <xdr:row>98</xdr:row>
      <xdr:rowOff>136678</xdr:rowOff>
    </xdr:to>
    <xdr:cxnSp macro="">
      <xdr:nvCxnSpPr>
        <xdr:cNvPr id="246" name="直線コネクタ 245"/>
        <xdr:cNvCxnSpPr/>
      </xdr:nvCxnSpPr>
      <xdr:spPr>
        <a:xfrm flipV="1">
          <a:off x="2019300" y="16895215"/>
          <a:ext cx="889000" cy="4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69159</xdr:rowOff>
    </xdr:from>
    <xdr:to>
      <xdr:col>15</xdr:col>
      <xdr:colOff>101600</xdr:colOff>
      <xdr:row>97</xdr:row>
      <xdr:rowOff>170759</xdr:rowOff>
    </xdr:to>
    <xdr:sp macro="" textlink="">
      <xdr:nvSpPr>
        <xdr:cNvPr id="247" name="フローチャート: 判断 246"/>
        <xdr:cNvSpPr/>
      </xdr:nvSpPr>
      <xdr:spPr>
        <a:xfrm>
          <a:off x="2857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15836</xdr:rowOff>
    </xdr:from>
    <xdr:ext cx="534377" cy="259045"/>
    <xdr:sp macro="" textlink="">
      <xdr:nvSpPr>
        <xdr:cNvPr id="248" name="テキスト ボックス 247"/>
        <xdr:cNvSpPr txBox="1"/>
      </xdr:nvSpPr>
      <xdr:spPr>
        <a:xfrm>
          <a:off x="2641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136678</xdr:rowOff>
    </xdr:from>
    <xdr:to>
      <xdr:col>10</xdr:col>
      <xdr:colOff>114300</xdr:colOff>
      <xdr:row>99</xdr:row>
      <xdr:rowOff>41435</xdr:rowOff>
    </xdr:to>
    <xdr:cxnSp macro="">
      <xdr:nvCxnSpPr>
        <xdr:cNvPr id="249" name="直線コネクタ 248"/>
        <xdr:cNvCxnSpPr/>
      </xdr:nvCxnSpPr>
      <xdr:spPr>
        <a:xfrm flipV="1">
          <a:off x="1130300" y="16938778"/>
          <a:ext cx="889000" cy="7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122324</xdr:rowOff>
    </xdr:from>
    <xdr:to>
      <xdr:col>10</xdr:col>
      <xdr:colOff>165100</xdr:colOff>
      <xdr:row>98</xdr:row>
      <xdr:rowOff>52474</xdr:rowOff>
    </xdr:to>
    <xdr:sp macro="" textlink="">
      <xdr:nvSpPr>
        <xdr:cNvPr id="250" name="フローチャート: 判断 249"/>
        <xdr:cNvSpPr/>
      </xdr:nvSpPr>
      <xdr:spPr>
        <a:xfrm>
          <a:off x="1968500" y="167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69001</xdr:rowOff>
    </xdr:from>
    <xdr:ext cx="534377" cy="259045"/>
    <xdr:sp macro="" textlink="">
      <xdr:nvSpPr>
        <xdr:cNvPr id="251" name="テキスト ボックス 250"/>
        <xdr:cNvSpPr txBox="1"/>
      </xdr:nvSpPr>
      <xdr:spPr>
        <a:xfrm>
          <a:off x="1752111" y="1652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43148</xdr:rowOff>
    </xdr:from>
    <xdr:to>
      <xdr:col>6</xdr:col>
      <xdr:colOff>38100</xdr:colOff>
      <xdr:row>98</xdr:row>
      <xdr:rowOff>144748</xdr:rowOff>
    </xdr:to>
    <xdr:sp macro="" textlink="">
      <xdr:nvSpPr>
        <xdr:cNvPr id="252" name="フローチャート: 判断 251"/>
        <xdr:cNvSpPr/>
      </xdr:nvSpPr>
      <xdr:spPr>
        <a:xfrm>
          <a:off x="1079500" y="1684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161275</xdr:rowOff>
    </xdr:from>
    <xdr:ext cx="534377" cy="259045"/>
    <xdr:sp macro="" textlink="">
      <xdr:nvSpPr>
        <xdr:cNvPr id="253" name="テキスト ボックス 252"/>
        <xdr:cNvSpPr txBox="1"/>
      </xdr:nvSpPr>
      <xdr:spPr>
        <a:xfrm>
          <a:off x="863111" y="1662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9429</xdr:rowOff>
    </xdr:from>
    <xdr:to>
      <xdr:col>24</xdr:col>
      <xdr:colOff>114300</xdr:colOff>
      <xdr:row>98</xdr:row>
      <xdr:rowOff>111029</xdr:rowOff>
    </xdr:to>
    <xdr:sp macro="" textlink="">
      <xdr:nvSpPr>
        <xdr:cNvPr id="259" name="楕円 258"/>
        <xdr:cNvSpPr/>
      </xdr:nvSpPr>
      <xdr:spPr>
        <a:xfrm>
          <a:off x="4584700" y="1681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159306</xdr:rowOff>
    </xdr:from>
    <xdr:ext cx="534377" cy="259045"/>
    <xdr:sp macro="" textlink="">
      <xdr:nvSpPr>
        <xdr:cNvPr id="260" name="扶助費該当値テキスト"/>
        <xdr:cNvSpPr txBox="1"/>
      </xdr:nvSpPr>
      <xdr:spPr>
        <a:xfrm>
          <a:off x="4686300" y="1678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20582</xdr:rowOff>
    </xdr:from>
    <xdr:to>
      <xdr:col>20</xdr:col>
      <xdr:colOff>38100</xdr:colOff>
      <xdr:row>98</xdr:row>
      <xdr:rowOff>122182</xdr:rowOff>
    </xdr:to>
    <xdr:sp macro="" textlink="">
      <xdr:nvSpPr>
        <xdr:cNvPr id="261" name="楕円 260"/>
        <xdr:cNvSpPr/>
      </xdr:nvSpPr>
      <xdr:spPr>
        <a:xfrm>
          <a:off x="3746500" y="1682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113309</xdr:rowOff>
    </xdr:from>
    <xdr:ext cx="534377" cy="259045"/>
    <xdr:sp macro="" textlink="">
      <xdr:nvSpPr>
        <xdr:cNvPr id="262" name="テキスト ボックス 261"/>
        <xdr:cNvSpPr txBox="1"/>
      </xdr:nvSpPr>
      <xdr:spPr>
        <a:xfrm>
          <a:off x="3530111" y="1691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42315</xdr:rowOff>
    </xdr:from>
    <xdr:to>
      <xdr:col>15</xdr:col>
      <xdr:colOff>101600</xdr:colOff>
      <xdr:row>98</xdr:row>
      <xdr:rowOff>143915</xdr:rowOff>
    </xdr:to>
    <xdr:sp macro="" textlink="">
      <xdr:nvSpPr>
        <xdr:cNvPr id="263" name="楕円 262"/>
        <xdr:cNvSpPr/>
      </xdr:nvSpPr>
      <xdr:spPr>
        <a:xfrm>
          <a:off x="2857500" y="168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135042</xdr:rowOff>
    </xdr:from>
    <xdr:ext cx="534377" cy="259045"/>
    <xdr:sp macro="" textlink="">
      <xdr:nvSpPr>
        <xdr:cNvPr id="264" name="テキスト ボックス 263"/>
        <xdr:cNvSpPr txBox="1"/>
      </xdr:nvSpPr>
      <xdr:spPr>
        <a:xfrm>
          <a:off x="2641111" y="1693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85878</xdr:rowOff>
    </xdr:from>
    <xdr:to>
      <xdr:col>10</xdr:col>
      <xdr:colOff>165100</xdr:colOff>
      <xdr:row>99</xdr:row>
      <xdr:rowOff>16028</xdr:rowOff>
    </xdr:to>
    <xdr:sp macro="" textlink="">
      <xdr:nvSpPr>
        <xdr:cNvPr id="265" name="楕円 264"/>
        <xdr:cNvSpPr/>
      </xdr:nvSpPr>
      <xdr:spPr>
        <a:xfrm>
          <a:off x="1968500" y="1688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7155</xdr:rowOff>
    </xdr:from>
    <xdr:ext cx="534377" cy="259045"/>
    <xdr:sp macro="" textlink="">
      <xdr:nvSpPr>
        <xdr:cNvPr id="266" name="テキスト ボックス 265"/>
        <xdr:cNvSpPr txBox="1"/>
      </xdr:nvSpPr>
      <xdr:spPr>
        <a:xfrm>
          <a:off x="1752111" y="1698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162085</xdr:rowOff>
    </xdr:from>
    <xdr:to>
      <xdr:col>6</xdr:col>
      <xdr:colOff>38100</xdr:colOff>
      <xdr:row>99</xdr:row>
      <xdr:rowOff>92235</xdr:rowOff>
    </xdr:to>
    <xdr:sp macro="" textlink="">
      <xdr:nvSpPr>
        <xdr:cNvPr id="267" name="楕円 266"/>
        <xdr:cNvSpPr/>
      </xdr:nvSpPr>
      <xdr:spPr>
        <a:xfrm>
          <a:off x="1079500" y="169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83362</xdr:rowOff>
    </xdr:from>
    <xdr:ext cx="534377" cy="259045"/>
    <xdr:sp macro="" textlink="">
      <xdr:nvSpPr>
        <xdr:cNvPr id="268" name="テキスト ボックス 267"/>
        <xdr:cNvSpPr txBox="1"/>
      </xdr:nvSpPr>
      <xdr:spPr>
        <a:xfrm>
          <a:off x="863111" y="1705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80" name="テキスト ボックス 279"/>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102650</xdr:rowOff>
    </xdr:from>
    <xdr:to>
      <xdr:col>54</xdr:col>
      <xdr:colOff>189865</xdr:colOff>
      <xdr:row>37</xdr:row>
      <xdr:rowOff>138426</xdr:rowOff>
    </xdr:to>
    <xdr:cxnSp macro="">
      <xdr:nvCxnSpPr>
        <xdr:cNvPr id="288" name="直線コネクタ 287"/>
        <xdr:cNvCxnSpPr/>
      </xdr:nvCxnSpPr>
      <xdr:spPr>
        <a:xfrm flipV="1">
          <a:off x="10475595" y="5246150"/>
          <a:ext cx="1270" cy="123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142253</xdr:rowOff>
    </xdr:from>
    <xdr:ext cx="534377" cy="259045"/>
    <xdr:sp macro="" textlink="">
      <xdr:nvSpPr>
        <xdr:cNvPr id="289" name="補助費等最小値テキスト"/>
        <xdr:cNvSpPr txBox="1"/>
      </xdr:nvSpPr>
      <xdr:spPr>
        <a:xfrm>
          <a:off x="10528300" y="64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138426</xdr:rowOff>
    </xdr:from>
    <xdr:to>
      <xdr:col>55</xdr:col>
      <xdr:colOff>88900</xdr:colOff>
      <xdr:row>37</xdr:row>
      <xdr:rowOff>138426</xdr:rowOff>
    </xdr:to>
    <xdr:cxnSp macro="">
      <xdr:nvCxnSpPr>
        <xdr:cNvPr id="290" name="直線コネクタ 289"/>
        <xdr:cNvCxnSpPr/>
      </xdr:nvCxnSpPr>
      <xdr:spPr>
        <a:xfrm>
          <a:off x="10388600" y="648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49327</xdr:rowOff>
    </xdr:from>
    <xdr:ext cx="599010" cy="259045"/>
    <xdr:sp macro="" textlink="">
      <xdr:nvSpPr>
        <xdr:cNvPr id="291" name="補助費等最大値テキスト"/>
        <xdr:cNvSpPr txBox="1"/>
      </xdr:nvSpPr>
      <xdr:spPr>
        <a:xfrm>
          <a:off x="10528300" y="502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102650</xdr:rowOff>
    </xdr:from>
    <xdr:to>
      <xdr:col>55</xdr:col>
      <xdr:colOff>88900</xdr:colOff>
      <xdr:row>30</xdr:row>
      <xdr:rowOff>102650</xdr:rowOff>
    </xdr:to>
    <xdr:cxnSp macro="">
      <xdr:nvCxnSpPr>
        <xdr:cNvPr id="292" name="直線コネクタ 291"/>
        <xdr:cNvCxnSpPr/>
      </xdr:nvCxnSpPr>
      <xdr:spPr>
        <a:xfrm>
          <a:off x="10388600" y="524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52432</xdr:rowOff>
    </xdr:from>
    <xdr:to>
      <xdr:col>55</xdr:col>
      <xdr:colOff>0</xdr:colOff>
      <xdr:row>37</xdr:row>
      <xdr:rowOff>60507</xdr:rowOff>
    </xdr:to>
    <xdr:cxnSp macro="">
      <xdr:nvCxnSpPr>
        <xdr:cNvPr id="293" name="直線コネクタ 292"/>
        <xdr:cNvCxnSpPr/>
      </xdr:nvCxnSpPr>
      <xdr:spPr>
        <a:xfrm flipV="1">
          <a:off x="9639300" y="6396082"/>
          <a:ext cx="838200" cy="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93672</xdr:rowOff>
    </xdr:from>
    <xdr:ext cx="534377" cy="259045"/>
    <xdr:sp macro="" textlink="">
      <xdr:nvSpPr>
        <xdr:cNvPr id="294" name="補助費等平均値テキスト"/>
        <xdr:cNvSpPr txBox="1"/>
      </xdr:nvSpPr>
      <xdr:spPr>
        <a:xfrm>
          <a:off x="10528300" y="6094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70795</xdr:rowOff>
    </xdr:from>
    <xdr:to>
      <xdr:col>55</xdr:col>
      <xdr:colOff>50800</xdr:colOff>
      <xdr:row>37</xdr:row>
      <xdr:rowOff>945</xdr:rowOff>
    </xdr:to>
    <xdr:sp macro="" textlink="">
      <xdr:nvSpPr>
        <xdr:cNvPr id="295" name="フローチャート: 判断 294"/>
        <xdr:cNvSpPr/>
      </xdr:nvSpPr>
      <xdr:spPr>
        <a:xfrm>
          <a:off x="10426700" y="62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31715</xdr:rowOff>
    </xdr:from>
    <xdr:to>
      <xdr:col>50</xdr:col>
      <xdr:colOff>114300</xdr:colOff>
      <xdr:row>37</xdr:row>
      <xdr:rowOff>60507</xdr:rowOff>
    </xdr:to>
    <xdr:cxnSp macro="">
      <xdr:nvCxnSpPr>
        <xdr:cNvPr id="296" name="直線コネクタ 295"/>
        <xdr:cNvCxnSpPr/>
      </xdr:nvCxnSpPr>
      <xdr:spPr>
        <a:xfrm>
          <a:off x="8750300" y="6375365"/>
          <a:ext cx="889000" cy="2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57005</xdr:rowOff>
    </xdr:from>
    <xdr:to>
      <xdr:col>50</xdr:col>
      <xdr:colOff>165100</xdr:colOff>
      <xdr:row>36</xdr:row>
      <xdr:rowOff>158605</xdr:rowOff>
    </xdr:to>
    <xdr:sp macro="" textlink="">
      <xdr:nvSpPr>
        <xdr:cNvPr id="297" name="フローチャート: 判断 296"/>
        <xdr:cNvSpPr/>
      </xdr:nvSpPr>
      <xdr:spPr>
        <a:xfrm>
          <a:off x="9588500" y="622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3682</xdr:rowOff>
    </xdr:from>
    <xdr:ext cx="534377" cy="259045"/>
    <xdr:sp macro="" textlink="">
      <xdr:nvSpPr>
        <xdr:cNvPr id="298" name="テキスト ボックス 297"/>
        <xdr:cNvSpPr txBox="1"/>
      </xdr:nvSpPr>
      <xdr:spPr>
        <a:xfrm>
          <a:off x="9372111" y="600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30915</xdr:rowOff>
    </xdr:from>
    <xdr:to>
      <xdr:col>45</xdr:col>
      <xdr:colOff>177800</xdr:colOff>
      <xdr:row>37</xdr:row>
      <xdr:rowOff>31715</xdr:rowOff>
    </xdr:to>
    <xdr:cxnSp macro="">
      <xdr:nvCxnSpPr>
        <xdr:cNvPr id="299" name="直線コネクタ 298"/>
        <xdr:cNvCxnSpPr/>
      </xdr:nvCxnSpPr>
      <xdr:spPr>
        <a:xfrm>
          <a:off x="7861300" y="6374565"/>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77904</xdr:rowOff>
    </xdr:from>
    <xdr:to>
      <xdr:col>46</xdr:col>
      <xdr:colOff>38100</xdr:colOff>
      <xdr:row>37</xdr:row>
      <xdr:rowOff>8054</xdr:rowOff>
    </xdr:to>
    <xdr:sp macro="" textlink="">
      <xdr:nvSpPr>
        <xdr:cNvPr id="300" name="フローチャート: 判断 299"/>
        <xdr:cNvSpPr/>
      </xdr:nvSpPr>
      <xdr:spPr>
        <a:xfrm>
          <a:off x="8699500" y="62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24581</xdr:rowOff>
    </xdr:from>
    <xdr:ext cx="534377" cy="259045"/>
    <xdr:sp macro="" textlink="">
      <xdr:nvSpPr>
        <xdr:cNvPr id="301" name="テキスト ボックス 300"/>
        <xdr:cNvSpPr txBox="1"/>
      </xdr:nvSpPr>
      <xdr:spPr>
        <a:xfrm>
          <a:off x="8483111" y="602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30915</xdr:rowOff>
    </xdr:from>
    <xdr:to>
      <xdr:col>41</xdr:col>
      <xdr:colOff>50800</xdr:colOff>
      <xdr:row>37</xdr:row>
      <xdr:rowOff>68691</xdr:rowOff>
    </xdr:to>
    <xdr:cxnSp macro="">
      <xdr:nvCxnSpPr>
        <xdr:cNvPr id="302" name="直線コネクタ 301"/>
        <xdr:cNvCxnSpPr/>
      </xdr:nvCxnSpPr>
      <xdr:spPr>
        <a:xfrm flipV="1">
          <a:off x="6972300" y="6374565"/>
          <a:ext cx="889000" cy="37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87500</xdr:rowOff>
    </xdr:from>
    <xdr:to>
      <xdr:col>41</xdr:col>
      <xdr:colOff>101600</xdr:colOff>
      <xdr:row>37</xdr:row>
      <xdr:rowOff>17650</xdr:rowOff>
    </xdr:to>
    <xdr:sp macro="" textlink="">
      <xdr:nvSpPr>
        <xdr:cNvPr id="303" name="フローチャート: 判断 302"/>
        <xdr:cNvSpPr/>
      </xdr:nvSpPr>
      <xdr:spPr>
        <a:xfrm>
          <a:off x="7810500" y="625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34177</xdr:rowOff>
    </xdr:from>
    <xdr:ext cx="534377" cy="259045"/>
    <xdr:sp macro="" textlink="">
      <xdr:nvSpPr>
        <xdr:cNvPr id="304" name="テキスト ボックス 303"/>
        <xdr:cNvSpPr txBox="1"/>
      </xdr:nvSpPr>
      <xdr:spPr>
        <a:xfrm>
          <a:off x="7594111" y="603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68137</xdr:rowOff>
    </xdr:from>
    <xdr:to>
      <xdr:col>36</xdr:col>
      <xdr:colOff>165100</xdr:colOff>
      <xdr:row>36</xdr:row>
      <xdr:rowOff>169737</xdr:rowOff>
    </xdr:to>
    <xdr:sp macro="" textlink="">
      <xdr:nvSpPr>
        <xdr:cNvPr id="305" name="フローチャート: 判断 304"/>
        <xdr:cNvSpPr/>
      </xdr:nvSpPr>
      <xdr:spPr>
        <a:xfrm>
          <a:off x="6921500" y="62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14814</xdr:rowOff>
    </xdr:from>
    <xdr:ext cx="534377" cy="259045"/>
    <xdr:sp macro="" textlink="">
      <xdr:nvSpPr>
        <xdr:cNvPr id="306" name="テキスト ボックス 305"/>
        <xdr:cNvSpPr txBox="1"/>
      </xdr:nvSpPr>
      <xdr:spPr>
        <a:xfrm>
          <a:off x="6705111" y="601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1632</xdr:rowOff>
    </xdr:from>
    <xdr:to>
      <xdr:col>55</xdr:col>
      <xdr:colOff>50800</xdr:colOff>
      <xdr:row>37</xdr:row>
      <xdr:rowOff>103232</xdr:rowOff>
    </xdr:to>
    <xdr:sp macro="" textlink="">
      <xdr:nvSpPr>
        <xdr:cNvPr id="312" name="楕円 311"/>
        <xdr:cNvSpPr/>
      </xdr:nvSpPr>
      <xdr:spPr>
        <a:xfrm>
          <a:off x="10426700" y="634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88009</xdr:rowOff>
    </xdr:from>
    <xdr:ext cx="534377" cy="259045"/>
    <xdr:sp macro="" textlink="">
      <xdr:nvSpPr>
        <xdr:cNvPr id="313" name="補助費等該当値テキスト"/>
        <xdr:cNvSpPr txBox="1"/>
      </xdr:nvSpPr>
      <xdr:spPr>
        <a:xfrm>
          <a:off x="10528300" y="626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9707</xdr:rowOff>
    </xdr:from>
    <xdr:to>
      <xdr:col>50</xdr:col>
      <xdr:colOff>165100</xdr:colOff>
      <xdr:row>37</xdr:row>
      <xdr:rowOff>111307</xdr:rowOff>
    </xdr:to>
    <xdr:sp macro="" textlink="">
      <xdr:nvSpPr>
        <xdr:cNvPr id="314" name="楕円 313"/>
        <xdr:cNvSpPr/>
      </xdr:nvSpPr>
      <xdr:spPr>
        <a:xfrm>
          <a:off x="9588500" y="63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102434</xdr:rowOff>
    </xdr:from>
    <xdr:ext cx="534377" cy="259045"/>
    <xdr:sp macro="" textlink="">
      <xdr:nvSpPr>
        <xdr:cNvPr id="315" name="テキスト ボックス 314"/>
        <xdr:cNvSpPr txBox="1"/>
      </xdr:nvSpPr>
      <xdr:spPr>
        <a:xfrm>
          <a:off x="9372111" y="644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152365</xdr:rowOff>
    </xdr:from>
    <xdr:to>
      <xdr:col>46</xdr:col>
      <xdr:colOff>38100</xdr:colOff>
      <xdr:row>37</xdr:row>
      <xdr:rowOff>82515</xdr:rowOff>
    </xdr:to>
    <xdr:sp macro="" textlink="">
      <xdr:nvSpPr>
        <xdr:cNvPr id="316" name="楕円 315"/>
        <xdr:cNvSpPr/>
      </xdr:nvSpPr>
      <xdr:spPr>
        <a:xfrm>
          <a:off x="8699500" y="632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73642</xdr:rowOff>
    </xdr:from>
    <xdr:ext cx="534377" cy="259045"/>
    <xdr:sp macro="" textlink="">
      <xdr:nvSpPr>
        <xdr:cNvPr id="317" name="テキスト ボックス 316"/>
        <xdr:cNvSpPr txBox="1"/>
      </xdr:nvSpPr>
      <xdr:spPr>
        <a:xfrm>
          <a:off x="8483111" y="641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151565</xdr:rowOff>
    </xdr:from>
    <xdr:to>
      <xdr:col>41</xdr:col>
      <xdr:colOff>101600</xdr:colOff>
      <xdr:row>37</xdr:row>
      <xdr:rowOff>81715</xdr:rowOff>
    </xdr:to>
    <xdr:sp macro="" textlink="">
      <xdr:nvSpPr>
        <xdr:cNvPr id="318" name="楕円 317"/>
        <xdr:cNvSpPr/>
      </xdr:nvSpPr>
      <xdr:spPr>
        <a:xfrm>
          <a:off x="7810500" y="632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72842</xdr:rowOff>
    </xdr:from>
    <xdr:ext cx="534377" cy="259045"/>
    <xdr:sp macro="" textlink="">
      <xdr:nvSpPr>
        <xdr:cNvPr id="319" name="テキスト ボックス 318"/>
        <xdr:cNvSpPr txBox="1"/>
      </xdr:nvSpPr>
      <xdr:spPr>
        <a:xfrm>
          <a:off x="7594111" y="641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17891</xdr:rowOff>
    </xdr:from>
    <xdr:to>
      <xdr:col>36</xdr:col>
      <xdr:colOff>165100</xdr:colOff>
      <xdr:row>37</xdr:row>
      <xdr:rowOff>119491</xdr:rowOff>
    </xdr:to>
    <xdr:sp macro="" textlink="">
      <xdr:nvSpPr>
        <xdr:cNvPr id="320" name="楕円 319"/>
        <xdr:cNvSpPr/>
      </xdr:nvSpPr>
      <xdr:spPr>
        <a:xfrm>
          <a:off x="6921500" y="636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110618</xdr:rowOff>
    </xdr:from>
    <xdr:ext cx="534377" cy="259045"/>
    <xdr:sp macro="" textlink="">
      <xdr:nvSpPr>
        <xdr:cNvPr id="321" name="テキスト ボックス 320"/>
        <xdr:cNvSpPr txBox="1"/>
      </xdr:nvSpPr>
      <xdr:spPr>
        <a:xfrm>
          <a:off x="6705111" y="645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102332</xdr:rowOff>
    </xdr:from>
    <xdr:to>
      <xdr:col>54</xdr:col>
      <xdr:colOff>189865</xdr:colOff>
      <xdr:row>58</xdr:row>
      <xdr:rowOff>145392</xdr:rowOff>
    </xdr:to>
    <xdr:cxnSp macro="">
      <xdr:nvCxnSpPr>
        <xdr:cNvPr id="345" name="直線コネクタ 344"/>
        <xdr:cNvCxnSpPr/>
      </xdr:nvCxnSpPr>
      <xdr:spPr>
        <a:xfrm flipV="1">
          <a:off x="10475595" y="8674832"/>
          <a:ext cx="1270" cy="141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149219</xdr:rowOff>
    </xdr:from>
    <xdr:ext cx="469744" cy="259045"/>
    <xdr:sp macro="" textlink="">
      <xdr:nvSpPr>
        <xdr:cNvPr id="346" name="普通建設事業費最小値テキスト"/>
        <xdr:cNvSpPr txBox="1"/>
      </xdr:nvSpPr>
      <xdr:spPr>
        <a:xfrm>
          <a:off x="10528300" y="1009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145392</xdr:rowOff>
    </xdr:from>
    <xdr:to>
      <xdr:col>55</xdr:col>
      <xdr:colOff>88900</xdr:colOff>
      <xdr:row>58</xdr:row>
      <xdr:rowOff>145392</xdr:rowOff>
    </xdr:to>
    <xdr:cxnSp macro="">
      <xdr:nvCxnSpPr>
        <xdr:cNvPr id="347" name="直線コネクタ 346"/>
        <xdr:cNvCxnSpPr/>
      </xdr:nvCxnSpPr>
      <xdr:spPr>
        <a:xfrm>
          <a:off x="10388600" y="10089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49009</xdr:rowOff>
    </xdr:from>
    <xdr:ext cx="599010" cy="259045"/>
    <xdr:sp macro="" textlink="">
      <xdr:nvSpPr>
        <xdr:cNvPr id="348" name="普通建設事業費最大値テキスト"/>
        <xdr:cNvSpPr txBox="1"/>
      </xdr:nvSpPr>
      <xdr:spPr>
        <a:xfrm>
          <a:off x="10528300" y="845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102332</xdr:rowOff>
    </xdr:from>
    <xdr:to>
      <xdr:col>55</xdr:col>
      <xdr:colOff>88900</xdr:colOff>
      <xdr:row>50</xdr:row>
      <xdr:rowOff>102332</xdr:rowOff>
    </xdr:to>
    <xdr:cxnSp macro="">
      <xdr:nvCxnSpPr>
        <xdr:cNvPr id="349" name="直線コネクタ 348"/>
        <xdr:cNvCxnSpPr/>
      </xdr:nvCxnSpPr>
      <xdr:spPr>
        <a:xfrm>
          <a:off x="10388600" y="867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90384</xdr:rowOff>
    </xdr:from>
    <xdr:to>
      <xdr:col>55</xdr:col>
      <xdr:colOff>0</xdr:colOff>
      <xdr:row>57</xdr:row>
      <xdr:rowOff>157538</xdr:rowOff>
    </xdr:to>
    <xdr:cxnSp macro="">
      <xdr:nvCxnSpPr>
        <xdr:cNvPr id="350" name="直線コネクタ 349"/>
        <xdr:cNvCxnSpPr/>
      </xdr:nvCxnSpPr>
      <xdr:spPr>
        <a:xfrm>
          <a:off x="9639300" y="9863034"/>
          <a:ext cx="838200" cy="6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133182</xdr:rowOff>
    </xdr:from>
    <xdr:ext cx="534377" cy="259045"/>
    <xdr:sp macro="" textlink="">
      <xdr:nvSpPr>
        <xdr:cNvPr id="351" name="普通建設事業費平均値テキスト"/>
        <xdr:cNvSpPr txBox="1"/>
      </xdr:nvSpPr>
      <xdr:spPr>
        <a:xfrm>
          <a:off x="10528300" y="9562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110305</xdr:rowOff>
    </xdr:from>
    <xdr:to>
      <xdr:col>55</xdr:col>
      <xdr:colOff>50800</xdr:colOff>
      <xdr:row>57</xdr:row>
      <xdr:rowOff>40455</xdr:rowOff>
    </xdr:to>
    <xdr:sp macro="" textlink="">
      <xdr:nvSpPr>
        <xdr:cNvPr id="352" name="フローチャート: 判断 351"/>
        <xdr:cNvSpPr/>
      </xdr:nvSpPr>
      <xdr:spPr>
        <a:xfrm>
          <a:off x="104267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107437</xdr:rowOff>
    </xdr:from>
    <xdr:to>
      <xdr:col>50</xdr:col>
      <xdr:colOff>114300</xdr:colOff>
      <xdr:row>57</xdr:row>
      <xdr:rowOff>90384</xdr:rowOff>
    </xdr:to>
    <xdr:cxnSp macro="">
      <xdr:nvCxnSpPr>
        <xdr:cNvPr id="353" name="直線コネクタ 352"/>
        <xdr:cNvCxnSpPr/>
      </xdr:nvCxnSpPr>
      <xdr:spPr>
        <a:xfrm>
          <a:off x="8750300" y="9708637"/>
          <a:ext cx="889000" cy="15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144236</xdr:rowOff>
    </xdr:from>
    <xdr:to>
      <xdr:col>50</xdr:col>
      <xdr:colOff>165100</xdr:colOff>
      <xdr:row>57</xdr:row>
      <xdr:rowOff>74386</xdr:rowOff>
    </xdr:to>
    <xdr:sp macro="" textlink="">
      <xdr:nvSpPr>
        <xdr:cNvPr id="354" name="フローチャート: 判断 353"/>
        <xdr:cNvSpPr/>
      </xdr:nvSpPr>
      <xdr:spPr>
        <a:xfrm>
          <a:off x="9588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90913</xdr:rowOff>
    </xdr:from>
    <xdr:ext cx="534377" cy="259045"/>
    <xdr:sp macro="" textlink="">
      <xdr:nvSpPr>
        <xdr:cNvPr id="355" name="テキスト ボックス 354"/>
        <xdr:cNvSpPr txBox="1"/>
      </xdr:nvSpPr>
      <xdr:spPr>
        <a:xfrm>
          <a:off x="9372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107437</xdr:rowOff>
    </xdr:from>
    <xdr:to>
      <xdr:col>45</xdr:col>
      <xdr:colOff>177800</xdr:colOff>
      <xdr:row>57</xdr:row>
      <xdr:rowOff>80607</xdr:rowOff>
    </xdr:to>
    <xdr:cxnSp macro="">
      <xdr:nvCxnSpPr>
        <xdr:cNvPr id="356" name="直線コネクタ 355"/>
        <xdr:cNvCxnSpPr/>
      </xdr:nvCxnSpPr>
      <xdr:spPr>
        <a:xfrm flipV="1">
          <a:off x="7861300" y="9708637"/>
          <a:ext cx="889000" cy="14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127617</xdr:rowOff>
    </xdr:from>
    <xdr:to>
      <xdr:col>46</xdr:col>
      <xdr:colOff>38100</xdr:colOff>
      <xdr:row>57</xdr:row>
      <xdr:rowOff>57767</xdr:rowOff>
    </xdr:to>
    <xdr:sp macro="" textlink="">
      <xdr:nvSpPr>
        <xdr:cNvPr id="357" name="フローチャート: 判断 356"/>
        <xdr:cNvSpPr/>
      </xdr:nvSpPr>
      <xdr:spPr>
        <a:xfrm>
          <a:off x="8699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48894</xdr:rowOff>
    </xdr:from>
    <xdr:ext cx="534377" cy="259045"/>
    <xdr:sp macro="" textlink="">
      <xdr:nvSpPr>
        <xdr:cNvPr id="358" name="テキスト ボックス 357"/>
        <xdr:cNvSpPr txBox="1"/>
      </xdr:nvSpPr>
      <xdr:spPr>
        <a:xfrm>
          <a:off x="8483111"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80607</xdr:rowOff>
    </xdr:from>
    <xdr:to>
      <xdr:col>41</xdr:col>
      <xdr:colOff>50800</xdr:colOff>
      <xdr:row>58</xdr:row>
      <xdr:rowOff>26276</xdr:rowOff>
    </xdr:to>
    <xdr:cxnSp macro="">
      <xdr:nvCxnSpPr>
        <xdr:cNvPr id="359" name="直線コネクタ 358"/>
        <xdr:cNvCxnSpPr/>
      </xdr:nvCxnSpPr>
      <xdr:spPr>
        <a:xfrm flipV="1">
          <a:off x="6972300" y="9853257"/>
          <a:ext cx="889000" cy="11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101915</xdr:rowOff>
    </xdr:from>
    <xdr:to>
      <xdr:col>41</xdr:col>
      <xdr:colOff>101600</xdr:colOff>
      <xdr:row>57</xdr:row>
      <xdr:rowOff>32065</xdr:rowOff>
    </xdr:to>
    <xdr:sp macro="" textlink="">
      <xdr:nvSpPr>
        <xdr:cNvPr id="360" name="フローチャート: 判断 359"/>
        <xdr:cNvSpPr/>
      </xdr:nvSpPr>
      <xdr:spPr>
        <a:xfrm>
          <a:off x="7810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48592</xdr:rowOff>
    </xdr:from>
    <xdr:ext cx="534377" cy="259045"/>
    <xdr:sp macro="" textlink="">
      <xdr:nvSpPr>
        <xdr:cNvPr id="361" name="テキスト ボックス 360"/>
        <xdr:cNvSpPr txBox="1"/>
      </xdr:nvSpPr>
      <xdr:spPr>
        <a:xfrm>
          <a:off x="7594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102083</xdr:rowOff>
    </xdr:from>
    <xdr:to>
      <xdr:col>36</xdr:col>
      <xdr:colOff>165100</xdr:colOff>
      <xdr:row>57</xdr:row>
      <xdr:rowOff>32233</xdr:rowOff>
    </xdr:to>
    <xdr:sp macro="" textlink="">
      <xdr:nvSpPr>
        <xdr:cNvPr id="362" name="フローチャート: 判断 361"/>
        <xdr:cNvSpPr/>
      </xdr:nvSpPr>
      <xdr:spPr>
        <a:xfrm>
          <a:off x="6921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48760</xdr:rowOff>
    </xdr:from>
    <xdr:ext cx="534377" cy="259045"/>
    <xdr:sp macro="" textlink="">
      <xdr:nvSpPr>
        <xdr:cNvPr id="363" name="テキスト ボックス 362"/>
        <xdr:cNvSpPr txBox="1"/>
      </xdr:nvSpPr>
      <xdr:spPr>
        <a:xfrm>
          <a:off x="6705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106738</xdr:rowOff>
    </xdr:from>
    <xdr:to>
      <xdr:col>55</xdr:col>
      <xdr:colOff>50800</xdr:colOff>
      <xdr:row>58</xdr:row>
      <xdr:rowOff>36888</xdr:rowOff>
    </xdr:to>
    <xdr:sp macro="" textlink="">
      <xdr:nvSpPr>
        <xdr:cNvPr id="369" name="楕円 368"/>
        <xdr:cNvSpPr/>
      </xdr:nvSpPr>
      <xdr:spPr>
        <a:xfrm>
          <a:off x="10426700" y="987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85165</xdr:rowOff>
    </xdr:from>
    <xdr:ext cx="534377" cy="259045"/>
    <xdr:sp macro="" textlink="">
      <xdr:nvSpPr>
        <xdr:cNvPr id="370" name="普通建設事業費該当値テキスト"/>
        <xdr:cNvSpPr txBox="1"/>
      </xdr:nvSpPr>
      <xdr:spPr>
        <a:xfrm>
          <a:off x="10528300" y="98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39584</xdr:rowOff>
    </xdr:from>
    <xdr:to>
      <xdr:col>50</xdr:col>
      <xdr:colOff>165100</xdr:colOff>
      <xdr:row>57</xdr:row>
      <xdr:rowOff>141184</xdr:rowOff>
    </xdr:to>
    <xdr:sp macro="" textlink="">
      <xdr:nvSpPr>
        <xdr:cNvPr id="371" name="楕円 370"/>
        <xdr:cNvSpPr/>
      </xdr:nvSpPr>
      <xdr:spPr>
        <a:xfrm>
          <a:off x="9588500" y="981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132311</xdr:rowOff>
    </xdr:from>
    <xdr:ext cx="534377" cy="259045"/>
    <xdr:sp macro="" textlink="">
      <xdr:nvSpPr>
        <xdr:cNvPr id="372" name="テキスト ボックス 371"/>
        <xdr:cNvSpPr txBox="1"/>
      </xdr:nvSpPr>
      <xdr:spPr>
        <a:xfrm>
          <a:off x="9372111" y="990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56637</xdr:rowOff>
    </xdr:from>
    <xdr:to>
      <xdr:col>46</xdr:col>
      <xdr:colOff>38100</xdr:colOff>
      <xdr:row>56</xdr:row>
      <xdr:rowOff>158237</xdr:rowOff>
    </xdr:to>
    <xdr:sp macro="" textlink="">
      <xdr:nvSpPr>
        <xdr:cNvPr id="373" name="楕円 372"/>
        <xdr:cNvSpPr/>
      </xdr:nvSpPr>
      <xdr:spPr>
        <a:xfrm>
          <a:off x="8699500" y="965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3314</xdr:rowOff>
    </xdr:from>
    <xdr:ext cx="534377" cy="259045"/>
    <xdr:sp macro="" textlink="">
      <xdr:nvSpPr>
        <xdr:cNvPr id="374" name="テキスト ボックス 373"/>
        <xdr:cNvSpPr txBox="1"/>
      </xdr:nvSpPr>
      <xdr:spPr>
        <a:xfrm>
          <a:off x="8483111" y="943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29807</xdr:rowOff>
    </xdr:from>
    <xdr:to>
      <xdr:col>41</xdr:col>
      <xdr:colOff>101600</xdr:colOff>
      <xdr:row>57</xdr:row>
      <xdr:rowOff>131407</xdr:rowOff>
    </xdr:to>
    <xdr:sp macro="" textlink="">
      <xdr:nvSpPr>
        <xdr:cNvPr id="375" name="楕円 374"/>
        <xdr:cNvSpPr/>
      </xdr:nvSpPr>
      <xdr:spPr>
        <a:xfrm>
          <a:off x="7810500" y="980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122534</xdr:rowOff>
    </xdr:from>
    <xdr:ext cx="534377" cy="259045"/>
    <xdr:sp macro="" textlink="">
      <xdr:nvSpPr>
        <xdr:cNvPr id="376" name="テキスト ボックス 375"/>
        <xdr:cNvSpPr txBox="1"/>
      </xdr:nvSpPr>
      <xdr:spPr>
        <a:xfrm>
          <a:off x="7594111" y="989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146926</xdr:rowOff>
    </xdr:from>
    <xdr:to>
      <xdr:col>36</xdr:col>
      <xdr:colOff>165100</xdr:colOff>
      <xdr:row>58</xdr:row>
      <xdr:rowOff>77076</xdr:rowOff>
    </xdr:to>
    <xdr:sp macro="" textlink="">
      <xdr:nvSpPr>
        <xdr:cNvPr id="377" name="楕円 376"/>
        <xdr:cNvSpPr/>
      </xdr:nvSpPr>
      <xdr:spPr>
        <a:xfrm>
          <a:off x="6921500" y="991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68203</xdr:rowOff>
    </xdr:from>
    <xdr:ext cx="534377" cy="259045"/>
    <xdr:sp macro="" textlink="">
      <xdr:nvSpPr>
        <xdr:cNvPr id="378" name="テキスト ボックス 377"/>
        <xdr:cNvSpPr txBox="1"/>
      </xdr:nvSpPr>
      <xdr:spPr>
        <a:xfrm>
          <a:off x="6705111" y="1001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62237</xdr:rowOff>
    </xdr:from>
    <xdr:to>
      <xdr:col>54</xdr:col>
      <xdr:colOff>189865</xdr:colOff>
      <xdr:row>79</xdr:row>
      <xdr:rowOff>98879</xdr:rowOff>
    </xdr:to>
    <xdr:cxnSp macro="">
      <xdr:nvCxnSpPr>
        <xdr:cNvPr id="404" name="直線コネクタ 403"/>
        <xdr:cNvCxnSpPr/>
      </xdr:nvCxnSpPr>
      <xdr:spPr>
        <a:xfrm flipV="1">
          <a:off x="10475595" y="12235187"/>
          <a:ext cx="1270" cy="140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8914</xdr:rowOff>
    </xdr:from>
    <xdr:ext cx="534377" cy="259045"/>
    <xdr:sp macro="" textlink="">
      <xdr:nvSpPr>
        <xdr:cNvPr id="407" name="普通建設事業費 （ うち新規整備　）最大値テキスト"/>
        <xdr:cNvSpPr txBox="1"/>
      </xdr:nvSpPr>
      <xdr:spPr>
        <a:xfrm>
          <a:off x="10528300" y="1201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62237</xdr:rowOff>
    </xdr:from>
    <xdr:to>
      <xdr:col>55</xdr:col>
      <xdr:colOff>88900</xdr:colOff>
      <xdr:row>71</xdr:row>
      <xdr:rowOff>62237</xdr:rowOff>
    </xdr:to>
    <xdr:cxnSp macro="">
      <xdr:nvCxnSpPr>
        <xdr:cNvPr id="408" name="直線コネクタ 407"/>
        <xdr:cNvCxnSpPr/>
      </xdr:nvCxnSpPr>
      <xdr:spPr>
        <a:xfrm>
          <a:off x="10388600" y="1223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164520</xdr:rowOff>
    </xdr:from>
    <xdr:to>
      <xdr:col>55</xdr:col>
      <xdr:colOff>0</xdr:colOff>
      <xdr:row>77</xdr:row>
      <xdr:rowOff>166478</xdr:rowOff>
    </xdr:to>
    <xdr:cxnSp macro="">
      <xdr:nvCxnSpPr>
        <xdr:cNvPr id="409" name="直線コネクタ 408"/>
        <xdr:cNvCxnSpPr/>
      </xdr:nvCxnSpPr>
      <xdr:spPr>
        <a:xfrm>
          <a:off x="9639300" y="13194720"/>
          <a:ext cx="838200" cy="17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116443</xdr:rowOff>
    </xdr:from>
    <xdr:ext cx="534377" cy="259045"/>
    <xdr:sp macro="" textlink="">
      <xdr:nvSpPr>
        <xdr:cNvPr id="410" name="普通建設事業費 （ うち新規整備　）平均値テキスト"/>
        <xdr:cNvSpPr txBox="1"/>
      </xdr:nvSpPr>
      <xdr:spPr>
        <a:xfrm>
          <a:off x="10528300" y="13318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138016</xdr:rowOff>
    </xdr:from>
    <xdr:to>
      <xdr:col>55</xdr:col>
      <xdr:colOff>50800</xdr:colOff>
      <xdr:row>78</xdr:row>
      <xdr:rowOff>68166</xdr:rowOff>
    </xdr:to>
    <xdr:sp macro="" textlink="">
      <xdr:nvSpPr>
        <xdr:cNvPr id="411" name="フローチャート: 判断 410"/>
        <xdr:cNvSpPr/>
      </xdr:nvSpPr>
      <xdr:spPr>
        <a:xfrm>
          <a:off x="104267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64931</xdr:rowOff>
    </xdr:from>
    <xdr:to>
      <xdr:col>50</xdr:col>
      <xdr:colOff>114300</xdr:colOff>
      <xdr:row>76</xdr:row>
      <xdr:rowOff>164520</xdr:rowOff>
    </xdr:to>
    <xdr:cxnSp macro="">
      <xdr:nvCxnSpPr>
        <xdr:cNvPr id="412" name="直線コネクタ 411"/>
        <xdr:cNvCxnSpPr/>
      </xdr:nvCxnSpPr>
      <xdr:spPr>
        <a:xfrm>
          <a:off x="8750300" y="13095131"/>
          <a:ext cx="889000" cy="9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143585</xdr:rowOff>
    </xdr:from>
    <xdr:to>
      <xdr:col>50</xdr:col>
      <xdr:colOff>165100</xdr:colOff>
      <xdr:row>78</xdr:row>
      <xdr:rowOff>73735</xdr:rowOff>
    </xdr:to>
    <xdr:sp macro="" textlink="">
      <xdr:nvSpPr>
        <xdr:cNvPr id="413" name="フローチャート: 判断 412"/>
        <xdr:cNvSpPr/>
      </xdr:nvSpPr>
      <xdr:spPr>
        <a:xfrm>
          <a:off x="9588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64862</xdr:rowOff>
    </xdr:from>
    <xdr:ext cx="534377" cy="259045"/>
    <xdr:sp macro="" textlink="">
      <xdr:nvSpPr>
        <xdr:cNvPr id="414" name="テキスト ボックス 413"/>
        <xdr:cNvSpPr txBox="1"/>
      </xdr:nvSpPr>
      <xdr:spPr>
        <a:xfrm>
          <a:off x="9372111" y="1343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64931</xdr:rowOff>
    </xdr:from>
    <xdr:to>
      <xdr:col>45</xdr:col>
      <xdr:colOff>177800</xdr:colOff>
      <xdr:row>76</xdr:row>
      <xdr:rowOff>153105</xdr:rowOff>
    </xdr:to>
    <xdr:cxnSp macro="">
      <xdr:nvCxnSpPr>
        <xdr:cNvPr id="415" name="直線コネクタ 414"/>
        <xdr:cNvCxnSpPr/>
      </xdr:nvCxnSpPr>
      <xdr:spPr>
        <a:xfrm flipV="1">
          <a:off x="7861300" y="13095131"/>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166542</xdr:rowOff>
    </xdr:from>
    <xdr:to>
      <xdr:col>46</xdr:col>
      <xdr:colOff>38100</xdr:colOff>
      <xdr:row>77</xdr:row>
      <xdr:rowOff>96692</xdr:rowOff>
    </xdr:to>
    <xdr:sp macro="" textlink="">
      <xdr:nvSpPr>
        <xdr:cNvPr id="416" name="フローチャート: 判断 415"/>
        <xdr:cNvSpPr/>
      </xdr:nvSpPr>
      <xdr:spPr>
        <a:xfrm>
          <a:off x="8699500" y="131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87819</xdr:rowOff>
    </xdr:from>
    <xdr:ext cx="534377" cy="259045"/>
    <xdr:sp macro="" textlink="">
      <xdr:nvSpPr>
        <xdr:cNvPr id="417" name="テキスト ボックス 416"/>
        <xdr:cNvSpPr txBox="1"/>
      </xdr:nvSpPr>
      <xdr:spPr>
        <a:xfrm>
          <a:off x="8483111" y="1328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22492</xdr:rowOff>
    </xdr:from>
    <xdr:to>
      <xdr:col>41</xdr:col>
      <xdr:colOff>101600</xdr:colOff>
      <xdr:row>77</xdr:row>
      <xdr:rowOff>124092</xdr:rowOff>
    </xdr:to>
    <xdr:sp macro="" textlink="">
      <xdr:nvSpPr>
        <xdr:cNvPr id="418" name="フローチャート: 判断 417"/>
        <xdr:cNvSpPr/>
      </xdr:nvSpPr>
      <xdr:spPr>
        <a:xfrm>
          <a:off x="7810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115219</xdr:rowOff>
    </xdr:from>
    <xdr:ext cx="534377" cy="259045"/>
    <xdr:sp macro="" textlink="">
      <xdr:nvSpPr>
        <xdr:cNvPr id="419" name="テキスト ボックス 418"/>
        <xdr:cNvSpPr txBox="1"/>
      </xdr:nvSpPr>
      <xdr:spPr>
        <a:xfrm>
          <a:off x="7594111" y="1331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115678</xdr:rowOff>
    </xdr:from>
    <xdr:to>
      <xdr:col>55</xdr:col>
      <xdr:colOff>50800</xdr:colOff>
      <xdr:row>78</xdr:row>
      <xdr:rowOff>45828</xdr:rowOff>
    </xdr:to>
    <xdr:sp macro="" textlink="">
      <xdr:nvSpPr>
        <xdr:cNvPr id="425" name="楕円 424"/>
        <xdr:cNvSpPr/>
      </xdr:nvSpPr>
      <xdr:spPr>
        <a:xfrm>
          <a:off x="10426700" y="1331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138555</xdr:rowOff>
    </xdr:from>
    <xdr:ext cx="534377" cy="259045"/>
    <xdr:sp macro="" textlink="">
      <xdr:nvSpPr>
        <xdr:cNvPr id="426" name="普通建設事業費 （ うち新規整備　）該当値テキスト"/>
        <xdr:cNvSpPr txBox="1"/>
      </xdr:nvSpPr>
      <xdr:spPr>
        <a:xfrm>
          <a:off x="10528300" y="1316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113720</xdr:rowOff>
    </xdr:from>
    <xdr:to>
      <xdr:col>50</xdr:col>
      <xdr:colOff>165100</xdr:colOff>
      <xdr:row>77</xdr:row>
      <xdr:rowOff>43870</xdr:rowOff>
    </xdr:to>
    <xdr:sp macro="" textlink="">
      <xdr:nvSpPr>
        <xdr:cNvPr id="427" name="楕円 426"/>
        <xdr:cNvSpPr/>
      </xdr:nvSpPr>
      <xdr:spPr>
        <a:xfrm>
          <a:off x="9588500" y="1314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60396</xdr:rowOff>
    </xdr:from>
    <xdr:ext cx="534377" cy="259045"/>
    <xdr:sp macro="" textlink="">
      <xdr:nvSpPr>
        <xdr:cNvPr id="428" name="テキスト ボックス 427"/>
        <xdr:cNvSpPr txBox="1"/>
      </xdr:nvSpPr>
      <xdr:spPr>
        <a:xfrm>
          <a:off x="9372111" y="1291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14131</xdr:rowOff>
    </xdr:from>
    <xdr:to>
      <xdr:col>46</xdr:col>
      <xdr:colOff>38100</xdr:colOff>
      <xdr:row>76</xdr:row>
      <xdr:rowOff>115731</xdr:rowOff>
    </xdr:to>
    <xdr:sp macro="" textlink="">
      <xdr:nvSpPr>
        <xdr:cNvPr id="429" name="楕円 428"/>
        <xdr:cNvSpPr/>
      </xdr:nvSpPr>
      <xdr:spPr>
        <a:xfrm>
          <a:off x="8699500" y="130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132259</xdr:rowOff>
    </xdr:from>
    <xdr:ext cx="534377" cy="259045"/>
    <xdr:sp macro="" textlink="">
      <xdr:nvSpPr>
        <xdr:cNvPr id="430" name="テキスト ボックス 429"/>
        <xdr:cNvSpPr txBox="1"/>
      </xdr:nvSpPr>
      <xdr:spPr>
        <a:xfrm>
          <a:off x="8483111" y="1281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102305</xdr:rowOff>
    </xdr:from>
    <xdr:to>
      <xdr:col>41</xdr:col>
      <xdr:colOff>101600</xdr:colOff>
      <xdr:row>77</xdr:row>
      <xdr:rowOff>32455</xdr:rowOff>
    </xdr:to>
    <xdr:sp macro="" textlink="">
      <xdr:nvSpPr>
        <xdr:cNvPr id="431" name="楕円 430"/>
        <xdr:cNvSpPr/>
      </xdr:nvSpPr>
      <xdr:spPr>
        <a:xfrm>
          <a:off x="7810500" y="1313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48982</xdr:rowOff>
    </xdr:from>
    <xdr:ext cx="534377" cy="259045"/>
    <xdr:sp macro="" textlink="">
      <xdr:nvSpPr>
        <xdr:cNvPr id="432" name="テキスト ボックス 431"/>
        <xdr:cNvSpPr txBox="1"/>
      </xdr:nvSpPr>
      <xdr:spPr>
        <a:xfrm>
          <a:off x="7594111" y="1290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131674</xdr:rowOff>
    </xdr:from>
    <xdr:to>
      <xdr:col>54</xdr:col>
      <xdr:colOff>189865</xdr:colOff>
      <xdr:row>98</xdr:row>
      <xdr:rowOff>163855</xdr:rowOff>
    </xdr:to>
    <xdr:cxnSp macro="">
      <xdr:nvCxnSpPr>
        <xdr:cNvPr id="456" name="直線コネクタ 455"/>
        <xdr:cNvCxnSpPr/>
      </xdr:nvCxnSpPr>
      <xdr:spPr>
        <a:xfrm flipV="1">
          <a:off x="10475595" y="15562174"/>
          <a:ext cx="1270" cy="1403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167682</xdr:rowOff>
    </xdr:from>
    <xdr:ext cx="469744" cy="259045"/>
    <xdr:sp macro="" textlink="">
      <xdr:nvSpPr>
        <xdr:cNvPr id="457" name="普通建設事業費 （ うち更新整備　）最小値テキスト"/>
        <xdr:cNvSpPr txBox="1"/>
      </xdr:nvSpPr>
      <xdr:spPr>
        <a:xfrm>
          <a:off x="10528300" y="169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163855</xdr:rowOff>
    </xdr:from>
    <xdr:to>
      <xdr:col>55</xdr:col>
      <xdr:colOff>88900</xdr:colOff>
      <xdr:row>98</xdr:row>
      <xdr:rowOff>163855</xdr:rowOff>
    </xdr:to>
    <xdr:cxnSp macro="">
      <xdr:nvCxnSpPr>
        <xdr:cNvPr id="458" name="直線コネクタ 457"/>
        <xdr:cNvCxnSpPr/>
      </xdr:nvCxnSpPr>
      <xdr:spPr>
        <a:xfrm>
          <a:off x="10388600" y="169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78351</xdr:rowOff>
    </xdr:from>
    <xdr:ext cx="599010" cy="259045"/>
    <xdr:sp macro="" textlink="">
      <xdr:nvSpPr>
        <xdr:cNvPr id="459" name="普通建設事業費 （ うち更新整備　）最大値テキスト"/>
        <xdr:cNvSpPr txBox="1"/>
      </xdr:nvSpPr>
      <xdr:spPr>
        <a:xfrm>
          <a:off x="10528300" y="1533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131674</xdr:rowOff>
    </xdr:from>
    <xdr:to>
      <xdr:col>55</xdr:col>
      <xdr:colOff>88900</xdr:colOff>
      <xdr:row>90</xdr:row>
      <xdr:rowOff>131674</xdr:rowOff>
    </xdr:to>
    <xdr:cxnSp macro="">
      <xdr:nvCxnSpPr>
        <xdr:cNvPr id="460" name="直線コネクタ 459"/>
        <xdr:cNvCxnSpPr/>
      </xdr:nvCxnSpPr>
      <xdr:spPr>
        <a:xfrm>
          <a:off x="10388600" y="1556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75185</xdr:rowOff>
    </xdr:from>
    <xdr:to>
      <xdr:col>55</xdr:col>
      <xdr:colOff>0</xdr:colOff>
      <xdr:row>98</xdr:row>
      <xdr:rowOff>152260</xdr:rowOff>
    </xdr:to>
    <xdr:cxnSp macro="">
      <xdr:nvCxnSpPr>
        <xdr:cNvPr id="461" name="直線コネクタ 460"/>
        <xdr:cNvCxnSpPr/>
      </xdr:nvCxnSpPr>
      <xdr:spPr>
        <a:xfrm flipV="1">
          <a:off x="9639300" y="16877285"/>
          <a:ext cx="838200" cy="77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17848</xdr:rowOff>
    </xdr:from>
    <xdr:ext cx="534377" cy="259045"/>
    <xdr:sp macro="" textlink="">
      <xdr:nvSpPr>
        <xdr:cNvPr id="462" name="普通建設事業費 （ うち更新整備　）平均値テキスト"/>
        <xdr:cNvSpPr txBox="1"/>
      </xdr:nvSpPr>
      <xdr:spPr>
        <a:xfrm>
          <a:off x="10528300" y="1647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166421</xdr:rowOff>
    </xdr:from>
    <xdr:to>
      <xdr:col>55</xdr:col>
      <xdr:colOff>50800</xdr:colOff>
      <xdr:row>97</xdr:row>
      <xdr:rowOff>96571</xdr:rowOff>
    </xdr:to>
    <xdr:sp macro="" textlink="">
      <xdr:nvSpPr>
        <xdr:cNvPr id="463" name="フローチャート: 判断 462"/>
        <xdr:cNvSpPr/>
      </xdr:nvSpPr>
      <xdr:spPr>
        <a:xfrm>
          <a:off x="104267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171235</xdr:rowOff>
    </xdr:from>
    <xdr:to>
      <xdr:col>50</xdr:col>
      <xdr:colOff>114300</xdr:colOff>
      <xdr:row>98</xdr:row>
      <xdr:rowOff>152260</xdr:rowOff>
    </xdr:to>
    <xdr:cxnSp macro="">
      <xdr:nvCxnSpPr>
        <xdr:cNvPr id="464" name="直線コネクタ 463"/>
        <xdr:cNvCxnSpPr/>
      </xdr:nvCxnSpPr>
      <xdr:spPr>
        <a:xfrm>
          <a:off x="8750300" y="16801885"/>
          <a:ext cx="889000" cy="15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29400</xdr:rowOff>
    </xdr:from>
    <xdr:to>
      <xdr:col>50</xdr:col>
      <xdr:colOff>165100</xdr:colOff>
      <xdr:row>97</xdr:row>
      <xdr:rowOff>131000</xdr:rowOff>
    </xdr:to>
    <xdr:sp macro="" textlink="">
      <xdr:nvSpPr>
        <xdr:cNvPr id="465" name="フローチャート: 判断 464"/>
        <xdr:cNvSpPr/>
      </xdr:nvSpPr>
      <xdr:spPr>
        <a:xfrm>
          <a:off x="9588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147527</xdr:rowOff>
    </xdr:from>
    <xdr:ext cx="534377" cy="259045"/>
    <xdr:sp macro="" textlink="">
      <xdr:nvSpPr>
        <xdr:cNvPr id="466" name="テキスト ボックス 465"/>
        <xdr:cNvSpPr txBox="1"/>
      </xdr:nvSpPr>
      <xdr:spPr>
        <a:xfrm>
          <a:off x="9372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171235</xdr:rowOff>
    </xdr:from>
    <xdr:to>
      <xdr:col>45</xdr:col>
      <xdr:colOff>177800</xdr:colOff>
      <xdr:row>98</xdr:row>
      <xdr:rowOff>111989</xdr:rowOff>
    </xdr:to>
    <xdr:cxnSp macro="">
      <xdr:nvCxnSpPr>
        <xdr:cNvPr id="467" name="直線コネクタ 466"/>
        <xdr:cNvCxnSpPr/>
      </xdr:nvCxnSpPr>
      <xdr:spPr>
        <a:xfrm flipV="1">
          <a:off x="7861300" y="16801885"/>
          <a:ext cx="889000" cy="11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109373</xdr:rowOff>
    </xdr:from>
    <xdr:to>
      <xdr:col>46</xdr:col>
      <xdr:colOff>38100</xdr:colOff>
      <xdr:row>98</xdr:row>
      <xdr:rowOff>39523</xdr:rowOff>
    </xdr:to>
    <xdr:sp macro="" textlink="">
      <xdr:nvSpPr>
        <xdr:cNvPr id="468" name="フローチャート: 判断 467"/>
        <xdr:cNvSpPr/>
      </xdr:nvSpPr>
      <xdr:spPr>
        <a:xfrm>
          <a:off x="8699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56050</xdr:rowOff>
    </xdr:from>
    <xdr:ext cx="534377" cy="259045"/>
    <xdr:sp macro="" textlink="">
      <xdr:nvSpPr>
        <xdr:cNvPr id="469" name="テキスト ボックス 468"/>
        <xdr:cNvSpPr txBox="1"/>
      </xdr:nvSpPr>
      <xdr:spPr>
        <a:xfrm>
          <a:off x="8483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50533</xdr:rowOff>
    </xdr:from>
    <xdr:to>
      <xdr:col>41</xdr:col>
      <xdr:colOff>101600</xdr:colOff>
      <xdr:row>97</xdr:row>
      <xdr:rowOff>152133</xdr:rowOff>
    </xdr:to>
    <xdr:sp macro="" textlink="">
      <xdr:nvSpPr>
        <xdr:cNvPr id="470" name="フローチャート: 判断 469"/>
        <xdr:cNvSpPr/>
      </xdr:nvSpPr>
      <xdr:spPr>
        <a:xfrm>
          <a:off x="7810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168660</xdr:rowOff>
    </xdr:from>
    <xdr:ext cx="534377" cy="259045"/>
    <xdr:sp macro="" textlink="">
      <xdr:nvSpPr>
        <xdr:cNvPr id="471" name="テキスト ボックス 470"/>
        <xdr:cNvSpPr txBox="1"/>
      </xdr:nvSpPr>
      <xdr:spPr>
        <a:xfrm>
          <a:off x="7594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24385</xdr:rowOff>
    </xdr:from>
    <xdr:to>
      <xdr:col>55</xdr:col>
      <xdr:colOff>50800</xdr:colOff>
      <xdr:row>98</xdr:row>
      <xdr:rowOff>125985</xdr:rowOff>
    </xdr:to>
    <xdr:sp macro="" textlink="">
      <xdr:nvSpPr>
        <xdr:cNvPr id="477" name="楕円 476"/>
        <xdr:cNvSpPr/>
      </xdr:nvSpPr>
      <xdr:spPr>
        <a:xfrm>
          <a:off x="10426700" y="1682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110762</xdr:rowOff>
    </xdr:from>
    <xdr:ext cx="534377" cy="259045"/>
    <xdr:sp macro="" textlink="">
      <xdr:nvSpPr>
        <xdr:cNvPr id="478" name="普通建設事業費 （ うち更新整備　）該当値テキスト"/>
        <xdr:cNvSpPr txBox="1"/>
      </xdr:nvSpPr>
      <xdr:spPr>
        <a:xfrm>
          <a:off x="10528300" y="1674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101460</xdr:rowOff>
    </xdr:from>
    <xdr:to>
      <xdr:col>50</xdr:col>
      <xdr:colOff>165100</xdr:colOff>
      <xdr:row>99</xdr:row>
      <xdr:rowOff>31610</xdr:rowOff>
    </xdr:to>
    <xdr:sp macro="" textlink="">
      <xdr:nvSpPr>
        <xdr:cNvPr id="479" name="楕円 478"/>
        <xdr:cNvSpPr/>
      </xdr:nvSpPr>
      <xdr:spPr>
        <a:xfrm>
          <a:off x="9588500" y="1690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22737</xdr:rowOff>
    </xdr:from>
    <xdr:ext cx="469744" cy="259045"/>
    <xdr:sp macro="" textlink="">
      <xdr:nvSpPr>
        <xdr:cNvPr id="480" name="テキスト ボックス 479"/>
        <xdr:cNvSpPr txBox="1"/>
      </xdr:nvSpPr>
      <xdr:spPr>
        <a:xfrm>
          <a:off x="9404428" y="169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120435</xdr:rowOff>
    </xdr:from>
    <xdr:to>
      <xdr:col>46</xdr:col>
      <xdr:colOff>38100</xdr:colOff>
      <xdr:row>98</xdr:row>
      <xdr:rowOff>50585</xdr:rowOff>
    </xdr:to>
    <xdr:sp macro="" textlink="">
      <xdr:nvSpPr>
        <xdr:cNvPr id="481" name="楕円 480"/>
        <xdr:cNvSpPr/>
      </xdr:nvSpPr>
      <xdr:spPr>
        <a:xfrm>
          <a:off x="8699500" y="1675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41712</xdr:rowOff>
    </xdr:from>
    <xdr:ext cx="534377" cy="259045"/>
    <xdr:sp macro="" textlink="">
      <xdr:nvSpPr>
        <xdr:cNvPr id="482" name="テキスト ボックス 481"/>
        <xdr:cNvSpPr txBox="1"/>
      </xdr:nvSpPr>
      <xdr:spPr>
        <a:xfrm>
          <a:off x="8483111" y="1684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61189</xdr:rowOff>
    </xdr:from>
    <xdr:to>
      <xdr:col>41</xdr:col>
      <xdr:colOff>101600</xdr:colOff>
      <xdr:row>98</xdr:row>
      <xdr:rowOff>162789</xdr:rowOff>
    </xdr:to>
    <xdr:sp macro="" textlink="">
      <xdr:nvSpPr>
        <xdr:cNvPr id="483" name="楕円 482"/>
        <xdr:cNvSpPr/>
      </xdr:nvSpPr>
      <xdr:spPr>
        <a:xfrm>
          <a:off x="7810500" y="1686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153916</xdr:rowOff>
    </xdr:from>
    <xdr:ext cx="469744" cy="259045"/>
    <xdr:sp macro="" textlink="">
      <xdr:nvSpPr>
        <xdr:cNvPr id="484" name="テキスト ボックス 483"/>
        <xdr:cNvSpPr txBox="1"/>
      </xdr:nvSpPr>
      <xdr:spPr>
        <a:xfrm>
          <a:off x="7626428" y="16956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61418</xdr:rowOff>
    </xdr:from>
    <xdr:to>
      <xdr:col>85</xdr:col>
      <xdr:colOff>126364</xdr:colOff>
      <xdr:row>38</xdr:row>
      <xdr:rowOff>139700</xdr:rowOff>
    </xdr:to>
    <xdr:cxnSp macro="">
      <xdr:nvCxnSpPr>
        <xdr:cNvPr id="506" name="直線コネクタ 505"/>
        <xdr:cNvCxnSpPr/>
      </xdr:nvCxnSpPr>
      <xdr:spPr>
        <a:xfrm flipV="1">
          <a:off x="16317595" y="5204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16641</xdr:rowOff>
    </xdr:from>
    <xdr:ext cx="249299" cy="259045"/>
    <xdr:sp macro="" textlink="">
      <xdr:nvSpPr>
        <xdr:cNvPr id="507" name="災害復旧事業費最小値テキスト"/>
        <xdr:cNvSpPr txBox="1"/>
      </xdr:nvSpPr>
      <xdr:spPr>
        <a:xfrm>
          <a:off x="16370300" y="6703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8095</xdr:rowOff>
    </xdr:from>
    <xdr:ext cx="599010" cy="259045"/>
    <xdr:sp macro="" textlink="">
      <xdr:nvSpPr>
        <xdr:cNvPr id="509" name="災害復旧事業費最大値テキスト"/>
        <xdr:cNvSpPr txBox="1"/>
      </xdr:nvSpPr>
      <xdr:spPr>
        <a:xfrm>
          <a:off x="16370300" y="49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61418</xdr:rowOff>
    </xdr:from>
    <xdr:to>
      <xdr:col>86</xdr:col>
      <xdr:colOff>25400</xdr:colOff>
      <xdr:row>30</xdr:row>
      <xdr:rowOff>61418</xdr:rowOff>
    </xdr:to>
    <xdr:cxnSp macro="">
      <xdr:nvCxnSpPr>
        <xdr:cNvPr id="510" name="直線コネクタ 509"/>
        <xdr:cNvCxnSpPr/>
      </xdr:nvCxnSpPr>
      <xdr:spPr>
        <a:xfrm>
          <a:off x="16230600" y="520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1" name="直線コネクタ 510"/>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105541</xdr:rowOff>
    </xdr:from>
    <xdr:ext cx="378565" cy="259045"/>
    <xdr:sp macro="" textlink="">
      <xdr:nvSpPr>
        <xdr:cNvPr id="512" name="災害復旧事業費平均値テキスト"/>
        <xdr:cNvSpPr txBox="1"/>
      </xdr:nvSpPr>
      <xdr:spPr>
        <a:xfrm>
          <a:off x="16370300" y="64491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82664</xdr:rowOff>
    </xdr:from>
    <xdr:to>
      <xdr:col>85</xdr:col>
      <xdr:colOff>177800</xdr:colOff>
      <xdr:row>39</xdr:row>
      <xdr:rowOff>12814</xdr:rowOff>
    </xdr:to>
    <xdr:sp macro="" textlink="">
      <xdr:nvSpPr>
        <xdr:cNvPr id="513" name="フローチャート: 判断 512"/>
        <xdr:cNvSpPr/>
      </xdr:nvSpPr>
      <xdr:spPr>
        <a:xfrm>
          <a:off x="16268700" y="659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4" name="直線コネクタ 513"/>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72642</xdr:rowOff>
    </xdr:from>
    <xdr:to>
      <xdr:col>81</xdr:col>
      <xdr:colOff>101600</xdr:colOff>
      <xdr:row>39</xdr:row>
      <xdr:rowOff>2792</xdr:rowOff>
    </xdr:to>
    <xdr:sp macro="" textlink="">
      <xdr:nvSpPr>
        <xdr:cNvPr id="515" name="フローチャート: 判断 514"/>
        <xdr:cNvSpPr/>
      </xdr:nvSpPr>
      <xdr:spPr>
        <a:xfrm>
          <a:off x="15430500" y="658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19319</xdr:rowOff>
    </xdr:from>
    <xdr:ext cx="469744" cy="259045"/>
    <xdr:sp macro="" textlink="">
      <xdr:nvSpPr>
        <xdr:cNvPr id="516" name="テキスト ボックス 515"/>
        <xdr:cNvSpPr txBox="1"/>
      </xdr:nvSpPr>
      <xdr:spPr>
        <a:xfrm>
          <a:off x="15246428" y="636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7" name="直線コネクタ 516"/>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80167</xdr:rowOff>
    </xdr:from>
    <xdr:to>
      <xdr:col>76</xdr:col>
      <xdr:colOff>165100</xdr:colOff>
      <xdr:row>39</xdr:row>
      <xdr:rowOff>10317</xdr:rowOff>
    </xdr:to>
    <xdr:sp macro="" textlink="">
      <xdr:nvSpPr>
        <xdr:cNvPr id="518" name="フローチャート: 判断 517"/>
        <xdr:cNvSpPr/>
      </xdr:nvSpPr>
      <xdr:spPr>
        <a:xfrm>
          <a:off x="14541500" y="659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26845</xdr:rowOff>
    </xdr:from>
    <xdr:ext cx="378565" cy="259045"/>
    <xdr:sp macro="" textlink="">
      <xdr:nvSpPr>
        <xdr:cNvPr id="519" name="テキスト ボックス 518"/>
        <xdr:cNvSpPr txBox="1"/>
      </xdr:nvSpPr>
      <xdr:spPr>
        <a:xfrm>
          <a:off x="14403017" y="6370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0" name="直線コネクタ 519"/>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76647</xdr:rowOff>
    </xdr:from>
    <xdr:to>
      <xdr:col>72</xdr:col>
      <xdr:colOff>38100</xdr:colOff>
      <xdr:row>39</xdr:row>
      <xdr:rowOff>6797</xdr:rowOff>
    </xdr:to>
    <xdr:sp macro="" textlink="">
      <xdr:nvSpPr>
        <xdr:cNvPr id="521" name="フローチャート: 判断 520"/>
        <xdr:cNvSpPr/>
      </xdr:nvSpPr>
      <xdr:spPr>
        <a:xfrm>
          <a:off x="13652500" y="659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23324</xdr:rowOff>
    </xdr:from>
    <xdr:ext cx="469744" cy="259045"/>
    <xdr:sp macro="" textlink="">
      <xdr:nvSpPr>
        <xdr:cNvPr id="522" name="テキスト ボックス 521"/>
        <xdr:cNvSpPr txBox="1"/>
      </xdr:nvSpPr>
      <xdr:spPr>
        <a:xfrm>
          <a:off x="13468428" y="636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70328</xdr:rowOff>
    </xdr:from>
    <xdr:to>
      <xdr:col>67</xdr:col>
      <xdr:colOff>101600</xdr:colOff>
      <xdr:row>39</xdr:row>
      <xdr:rowOff>478</xdr:rowOff>
    </xdr:to>
    <xdr:sp macro="" textlink="">
      <xdr:nvSpPr>
        <xdr:cNvPr id="523" name="フローチャート: 判断 522"/>
        <xdr:cNvSpPr/>
      </xdr:nvSpPr>
      <xdr:spPr>
        <a:xfrm>
          <a:off x="12763500" y="65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17006</xdr:rowOff>
    </xdr:from>
    <xdr:ext cx="469744" cy="259045"/>
    <xdr:sp macro="" textlink="">
      <xdr:nvSpPr>
        <xdr:cNvPr id="524" name="テキスト ボックス 523"/>
        <xdr:cNvSpPr txBox="1"/>
      </xdr:nvSpPr>
      <xdr:spPr>
        <a:xfrm>
          <a:off x="12579428" y="636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0" name="楕円 52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61091</xdr:rowOff>
    </xdr:from>
    <xdr:ext cx="249299" cy="259045"/>
    <xdr:sp macro="" textlink="">
      <xdr:nvSpPr>
        <xdr:cNvPr id="531" name="災害復旧事業費該当値テキスト"/>
        <xdr:cNvSpPr txBox="1"/>
      </xdr:nvSpPr>
      <xdr:spPr>
        <a:xfrm>
          <a:off x="16370300" y="6576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2" name="楕円 53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3" name="テキスト ボックス 532"/>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4" name="楕円 53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5" name="テキスト ボックス 534"/>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6" name="楕円 53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7" name="テキスト ボックス 536"/>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8" name="楕円 537"/>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9" name="テキスト ボックス 538"/>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9" name="直線コネクタ 59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0" name="テキスト ボックス 59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1" name="直線コネクタ 60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2" name="テキスト ボックス 60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3" name="直線コネクタ 60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4" name="テキスト ボックス 60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5" name="直線コネクタ 60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6" name="テキスト ボックス 60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7" name="直線コネクタ 60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8" name="テキスト ボックス 60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9" name="直線コネクタ 60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0" name="テキスト ボックス 60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121886</xdr:rowOff>
    </xdr:from>
    <xdr:to>
      <xdr:col>85</xdr:col>
      <xdr:colOff>126364</xdr:colOff>
      <xdr:row>78</xdr:row>
      <xdr:rowOff>38398</xdr:rowOff>
    </xdr:to>
    <xdr:cxnSp macro="">
      <xdr:nvCxnSpPr>
        <xdr:cNvPr id="614" name="直線コネクタ 613"/>
        <xdr:cNvCxnSpPr/>
      </xdr:nvCxnSpPr>
      <xdr:spPr>
        <a:xfrm flipV="1">
          <a:off x="16317595" y="11951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15"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16" name="直線コネクタ 615"/>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68563</xdr:rowOff>
    </xdr:from>
    <xdr:ext cx="599010" cy="259045"/>
    <xdr:sp macro="" textlink="">
      <xdr:nvSpPr>
        <xdr:cNvPr id="617" name="公債費最大値テキスト"/>
        <xdr:cNvSpPr txBox="1"/>
      </xdr:nvSpPr>
      <xdr:spPr>
        <a:xfrm>
          <a:off x="16370300" y="1172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121886</xdr:rowOff>
    </xdr:from>
    <xdr:to>
      <xdr:col>86</xdr:col>
      <xdr:colOff>25400</xdr:colOff>
      <xdr:row>69</xdr:row>
      <xdr:rowOff>121886</xdr:rowOff>
    </xdr:to>
    <xdr:cxnSp macro="">
      <xdr:nvCxnSpPr>
        <xdr:cNvPr id="618" name="直線コネクタ 617"/>
        <xdr:cNvCxnSpPr/>
      </xdr:nvCxnSpPr>
      <xdr:spPr>
        <a:xfrm>
          <a:off x="16230600" y="1195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19261</xdr:rowOff>
    </xdr:from>
    <xdr:to>
      <xdr:col>85</xdr:col>
      <xdr:colOff>127000</xdr:colOff>
      <xdr:row>77</xdr:row>
      <xdr:rowOff>29204</xdr:rowOff>
    </xdr:to>
    <xdr:cxnSp macro="">
      <xdr:nvCxnSpPr>
        <xdr:cNvPr id="619" name="直線コネクタ 618"/>
        <xdr:cNvCxnSpPr/>
      </xdr:nvCxnSpPr>
      <xdr:spPr>
        <a:xfrm flipV="1">
          <a:off x="15481300" y="13220911"/>
          <a:ext cx="838200" cy="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64163</xdr:rowOff>
    </xdr:from>
    <xdr:ext cx="534377" cy="259045"/>
    <xdr:sp macro="" textlink="">
      <xdr:nvSpPr>
        <xdr:cNvPr id="620" name="公債費平均値テキスト"/>
        <xdr:cNvSpPr txBox="1"/>
      </xdr:nvSpPr>
      <xdr:spPr>
        <a:xfrm>
          <a:off x="16370300" y="12922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41286</xdr:rowOff>
    </xdr:from>
    <xdr:to>
      <xdr:col>85</xdr:col>
      <xdr:colOff>177800</xdr:colOff>
      <xdr:row>76</xdr:row>
      <xdr:rowOff>142886</xdr:rowOff>
    </xdr:to>
    <xdr:sp macro="" textlink="">
      <xdr:nvSpPr>
        <xdr:cNvPr id="621" name="フローチャート: 判断 620"/>
        <xdr:cNvSpPr/>
      </xdr:nvSpPr>
      <xdr:spPr>
        <a:xfrm>
          <a:off x="162687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29204</xdr:rowOff>
    </xdr:from>
    <xdr:to>
      <xdr:col>81</xdr:col>
      <xdr:colOff>50800</xdr:colOff>
      <xdr:row>77</xdr:row>
      <xdr:rowOff>46889</xdr:rowOff>
    </xdr:to>
    <xdr:cxnSp macro="">
      <xdr:nvCxnSpPr>
        <xdr:cNvPr id="622" name="直線コネクタ 621"/>
        <xdr:cNvCxnSpPr/>
      </xdr:nvCxnSpPr>
      <xdr:spPr>
        <a:xfrm flipV="1">
          <a:off x="14592300" y="13230854"/>
          <a:ext cx="889000" cy="1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44062</xdr:rowOff>
    </xdr:from>
    <xdr:to>
      <xdr:col>81</xdr:col>
      <xdr:colOff>101600</xdr:colOff>
      <xdr:row>76</xdr:row>
      <xdr:rowOff>145662</xdr:rowOff>
    </xdr:to>
    <xdr:sp macro="" textlink="">
      <xdr:nvSpPr>
        <xdr:cNvPr id="623" name="フローチャート: 判断 622"/>
        <xdr:cNvSpPr/>
      </xdr:nvSpPr>
      <xdr:spPr>
        <a:xfrm>
          <a:off x="15430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162189</xdr:rowOff>
    </xdr:from>
    <xdr:ext cx="534377" cy="259045"/>
    <xdr:sp macro="" textlink="">
      <xdr:nvSpPr>
        <xdr:cNvPr id="624" name="テキスト ボックス 623"/>
        <xdr:cNvSpPr txBox="1"/>
      </xdr:nvSpPr>
      <xdr:spPr>
        <a:xfrm>
          <a:off x="15214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17317</xdr:rowOff>
    </xdr:from>
    <xdr:to>
      <xdr:col>76</xdr:col>
      <xdr:colOff>114300</xdr:colOff>
      <xdr:row>77</xdr:row>
      <xdr:rowOff>46889</xdr:rowOff>
    </xdr:to>
    <xdr:cxnSp macro="">
      <xdr:nvCxnSpPr>
        <xdr:cNvPr id="625" name="直線コネクタ 624"/>
        <xdr:cNvCxnSpPr/>
      </xdr:nvCxnSpPr>
      <xdr:spPr>
        <a:xfrm>
          <a:off x="13703300" y="13218967"/>
          <a:ext cx="889000" cy="2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76964</xdr:rowOff>
    </xdr:from>
    <xdr:to>
      <xdr:col>76</xdr:col>
      <xdr:colOff>165100</xdr:colOff>
      <xdr:row>77</xdr:row>
      <xdr:rowOff>7114</xdr:rowOff>
    </xdr:to>
    <xdr:sp macro="" textlink="">
      <xdr:nvSpPr>
        <xdr:cNvPr id="626" name="フローチャート: 判断 625"/>
        <xdr:cNvSpPr/>
      </xdr:nvSpPr>
      <xdr:spPr>
        <a:xfrm>
          <a:off x="145415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23641</xdr:rowOff>
    </xdr:from>
    <xdr:ext cx="534377" cy="259045"/>
    <xdr:sp macro="" textlink="">
      <xdr:nvSpPr>
        <xdr:cNvPr id="627" name="テキスト ボックス 626"/>
        <xdr:cNvSpPr txBox="1"/>
      </xdr:nvSpPr>
      <xdr:spPr>
        <a:xfrm>
          <a:off x="14325111" y="1288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17317</xdr:rowOff>
    </xdr:from>
    <xdr:to>
      <xdr:col>71</xdr:col>
      <xdr:colOff>177800</xdr:colOff>
      <xdr:row>77</xdr:row>
      <xdr:rowOff>34496</xdr:rowOff>
    </xdr:to>
    <xdr:cxnSp macro="">
      <xdr:nvCxnSpPr>
        <xdr:cNvPr id="628" name="直線コネクタ 627"/>
        <xdr:cNvCxnSpPr/>
      </xdr:nvCxnSpPr>
      <xdr:spPr>
        <a:xfrm flipV="1">
          <a:off x="12814300" y="13218967"/>
          <a:ext cx="889000" cy="1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9" name="フローチャート: 判断 628"/>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121694</xdr:rowOff>
    </xdr:from>
    <xdr:ext cx="534377" cy="259045"/>
    <xdr:sp macro="" textlink="">
      <xdr:nvSpPr>
        <xdr:cNvPr id="630" name="テキスト ボックス 629"/>
        <xdr:cNvSpPr txBox="1"/>
      </xdr:nvSpPr>
      <xdr:spPr>
        <a:xfrm>
          <a:off x="13436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31" name="フローチャート: 判断 630"/>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117138</xdr:rowOff>
    </xdr:from>
    <xdr:ext cx="534377" cy="259045"/>
    <xdr:sp macro="" textlink="">
      <xdr:nvSpPr>
        <xdr:cNvPr id="632" name="テキスト ボックス 631"/>
        <xdr:cNvSpPr txBox="1"/>
      </xdr:nvSpPr>
      <xdr:spPr>
        <a:xfrm>
          <a:off x="12547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139911</xdr:rowOff>
    </xdr:from>
    <xdr:to>
      <xdr:col>85</xdr:col>
      <xdr:colOff>177800</xdr:colOff>
      <xdr:row>77</xdr:row>
      <xdr:rowOff>70061</xdr:rowOff>
    </xdr:to>
    <xdr:sp macro="" textlink="">
      <xdr:nvSpPr>
        <xdr:cNvPr id="638" name="楕円 637"/>
        <xdr:cNvSpPr/>
      </xdr:nvSpPr>
      <xdr:spPr>
        <a:xfrm>
          <a:off x="16268700" y="1317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118338</xdr:rowOff>
    </xdr:from>
    <xdr:ext cx="534377" cy="259045"/>
    <xdr:sp macro="" textlink="">
      <xdr:nvSpPr>
        <xdr:cNvPr id="639" name="公債費該当値テキスト"/>
        <xdr:cNvSpPr txBox="1"/>
      </xdr:nvSpPr>
      <xdr:spPr>
        <a:xfrm>
          <a:off x="16370300" y="1314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149854</xdr:rowOff>
    </xdr:from>
    <xdr:to>
      <xdr:col>81</xdr:col>
      <xdr:colOff>101600</xdr:colOff>
      <xdr:row>77</xdr:row>
      <xdr:rowOff>80004</xdr:rowOff>
    </xdr:to>
    <xdr:sp macro="" textlink="">
      <xdr:nvSpPr>
        <xdr:cNvPr id="640" name="楕円 639"/>
        <xdr:cNvSpPr/>
      </xdr:nvSpPr>
      <xdr:spPr>
        <a:xfrm>
          <a:off x="15430500" y="1318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71131</xdr:rowOff>
    </xdr:from>
    <xdr:ext cx="534377" cy="259045"/>
    <xdr:sp macro="" textlink="">
      <xdr:nvSpPr>
        <xdr:cNvPr id="641" name="テキスト ボックス 640"/>
        <xdr:cNvSpPr txBox="1"/>
      </xdr:nvSpPr>
      <xdr:spPr>
        <a:xfrm>
          <a:off x="15214111" y="1327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167539</xdr:rowOff>
    </xdr:from>
    <xdr:to>
      <xdr:col>76</xdr:col>
      <xdr:colOff>165100</xdr:colOff>
      <xdr:row>77</xdr:row>
      <xdr:rowOff>97689</xdr:rowOff>
    </xdr:to>
    <xdr:sp macro="" textlink="">
      <xdr:nvSpPr>
        <xdr:cNvPr id="642" name="楕円 641"/>
        <xdr:cNvSpPr/>
      </xdr:nvSpPr>
      <xdr:spPr>
        <a:xfrm>
          <a:off x="14541500" y="1319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88816</xdr:rowOff>
    </xdr:from>
    <xdr:ext cx="534377" cy="259045"/>
    <xdr:sp macro="" textlink="">
      <xdr:nvSpPr>
        <xdr:cNvPr id="643" name="テキスト ボックス 642"/>
        <xdr:cNvSpPr txBox="1"/>
      </xdr:nvSpPr>
      <xdr:spPr>
        <a:xfrm>
          <a:off x="14325111" y="1329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137967</xdr:rowOff>
    </xdr:from>
    <xdr:to>
      <xdr:col>72</xdr:col>
      <xdr:colOff>38100</xdr:colOff>
      <xdr:row>77</xdr:row>
      <xdr:rowOff>68117</xdr:rowOff>
    </xdr:to>
    <xdr:sp macro="" textlink="">
      <xdr:nvSpPr>
        <xdr:cNvPr id="644" name="楕円 643"/>
        <xdr:cNvSpPr/>
      </xdr:nvSpPr>
      <xdr:spPr>
        <a:xfrm>
          <a:off x="13652500" y="1316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59244</xdr:rowOff>
    </xdr:from>
    <xdr:ext cx="534377" cy="259045"/>
    <xdr:sp macro="" textlink="">
      <xdr:nvSpPr>
        <xdr:cNvPr id="645" name="テキスト ボックス 644"/>
        <xdr:cNvSpPr txBox="1"/>
      </xdr:nvSpPr>
      <xdr:spPr>
        <a:xfrm>
          <a:off x="13436111" y="1326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155146</xdr:rowOff>
    </xdr:from>
    <xdr:to>
      <xdr:col>67</xdr:col>
      <xdr:colOff>101600</xdr:colOff>
      <xdr:row>77</xdr:row>
      <xdr:rowOff>85296</xdr:rowOff>
    </xdr:to>
    <xdr:sp macro="" textlink="">
      <xdr:nvSpPr>
        <xdr:cNvPr id="646" name="楕円 645"/>
        <xdr:cNvSpPr/>
      </xdr:nvSpPr>
      <xdr:spPr>
        <a:xfrm>
          <a:off x="12763500" y="1318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76423</xdr:rowOff>
    </xdr:from>
    <xdr:ext cx="534377" cy="259045"/>
    <xdr:sp macro="" textlink="">
      <xdr:nvSpPr>
        <xdr:cNvPr id="647" name="テキスト ボックス 646"/>
        <xdr:cNvSpPr txBox="1"/>
      </xdr:nvSpPr>
      <xdr:spPr>
        <a:xfrm>
          <a:off x="12547111" y="1327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90199</xdr:rowOff>
    </xdr:from>
    <xdr:to>
      <xdr:col>85</xdr:col>
      <xdr:colOff>126364</xdr:colOff>
      <xdr:row>98</xdr:row>
      <xdr:rowOff>139658</xdr:rowOff>
    </xdr:to>
    <xdr:cxnSp macro="">
      <xdr:nvCxnSpPr>
        <xdr:cNvPr id="669" name="直線コネクタ 668"/>
        <xdr:cNvCxnSpPr/>
      </xdr:nvCxnSpPr>
      <xdr:spPr>
        <a:xfrm flipV="1">
          <a:off x="16317595" y="15520699"/>
          <a:ext cx="1269" cy="142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70"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71" name="直線コネクタ 670"/>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36876</xdr:rowOff>
    </xdr:from>
    <xdr:ext cx="599010" cy="259045"/>
    <xdr:sp macro="" textlink="">
      <xdr:nvSpPr>
        <xdr:cNvPr id="672" name="積立金最大値テキスト"/>
        <xdr:cNvSpPr txBox="1"/>
      </xdr:nvSpPr>
      <xdr:spPr>
        <a:xfrm>
          <a:off x="16370300" y="152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90199</xdr:rowOff>
    </xdr:from>
    <xdr:to>
      <xdr:col>86</xdr:col>
      <xdr:colOff>25400</xdr:colOff>
      <xdr:row>90</xdr:row>
      <xdr:rowOff>90199</xdr:rowOff>
    </xdr:to>
    <xdr:cxnSp macro="">
      <xdr:nvCxnSpPr>
        <xdr:cNvPr id="673" name="直線コネクタ 672"/>
        <xdr:cNvCxnSpPr/>
      </xdr:nvCxnSpPr>
      <xdr:spPr>
        <a:xfrm>
          <a:off x="16230600" y="155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136486</xdr:rowOff>
    </xdr:from>
    <xdr:to>
      <xdr:col>85</xdr:col>
      <xdr:colOff>127000</xdr:colOff>
      <xdr:row>98</xdr:row>
      <xdr:rowOff>138040</xdr:rowOff>
    </xdr:to>
    <xdr:cxnSp macro="">
      <xdr:nvCxnSpPr>
        <xdr:cNvPr id="674" name="直線コネクタ 673"/>
        <xdr:cNvCxnSpPr/>
      </xdr:nvCxnSpPr>
      <xdr:spPr>
        <a:xfrm flipV="1">
          <a:off x="15481300" y="16938586"/>
          <a:ext cx="8382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37980</xdr:rowOff>
    </xdr:from>
    <xdr:ext cx="534377" cy="259045"/>
    <xdr:sp macro="" textlink="">
      <xdr:nvSpPr>
        <xdr:cNvPr id="675" name="積立金平均値テキスト"/>
        <xdr:cNvSpPr txBox="1"/>
      </xdr:nvSpPr>
      <xdr:spPr>
        <a:xfrm>
          <a:off x="16370300" y="1666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15103</xdr:rowOff>
    </xdr:from>
    <xdr:to>
      <xdr:col>85</xdr:col>
      <xdr:colOff>177800</xdr:colOff>
      <xdr:row>98</xdr:row>
      <xdr:rowOff>116703</xdr:rowOff>
    </xdr:to>
    <xdr:sp macro="" textlink="">
      <xdr:nvSpPr>
        <xdr:cNvPr id="676" name="フローチャート: 判断 675"/>
        <xdr:cNvSpPr/>
      </xdr:nvSpPr>
      <xdr:spPr>
        <a:xfrm>
          <a:off x="16268700" y="1681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136444</xdr:rowOff>
    </xdr:from>
    <xdr:to>
      <xdr:col>81</xdr:col>
      <xdr:colOff>50800</xdr:colOff>
      <xdr:row>98</xdr:row>
      <xdr:rowOff>138040</xdr:rowOff>
    </xdr:to>
    <xdr:cxnSp macro="">
      <xdr:nvCxnSpPr>
        <xdr:cNvPr id="677" name="直線コネクタ 676"/>
        <xdr:cNvCxnSpPr/>
      </xdr:nvCxnSpPr>
      <xdr:spPr>
        <a:xfrm>
          <a:off x="14592300" y="16938544"/>
          <a:ext cx="889000" cy="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24699</xdr:rowOff>
    </xdr:from>
    <xdr:to>
      <xdr:col>81</xdr:col>
      <xdr:colOff>101600</xdr:colOff>
      <xdr:row>98</xdr:row>
      <xdr:rowOff>126299</xdr:rowOff>
    </xdr:to>
    <xdr:sp macro="" textlink="">
      <xdr:nvSpPr>
        <xdr:cNvPr id="678" name="フローチャート: 判断 677"/>
        <xdr:cNvSpPr/>
      </xdr:nvSpPr>
      <xdr:spPr>
        <a:xfrm>
          <a:off x="15430500" y="168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142826</xdr:rowOff>
    </xdr:from>
    <xdr:ext cx="534377" cy="259045"/>
    <xdr:sp macro="" textlink="">
      <xdr:nvSpPr>
        <xdr:cNvPr id="679" name="テキスト ボックス 678"/>
        <xdr:cNvSpPr txBox="1"/>
      </xdr:nvSpPr>
      <xdr:spPr>
        <a:xfrm>
          <a:off x="15214111" y="1660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136444</xdr:rowOff>
    </xdr:from>
    <xdr:to>
      <xdr:col>76</xdr:col>
      <xdr:colOff>114300</xdr:colOff>
      <xdr:row>98</xdr:row>
      <xdr:rowOff>138398</xdr:rowOff>
    </xdr:to>
    <xdr:cxnSp macro="">
      <xdr:nvCxnSpPr>
        <xdr:cNvPr id="680" name="直線コネクタ 679"/>
        <xdr:cNvCxnSpPr/>
      </xdr:nvCxnSpPr>
      <xdr:spPr>
        <a:xfrm flipV="1">
          <a:off x="13703300" y="16938544"/>
          <a:ext cx="889000" cy="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24572</xdr:rowOff>
    </xdr:from>
    <xdr:to>
      <xdr:col>76</xdr:col>
      <xdr:colOff>165100</xdr:colOff>
      <xdr:row>98</xdr:row>
      <xdr:rowOff>126172</xdr:rowOff>
    </xdr:to>
    <xdr:sp macro="" textlink="">
      <xdr:nvSpPr>
        <xdr:cNvPr id="681" name="フローチャート: 判断 680"/>
        <xdr:cNvSpPr/>
      </xdr:nvSpPr>
      <xdr:spPr>
        <a:xfrm>
          <a:off x="14541500" y="16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142699</xdr:rowOff>
    </xdr:from>
    <xdr:ext cx="534377" cy="259045"/>
    <xdr:sp macro="" textlink="">
      <xdr:nvSpPr>
        <xdr:cNvPr id="682" name="テキスト ボックス 681"/>
        <xdr:cNvSpPr txBox="1"/>
      </xdr:nvSpPr>
      <xdr:spPr>
        <a:xfrm>
          <a:off x="14325111" y="166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138398</xdr:rowOff>
    </xdr:from>
    <xdr:to>
      <xdr:col>71</xdr:col>
      <xdr:colOff>177800</xdr:colOff>
      <xdr:row>98</xdr:row>
      <xdr:rowOff>138973</xdr:rowOff>
    </xdr:to>
    <xdr:cxnSp macro="">
      <xdr:nvCxnSpPr>
        <xdr:cNvPr id="683" name="直線コネクタ 682"/>
        <xdr:cNvCxnSpPr/>
      </xdr:nvCxnSpPr>
      <xdr:spPr>
        <a:xfrm flipV="1">
          <a:off x="12814300" y="16940498"/>
          <a:ext cx="889000" cy="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30652</xdr:rowOff>
    </xdr:from>
    <xdr:to>
      <xdr:col>72</xdr:col>
      <xdr:colOff>38100</xdr:colOff>
      <xdr:row>98</xdr:row>
      <xdr:rowOff>132252</xdr:rowOff>
    </xdr:to>
    <xdr:sp macro="" textlink="">
      <xdr:nvSpPr>
        <xdr:cNvPr id="684" name="フローチャート: 判断 683"/>
        <xdr:cNvSpPr/>
      </xdr:nvSpPr>
      <xdr:spPr>
        <a:xfrm>
          <a:off x="13652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148779</xdr:rowOff>
    </xdr:from>
    <xdr:ext cx="534377" cy="259045"/>
    <xdr:sp macro="" textlink="">
      <xdr:nvSpPr>
        <xdr:cNvPr id="685" name="テキスト ボックス 684"/>
        <xdr:cNvSpPr txBox="1"/>
      </xdr:nvSpPr>
      <xdr:spPr>
        <a:xfrm>
          <a:off x="13436111" y="166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12105</xdr:rowOff>
    </xdr:from>
    <xdr:to>
      <xdr:col>67</xdr:col>
      <xdr:colOff>101600</xdr:colOff>
      <xdr:row>98</xdr:row>
      <xdr:rowOff>113705</xdr:rowOff>
    </xdr:to>
    <xdr:sp macro="" textlink="">
      <xdr:nvSpPr>
        <xdr:cNvPr id="686" name="フローチャート: 判断 685"/>
        <xdr:cNvSpPr/>
      </xdr:nvSpPr>
      <xdr:spPr>
        <a:xfrm>
          <a:off x="12763500" y="168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130232</xdr:rowOff>
    </xdr:from>
    <xdr:ext cx="534377" cy="259045"/>
    <xdr:sp macro="" textlink="">
      <xdr:nvSpPr>
        <xdr:cNvPr id="687" name="テキスト ボックス 686"/>
        <xdr:cNvSpPr txBox="1"/>
      </xdr:nvSpPr>
      <xdr:spPr>
        <a:xfrm>
          <a:off x="12547111" y="1658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85686</xdr:rowOff>
    </xdr:from>
    <xdr:to>
      <xdr:col>85</xdr:col>
      <xdr:colOff>177800</xdr:colOff>
      <xdr:row>99</xdr:row>
      <xdr:rowOff>15836</xdr:rowOff>
    </xdr:to>
    <xdr:sp macro="" textlink="">
      <xdr:nvSpPr>
        <xdr:cNvPr id="693" name="楕円 692"/>
        <xdr:cNvSpPr/>
      </xdr:nvSpPr>
      <xdr:spPr>
        <a:xfrm>
          <a:off x="16268700" y="1688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613</xdr:rowOff>
    </xdr:from>
    <xdr:ext cx="378565" cy="259045"/>
    <xdr:sp macro="" textlink="">
      <xdr:nvSpPr>
        <xdr:cNvPr id="694" name="積立金該当値テキスト"/>
        <xdr:cNvSpPr txBox="1"/>
      </xdr:nvSpPr>
      <xdr:spPr>
        <a:xfrm>
          <a:off x="16370300" y="16802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87240</xdr:rowOff>
    </xdr:from>
    <xdr:to>
      <xdr:col>81</xdr:col>
      <xdr:colOff>101600</xdr:colOff>
      <xdr:row>99</xdr:row>
      <xdr:rowOff>17390</xdr:rowOff>
    </xdr:to>
    <xdr:sp macro="" textlink="">
      <xdr:nvSpPr>
        <xdr:cNvPr id="695" name="楕円 694"/>
        <xdr:cNvSpPr/>
      </xdr:nvSpPr>
      <xdr:spPr>
        <a:xfrm>
          <a:off x="15430500" y="1688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8517</xdr:rowOff>
    </xdr:from>
    <xdr:ext cx="378565" cy="259045"/>
    <xdr:sp macro="" textlink="">
      <xdr:nvSpPr>
        <xdr:cNvPr id="696" name="テキスト ボックス 695"/>
        <xdr:cNvSpPr txBox="1"/>
      </xdr:nvSpPr>
      <xdr:spPr>
        <a:xfrm>
          <a:off x="15292017" y="16982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85644</xdr:rowOff>
    </xdr:from>
    <xdr:to>
      <xdr:col>76</xdr:col>
      <xdr:colOff>165100</xdr:colOff>
      <xdr:row>99</xdr:row>
      <xdr:rowOff>15794</xdr:rowOff>
    </xdr:to>
    <xdr:sp macro="" textlink="">
      <xdr:nvSpPr>
        <xdr:cNvPr id="697" name="楕円 696"/>
        <xdr:cNvSpPr/>
      </xdr:nvSpPr>
      <xdr:spPr>
        <a:xfrm>
          <a:off x="14541500" y="1688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6921</xdr:rowOff>
    </xdr:from>
    <xdr:ext cx="378565" cy="259045"/>
    <xdr:sp macro="" textlink="">
      <xdr:nvSpPr>
        <xdr:cNvPr id="698" name="テキスト ボックス 697"/>
        <xdr:cNvSpPr txBox="1"/>
      </xdr:nvSpPr>
      <xdr:spPr>
        <a:xfrm>
          <a:off x="14403017" y="16980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87598</xdr:rowOff>
    </xdr:from>
    <xdr:to>
      <xdr:col>72</xdr:col>
      <xdr:colOff>38100</xdr:colOff>
      <xdr:row>99</xdr:row>
      <xdr:rowOff>17748</xdr:rowOff>
    </xdr:to>
    <xdr:sp macro="" textlink="">
      <xdr:nvSpPr>
        <xdr:cNvPr id="699" name="楕円 698"/>
        <xdr:cNvSpPr/>
      </xdr:nvSpPr>
      <xdr:spPr>
        <a:xfrm>
          <a:off x="13652500" y="1688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8875</xdr:rowOff>
    </xdr:from>
    <xdr:ext cx="378565" cy="259045"/>
    <xdr:sp macro="" textlink="">
      <xdr:nvSpPr>
        <xdr:cNvPr id="700" name="テキスト ボックス 699"/>
        <xdr:cNvSpPr txBox="1"/>
      </xdr:nvSpPr>
      <xdr:spPr>
        <a:xfrm>
          <a:off x="13514017" y="16982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88173</xdr:rowOff>
    </xdr:from>
    <xdr:to>
      <xdr:col>67</xdr:col>
      <xdr:colOff>101600</xdr:colOff>
      <xdr:row>99</xdr:row>
      <xdr:rowOff>18323</xdr:rowOff>
    </xdr:to>
    <xdr:sp macro="" textlink="">
      <xdr:nvSpPr>
        <xdr:cNvPr id="701" name="楕円 700"/>
        <xdr:cNvSpPr/>
      </xdr:nvSpPr>
      <xdr:spPr>
        <a:xfrm>
          <a:off x="12763500" y="1689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9450</xdr:rowOff>
    </xdr:from>
    <xdr:ext cx="378565" cy="259045"/>
    <xdr:sp macro="" textlink="">
      <xdr:nvSpPr>
        <xdr:cNvPr id="702" name="テキスト ボックス 701"/>
        <xdr:cNvSpPr txBox="1"/>
      </xdr:nvSpPr>
      <xdr:spPr>
        <a:xfrm>
          <a:off x="12625017" y="16983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15167</xdr:rowOff>
    </xdr:from>
    <xdr:to>
      <xdr:col>116</xdr:col>
      <xdr:colOff>62864</xdr:colOff>
      <xdr:row>39</xdr:row>
      <xdr:rowOff>98878</xdr:rowOff>
    </xdr:to>
    <xdr:cxnSp macro="">
      <xdr:nvCxnSpPr>
        <xdr:cNvPr id="728" name="直線コネクタ 727"/>
        <xdr:cNvCxnSpPr/>
      </xdr:nvCxnSpPr>
      <xdr:spPr>
        <a:xfrm flipV="1">
          <a:off x="22159595" y="5330117"/>
          <a:ext cx="1269" cy="145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133294</xdr:rowOff>
    </xdr:from>
    <xdr:ext cx="534377" cy="259045"/>
    <xdr:sp macro="" textlink="">
      <xdr:nvSpPr>
        <xdr:cNvPr id="731" name="投資及び出資金最大値テキスト"/>
        <xdr:cNvSpPr txBox="1"/>
      </xdr:nvSpPr>
      <xdr:spPr>
        <a:xfrm>
          <a:off x="22212300" y="51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15167</xdr:rowOff>
    </xdr:from>
    <xdr:to>
      <xdr:col>116</xdr:col>
      <xdr:colOff>152400</xdr:colOff>
      <xdr:row>31</xdr:row>
      <xdr:rowOff>15167</xdr:rowOff>
    </xdr:to>
    <xdr:cxnSp macro="">
      <xdr:nvCxnSpPr>
        <xdr:cNvPr id="732" name="直線コネクタ 731"/>
        <xdr:cNvCxnSpPr/>
      </xdr:nvCxnSpPr>
      <xdr:spPr>
        <a:xfrm>
          <a:off x="22072600" y="533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3" name="直線コネクタ 73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125166</xdr:rowOff>
    </xdr:from>
    <xdr:ext cx="469744" cy="259045"/>
    <xdr:sp macro="" textlink="">
      <xdr:nvSpPr>
        <xdr:cNvPr id="734" name="投資及び出資金平均値テキスト"/>
        <xdr:cNvSpPr txBox="1"/>
      </xdr:nvSpPr>
      <xdr:spPr>
        <a:xfrm>
          <a:off x="22212300" y="646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102289</xdr:rowOff>
    </xdr:from>
    <xdr:to>
      <xdr:col>116</xdr:col>
      <xdr:colOff>114300</xdr:colOff>
      <xdr:row>39</xdr:row>
      <xdr:rowOff>32439</xdr:rowOff>
    </xdr:to>
    <xdr:sp macro="" textlink="">
      <xdr:nvSpPr>
        <xdr:cNvPr id="735" name="フローチャート: 判断 734"/>
        <xdr:cNvSpPr/>
      </xdr:nvSpPr>
      <xdr:spPr>
        <a:xfrm>
          <a:off x="221107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6" name="直線コネクタ 73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124714</xdr:rowOff>
    </xdr:from>
    <xdr:to>
      <xdr:col>112</xdr:col>
      <xdr:colOff>38100</xdr:colOff>
      <xdr:row>39</xdr:row>
      <xdr:rowOff>54864</xdr:rowOff>
    </xdr:to>
    <xdr:sp macro="" textlink="">
      <xdr:nvSpPr>
        <xdr:cNvPr id="737" name="フローチャート: 判断 736"/>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71391</xdr:rowOff>
    </xdr:from>
    <xdr:ext cx="378565" cy="259045"/>
    <xdr:sp macro="" textlink="">
      <xdr:nvSpPr>
        <xdr:cNvPr id="738" name="テキスト ボックス 737"/>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9" name="直線コネクタ 73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152690</xdr:rowOff>
    </xdr:from>
    <xdr:to>
      <xdr:col>107</xdr:col>
      <xdr:colOff>101600</xdr:colOff>
      <xdr:row>39</xdr:row>
      <xdr:rowOff>82840</xdr:rowOff>
    </xdr:to>
    <xdr:sp macro="" textlink="">
      <xdr:nvSpPr>
        <xdr:cNvPr id="740" name="フローチャート: 判断 739"/>
        <xdr:cNvSpPr/>
      </xdr:nvSpPr>
      <xdr:spPr>
        <a:xfrm>
          <a:off x="20383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99367</xdr:rowOff>
    </xdr:from>
    <xdr:ext cx="378565" cy="259045"/>
    <xdr:sp macro="" textlink="">
      <xdr:nvSpPr>
        <xdr:cNvPr id="741" name="テキスト ボックス 740"/>
        <xdr:cNvSpPr txBox="1"/>
      </xdr:nvSpPr>
      <xdr:spPr>
        <a:xfrm>
          <a:off x="20245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154759</xdr:rowOff>
    </xdr:from>
    <xdr:to>
      <xdr:col>102</xdr:col>
      <xdr:colOff>165100</xdr:colOff>
      <xdr:row>39</xdr:row>
      <xdr:rowOff>84909</xdr:rowOff>
    </xdr:to>
    <xdr:sp macro="" textlink="">
      <xdr:nvSpPr>
        <xdr:cNvPr id="743" name="フローチャート: 判断 742"/>
        <xdr:cNvSpPr/>
      </xdr:nvSpPr>
      <xdr:spPr>
        <a:xfrm>
          <a:off x="19494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101435</xdr:rowOff>
    </xdr:from>
    <xdr:ext cx="378565" cy="259045"/>
    <xdr:sp macro="" textlink="">
      <xdr:nvSpPr>
        <xdr:cNvPr id="744" name="テキスト ボックス 743"/>
        <xdr:cNvSpPr txBox="1"/>
      </xdr:nvSpPr>
      <xdr:spPr>
        <a:xfrm>
          <a:off x="19356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5" name="フローチャート: 判断 744"/>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6" name="テキスト ボックス 745"/>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2" name="楕円 75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23846</xdr:rowOff>
    </xdr:from>
    <xdr:to>
      <xdr:col>116</xdr:col>
      <xdr:colOff>62864</xdr:colOff>
      <xdr:row>58</xdr:row>
      <xdr:rowOff>139700</xdr:rowOff>
    </xdr:to>
    <xdr:cxnSp macro="">
      <xdr:nvCxnSpPr>
        <xdr:cNvPr id="783" name="直線コネクタ 782"/>
        <xdr:cNvCxnSpPr/>
      </xdr:nvCxnSpPr>
      <xdr:spPr>
        <a:xfrm flipV="1">
          <a:off x="22159595" y="8939246"/>
          <a:ext cx="1269" cy="114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141973</xdr:rowOff>
    </xdr:from>
    <xdr:ext cx="534377" cy="259045"/>
    <xdr:sp macro="" textlink="">
      <xdr:nvSpPr>
        <xdr:cNvPr id="786" name="貸付金最大値テキスト"/>
        <xdr:cNvSpPr txBox="1"/>
      </xdr:nvSpPr>
      <xdr:spPr>
        <a:xfrm>
          <a:off x="22212300" y="871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23846</xdr:rowOff>
    </xdr:from>
    <xdr:to>
      <xdr:col>116</xdr:col>
      <xdr:colOff>152400</xdr:colOff>
      <xdr:row>52</xdr:row>
      <xdr:rowOff>23846</xdr:rowOff>
    </xdr:to>
    <xdr:cxnSp macro="">
      <xdr:nvCxnSpPr>
        <xdr:cNvPr id="787" name="直線コネクタ 786"/>
        <xdr:cNvCxnSpPr/>
      </xdr:nvCxnSpPr>
      <xdr:spPr>
        <a:xfrm>
          <a:off x="22072600" y="893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139517</xdr:rowOff>
    </xdr:from>
    <xdr:to>
      <xdr:col>116</xdr:col>
      <xdr:colOff>63500</xdr:colOff>
      <xdr:row>58</xdr:row>
      <xdr:rowOff>139609</xdr:rowOff>
    </xdr:to>
    <xdr:cxnSp macro="">
      <xdr:nvCxnSpPr>
        <xdr:cNvPr id="788" name="直線コネクタ 787"/>
        <xdr:cNvCxnSpPr/>
      </xdr:nvCxnSpPr>
      <xdr:spPr>
        <a:xfrm>
          <a:off x="21323300" y="10083617"/>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49278</xdr:rowOff>
    </xdr:from>
    <xdr:ext cx="469744" cy="259045"/>
    <xdr:sp macro="" textlink="">
      <xdr:nvSpPr>
        <xdr:cNvPr id="789" name="貸付金平均値テキスト"/>
        <xdr:cNvSpPr txBox="1"/>
      </xdr:nvSpPr>
      <xdr:spPr>
        <a:xfrm>
          <a:off x="22212300" y="9821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26401</xdr:rowOff>
    </xdr:from>
    <xdr:to>
      <xdr:col>116</xdr:col>
      <xdr:colOff>114300</xdr:colOff>
      <xdr:row>58</xdr:row>
      <xdr:rowOff>128001</xdr:rowOff>
    </xdr:to>
    <xdr:sp macro="" textlink="">
      <xdr:nvSpPr>
        <xdr:cNvPr id="790" name="フローチャート: 判断 789"/>
        <xdr:cNvSpPr/>
      </xdr:nvSpPr>
      <xdr:spPr>
        <a:xfrm>
          <a:off x="221107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124841</xdr:rowOff>
    </xdr:from>
    <xdr:to>
      <xdr:col>111</xdr:col>
      <xdr:colOff>177800</xdr:colOff>
      <xdr:row>58</xdr:row>
      <xdr:rowOff>139517</xdr:rowOff>
    </xdr:to>
    <xdr:cxnSp macro="">
      <xdr:nvCxnSpPr>
        <xdr:cNvPr id="791" name="直線コネクタ 790"/>
        <xdr:cNvCxnSpPr/>
      </xdr:nvCxnSpPr>
      <xdr:spPr>
        <a:xfrm>
          <a:off x="20434300" y="10068941"/>
          <a:ext cx="889000" cy="1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18994</xdr:rowOff>
    </xdr:from>
    <xdr:to>
      <xdr:col>112</xdr:col>
      <xdr:colOff>38100</xdr:colOff>
      <xdr:row>58</xdr:row>
      <xdr:rowOff>120594</xdr:rowOff>
    </xdr:to>
    <xdr:sp macro="" textlink="">
      <xdr:nvSpPr>
        <xdr:cNvPr id="792" name="フローチャート: 判断 791"/>
        <xdr:cNvSpPr/>
      </xdr:nvSpPr>
      <xdr:spPr>
        <a:xfrm>
          <a:off x="21272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137121</xdr:rowOff>
    </xdr:from>
    <xdr:ext cx="469744" cy="259045"/>
    <xdr:sp macro="" textlink="">
      <xdr:nvSpPr>
        <xdr:cNvPr id="793" name="テキスト ボックス 792"/>
        <xdr:cNvSpPr txBox="1"/>
      </xdr:nvSpPr>
      <xdr:spPr>
        <a:xfrm>
          <a:off x="21088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124841</xdr:rowOff>
    </xdr:from>
    <xdr:to>
      <xdr:col>107</xdr:col>
      <xdr:colOff>50800</xdr:colOff>
      <xdr:row>58</xdr:row>
      <xdr:rowOff>124887</xdr:rowOff>
    </xdr:to>
    <xdr:cxnSp macro="">
      <xdr:nvCxnSpPr>
        <xdr:cNvPr id="794" name="直線コネクタ 793"/>
        <xdr:cNvCxnSpPr/>
      </xdr:nvCxnSpPr>
      <xdr:spPr>
        <a:xfrm flipV="1">
          <a:off x="19545300" y="10068941"/>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33944</xdr:rowOff>
    </xdr:from>
    <xdr:to>
      <xdr:col>107</xdr:col>
      <xdr:colOff>101600</xdr:colOff>
      <xdr:row>58</xdr:row>
      <xdr:rowOff>135544</xdr:rowOff>
    </xdr:to>
    <xdr:sp macro="" textlink="">
      <xdr:nvSpPr>
        <xdr:cNvPr id="795" name="フローチャート: 判断 794"/>
        <xdr:cNvSpPr/>
      </xdr:nvSpPr>
      <xdr:spPr>
        <a:xfrm>
          <a:off x="20383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152071</xdr:rowOff>
    </xdr:from>
    <xdr:ext cx="469744" cy="259045"/>
    <xdr:sp macro="" textlink="">
      <xdr:nvSpPr>
        <xdr:cNvPr id="796" name="テキスト ボックス 795"/>
        <xdr:cNvSpPr txBox="1"/>
      </xdr:nvSpPr>
      <xdr:spPr>
        <a:xfrm>
          <a:off x="20199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123103</xdr:rowOff>
    </xdr:from>
    <xdr:to>
      <xdr:col>102</xdr:col>
      <xdr:colOff>114300</xdr:colOff>
      <xdr:row>58</xdr:row>
      <xdr:rowOff>124887</xdr:rowOff>
    </xdr:to>
    <xdr:cxnSp macro="">
      <xdr:nvCxnSpPr>
        <xdr:cNvPr id="797" name="直線コネクタ 796"/>
        <xdr:cNvCxnSpPr/>
      </xdr:nvCxnSpPr>
      <xdr:spPr>
        <a:xfrm>
          <a:off x="18656300" y="10067203"/>
          <a:ext cx="889000" cy="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23932</xdr:rowOff>
    </xdr:from>
    <xdr:to>
      <xdr:col>102</xdr:col>
      <xdr:colOff>165100</xdr:colOff>
      <xdr:row>58</xdr:row>
      <xdr:rowOff>125532</xdr:rowOff>
    </xdr:to>
    <xdr:sp macro="" textlink="">
      <xdr:nvSpPr>
        <xdr:cNvPr id="798" name="フローチャート: 判断 797"/>
        <xdr:cNvSpPr/>
      </xdr:nvSpPr>
      <xdr:spPr>
        <a:xfrm>
          <a:off x="19494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142059</xdr:rowOff>
    </xdr:from>
    <xdr:ext cx="469744" cy="259045"/>
    <xdr:sp macro="" textlink="">
      <xdr:nvSpPr>
        <xdr:cNvPr id="799" name="テキスト ボックス 798"/>
        <xdr:cNvSpPr txBox="1"/>
      </xdr:nvSpPr>
      <xdr:spPr>
        <a:xfrm>
          <a:off x="19310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14970</xdr:rowOff>
    </xdr:from>
    <xdr:to>
      <xdr:col>98</xdr:col>
      <xdr:colOff>38100</xdr:colOff>
      <xdr:row>58</xdr:row>
      <xdr:rowOff>116570</xdr:rowOff>
    </xdr:to>
    <xdr:sp macro="" textlink="">
      <xdr:nvSpPr>
        <xdr:cNvPr id="800" name="フローチャート: 判断 799"/>
        <xdr:cNvSpPr/>
      </xdr:nvSpPr>
      <xdr:spPr>
        <a:xfrm>
          <a:off x="18605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133097</xdr:rowOff>
    </xdr:from>
    <xdr:ext cx="469744" cy="259045"/>
    <xdr:sp macro="" textlink="">
      <xdr:nvSpPr>
        <xdr:cNvPr id="801" name="テキスト ボックス 800"/>
        <xdr:cNvSpPr txBox="1"/>
      </xdr:nvSpPr>
      <xdr:spPr>
        <a:xfrm>
          <a:off x="18421428"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88809</xdr:rowOff>
    </xdr:from>
    <xdr:to>
      <xdr:col>116</xdr:col>
      <xdr:colOff>114300</xdr:colOff>
      <xdr:row>59</xdr:row>
      <xdr:rowOff>18959</xdr:rowOff>
    </xdr:to>
    <xdr:sp macro="" textlink="">
      <xdr:nvSpPr>
        <xdr:cNvPr id="807" name="楕円 806"/>
        <xdr:cNvSpPr/>
      </xdr:nvSpPr>
      <xdr:spPr>
        <a:xfrm>
          <a:off x="22110700" y="1003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4828</xdr:rowOff>
    </xdr:from>
    <xdr:ext cx="249299" cy="259045"/>
    <xdr:sp macro="" textlink="">
      <xdr:nvSpPr>
        <xdr:cNvPr id="808" name="貸付金該当値テキスト"/>
        <xdr:cNvSpPr txBox="1"/>
      </xdr:nvSpPr>
      <xdr:spPr>
        <a:xfrm>
          <a:off x="22212300" y="99489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88717</xdr:rowOff>
    </xdr:from>
    <xdr:to>
      <xdr:col>112</xdr:col>
      <xdr:colOff>38100</xdr:colOff>
      <xdr:row>59</xdr:row>
      <xdr:rowOff>18867</xdr:rowOff>
    </xdr:to>
    <xdr:sp macro="" textlink="">
      <xdr:nvSpPr>
        <xdr:cNvPr id="809" name="楕円 808"/>
        <xdr:cNvSpPr/>
      </xdr:nvSpPr>
      <xdr:spPr>
        <a:xfrm>
          <a:off x="21272500" y="1003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9994</xdr:rowOff>
    </xdr:from>
    <xdr:ext cx="249299" cy="259045"/>
    <xdr:sp macro="" textlink="">
      <xdr:nvSpPr>
        <xdr:cNvPr id="810" name="テキスト ボックス 809"/>
        <xdr:cNvSpPr txBox="1"/>
      </xdr:nvSpPr>
      <xdr:spPr>
        <a:xfrm>
          <a:off x="21198650" y="10125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74041</xdr:rowOff>
    </xdr:from>
    <xdr:to>
      <xdr:col>107</xdr:col>
      <xdr:colOff>101600</xdr:colOff>
      <xdr:row>59</xdr:row>
      <xdr:rowOff>4191</xdr:rowOff>
    </xdr:to>
    <xdr:sp macro="" textlink="">
      <xdr:nvSpPr>
        <xdr:cNvPr id="811" name="楕円 810"/>
        <xdr:cNvSpPr/>
      </xdr:nvSpPr>
      <xdr:spPr>
        <a:xfrm>
          <a:off x="20383500" y="1001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166768</xdr:rowOff>
    </xdr:from>
    <xdr:ext cx="378565" cy="259045"/>
    <xdr:sp macro="" textlink="">
      <xdr:nvSpPr>
        <xdr:cNvPr id="812" name="テキスト ボックス 811"/>
        <xdr:cNvSpPr txBox="1"/>
      </xdr:nvSpPr>
      <xdr:spPr>
        <a:xfrm>
          <a:off x="20245017" y="10110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74087</xdr:rowOff>
    </xdr:from>
    <xdr:to>
      <xdr:col>102</xdr:col>
      <xdr:colOff>165100</xdr:colOff>
      <xdr:row>59</xdr:row>
      <xdr:rowOff>4237</xdr:rowOff>
    </xdr:to>
    <xdr:sp macro="" textlink="">
      <xdr:nvSpPr>
        <xdr:cNvPr id="813" name="楕円 812"/>
        <xdr:cNvSpPr/>
      </xdr:nvSpPr>
      <xdr:spPr>
        <a:xfrm>
          <a:off x="19494500" y="1001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166814</xdr:rowOff>
    </xdr:from>
    <xdr:ext cx="378565" cy="259045"/>
    <xdr:sp macro="" textlink="">
      <xdr:nvSpPr>
        <xdr:cNvPr id="814" name="テキスト ボックス 813"/>
        <xdr:cNvSpPr txBox="1"/>
      </xdr:nvSpPr>
      <xdr:spPr>
        <a:xfrm>
          <a:off x="19356017" y="10110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72303</xdr:rowOff>
    </xdr:from>
    <xdr:to>
      <xdr:col>98</xdr:col>
      <xdr:colOff>38100</xdr:colOff>
      <xdr:row>59</xdr:row>
      <xdr:rowOff>2453</xdr:rowOff>
    </xdr:to>
    <xdr:sp macro="" textlink="">
      <xdr:nvSpPr>
        <xdr:cNvPr id="815" name="楕円 814"/>
        <xdr:cNvSpPr/>
      </xdr:nvSpPr>
      <xdr:spPr>
        <a:xfrm>
          <a:off x="18605500" y="100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165030</xdr:rowOff>
    </xdr:from>
    <xdr:ext cx="378565" cy="259045"/>
    <xdr:sp macro="" textlink="">
      <xdr:nvSpPr>
        <xdr:cNvPr id="816" name="テキスト ボックス 815"/>
        <xdr:cNvSpPr txBox="1"/>
      </xdr:nvSpPr>
      <xdr:spPr>
        <a:xfrm>
          <a:off x="18467017" y="10109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72309</xdr:rowOff>
    </xdr:from>
    <xdr:to>
      <xdr:col>116</xdr:col>
      <xdr:colOff>62864</xdr:colOff>
      <xdr:row>78</xdr:row>
      <xdr:rowOff>90232</xdr:rowOff>
    </xdr:to>
    <xdr:cxnSp macro="">
      <xdr:nvCxnSpPr>
        <xdr:cNvPr id="839" name="直線コネクタ 838"/>
        <xdr:cNvCxnSpPr/>
      </xdr:nvCxnSpPr>
      <xdr:spPr>
        <a:xfrm flipV="1">
          <a:off x="22159595" y="12245259"/>
          <a:ext cx="1269" cy="121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94059</xdr:rowOff>
    </xdr:from>
    <xdr:ext cx="534377" cy="259045"/>
    <xdr:sp macro="" textlink="">
      <xdr:nvSpPr>
        <xdr:cNvPr id="840" name="繰出金最小値テキスト"/>
        <xdr:cNvSpPr txBox="1"/>
      </xdr:nvSpPr>
      <xdr:spPr>
        <a:xfrm>
          <a:off x="22212300" y="134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90232</xdr:rowOff>
    </xdr:from>
    <xdr:to>
      <xdr:col>116</xdr:col>
      <xdr:colOff>152400</xdr:colOff>
      <xdr:row>78</xdr:row>
      <xdr:rowOff>90232</xdr:rowOff>
    </xdr:to>
    <xdr:cxnSp macro="">
      <xdr:nvCxnSpPr>
        <xdr:cNvPr id="841" name="直線コネクタ 840"/>
        <xdr:cNvCxnSpPr/>
      </xdr:nvCxnSpPr>
      <xdr:spPr>
        <a:xfrm>
          <a:off x="22072600" y="1346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18986</xdr:rowOff>
    </xdr:from>
    <xdr:ext cx="534377" cy="259045"/>
    <xdr:sp macro="" textlink="">
      <xdr:nvSpPr>
        <xdr:cNvPr id="842" name="繰出金最大値テキスト"/>
        <xdr:cNvSpPr txBox="1"/>
      </xdr:nvSpPr>
      <xdr:spPr>
        <a:xfrm>
          <a:off x="22212300" y="1202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72309</xdr:rowOff>
    </xdr:from>
    <xdr:to>
      <xdr:col>116</xdr:col>
      <xdr:colOff>152400</xdr:colOff>
      <xdr:row>71</xdr:row>
      <xdr:rowOff>72309</xdr:rowOff>
    </xdr:to>
    <xdr:cxnSp macro="">
      <xdr:nvCxnSpPr>
        <xdr:cNvPr id="843" name="直線コネクタ 842"/>
        <xdr:cNvCxnSpPr/>
      </xdr:nvCxnSpPr>
      <xdr:spPr>
        <a:xfrm>
          <a:off x="22072600" y="1224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155108</xdr:rowOff>
    </xdr:from>
    <xdr:to>
      <xdr:col>116</xdr:col>
      <xdr:colOff>63500</xdr:colOff>
      <xdr:row>77</xdr:row>
      <xdr:rowOff>14404</xdr:rowOff>
    </xdr:to>
    <xdr:cxnSp macro="">
      <xdr:nvCxnSpPr>
        <xdr:cNvPr id="844" name="直線コネクタ 843"/>
        <xdr:cNvCxnSpPr/>
      </xdr:nvCxnSpPr>
      <xdr:spPr>
        <a:xfrm flipV="1">
          <a:off x="21323300" y="13185308"/>
          <a:ext cx="838200" cy="3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121493</xdr:rowOff>
    </xdr:from>
    <xdr:ext cx="534377" cy="259045"/>
    <xdr:sp macro="" textlink="">
      <xdr:nvSpPr>
        <xdr:cNvPr id="845" name="繰出金平均値テキスト"/>
        <xdr:cNvSpPr txBox="1"/>
      </xdr:nvSpPr>
      <xdr:spPr>
        <a:xfrm>
          <a:off x="22212300" y="12808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98616</xdr:rowOff>
    </xdr:from>
    <xdr:to>
      <xdr:col>116</xdr:col>
      <xdr:colOff>114300</xdr:colOff>
      <xdr:row>76</xdr:row>
      <xdr:rowOff>28766</xdr:rowOff>
    </xdr:to>
    <xdr:sp macro="" textlink="">
      <xdr:nvSpPr>
        <xdr:cNvPr id="846" name="フローチャート: 判断 845"/>
        <xdr:cNvSpPr/>
      </xdr:nvSpPr>
      <xdr:spPr>
        <a:xfrm>
          <a:off x="221107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153073</xdr:rowOff>
    </xdr:from>
    <xdr:to>
      <xdr:col>111</xdr:col>
      <xdr:colOff>177800</xdr:colOff>
      <xdr:row>77</xdr:row>
      <xdr:rowOff>14404</xdr:rowOff>
    </xdr:to>
    <xdr:cxnSp macro="">
      <xdr:nvCxnSpPr>
        <xdr:cNvPr id="847" name="直線コネクタ 846"/>
        <xdr:cNvCxnSpPr/>
      </xdr:nvCxnSpPr>
      <xdr:spPr>
        <a:xfrm>
          <a:off x="20434300" y="13183273"/>
          <a:ext cx="889000" cy="3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99164</xdr:rowOff>
    </xdr:from>
    <xdr:to>
      <xdr:col>112</xdr:col>
      <xdr:colOff>38100</xdr:colOff>
      <xdr:row>76</xdr:row>
      <xdr:rowOff>29314</xdr:rowOff>
    </xdr:to>
    <xdr:sp macro="" textlink="">
      <xdr:nvSpPr>
        <xdr:cNvPr id="848" name="フローチャート: 判断 847"/>
        <xdr:cNvSpPr/>
      </xdr:nvSpPr>
      <xdr:spPr>
        <a:xfrm>
          <a:off x="21272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45841</xdr:rowOff>
    </xdr:from>
    <xdr:ext cx="534377" cy="259045"/>
    <xdr:sp macro="" textlink="">
      <xdr:nvSpPr>
        <xdr:cNvPr id="849" name="テキスト ボックス 848"/>
        <xdr:cNvSpPr txBox="1"/>
      </xdr:nvSpPr>
      <xdr:spPr>
        <a:xfrm>
          <a:off x="21056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73132</xdr:rowOff>
    </xdr:from>
    <xdr:to>
      <xdr:col>107</xdr:col>
      <xdr:colOff>50800</xdr:colOff>
      <xdr:row>76</xdr:row>
      <xdr:rowOff>153073</xdr:rowOff>
    </xdr:to>
    <xdr:cxnSp macro="">
      <xdr:nvCxnSpPr>
        <xdr:cNvPr id="850" name="直線コネクタ 849"/>
        <xdr:cNvCxnSpPr/>
      </xdr:nvCxnSpPr>
      <xdr:spPr>
        <a:xfrm>
          <a:off x="19545300" y="12931882"/>
          <a:ext cx="889000" cy="25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95164</xdr:rowOff>
    </xdr:from>
    <xdr:to>
      <xdr:col>107</xdr:col>
      <xdr:colOff>101600</xdr:colOff>
      <xdr:row>76</xdr:row>
      <xdr:rowOff>25313</xdr:rowOff>
    </xdr:to>
    <xdr:sp macro="" textlink="">
      <xdr:nvSpPr>
        <xdr:cNvPr id="851" name="フローチャート: 判断 850"/>
        <xdr:cNvSpPr/>
      </xdr:nvSpPr>
      <xdr:spPr>
        <a:xfrm>
          <a:off x="20383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41841</xdr:rowOff>
    </xdr:from>
    <xdr:ext cx="534377" cy="259045"/>
    <xdr:sp macro="" textlink="">
      <xdr:nvSpPr>
        <xdr:cNvPr id="852" name="テキスト ボックス 851"/>
        <xdr:cNvSpPr txBox="1"/>
      </xdr:nvSpPr>
      <xdr:spPr>
        <a:xfrm>
          <a:off x="20167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73132</xdr:rowOff>
    </xdr:from>
    <xdr:to>
      <xdr:col>102</xdr:col>
      <xdr:colOff>114300</xdr:colOff>
      <xdr:row>77</xdr:row>
      <xdr:rowOff>95123</xdr:rowOff>
    </xdr:to>
    <xdr:cxnSp macro="">
      <xdr:nvCxnSpPr>
        <xdr:cNvPr id="853" name="直線コネクタ 852"/>
        <xdr:cNvCxnSpPr/>
      </xdr:nvCxnSpPr>
      <xdr:spPr>
        <a:xfrm flipV="1">
          <a:off x="18656300" y="12931882"/>
          <a:ext cx="889000" cy="36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109428</xdr:rowOff>
    </xdr:from>
    <xdr:to>
      <xdr:col>102</xdr:col>
      <xdr:colOff>165100</xdr:colOff>
      <xdr:row>76</xdr:row>
      <xdr:rowOff>39579</xdr:rowOff>
    </xdr:to>
    <xdr:sp macro="" textlink="">
      <xdr:nvSpPr>
        <xdr:cNvPr id="854" name="フローチャート: 判断 853"/>
        <xdr:cNvSpPr/>
      </xdr:nvSpPr>
      <xdr:spPr>
        <a:xfrm>
          <a:off x="19494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30706</xdr:rowOff>
    </xdr:from>
    <xdr:ext cx="534377" cy="259045"/>
    <xdr:sp macro="" textlink="">
      <xdr:nvSpPr>
        <xdr:cNvPr id="855" name="テキスト ボックス 854"/>
        <xdr:cNvSpPr txBox="1"/>
      </xdr:nvSpPr>
      <xdr:spPr>
        <a:xfrm>
          <a:off x="19278111" y="130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133523</xdr:rowOff>
    </xdr:from>
    <xdr:to>
      <xdr:col>98</xdr:col>
      <xdr:colOff>38100</xdr:colOff>
      <xdr:row>76</xdr:row>
      <xdr:rowOff>63674</xdr:rowOff>
    </xdr:to>
    <xdr:sp macro="" textlink="">
      <xdr:nvSpPr>
        <xdr:cNvPr id="856" name="フローチャート: 判断 855"/>
        <xdr:cNvSpPr/>
      </xdr:nvSpPr>
      <xdr:spPr>
        <a:xfrm>
          <a:off x="18605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80200</xdr:rowOff>
    </xdr:from>
    <xdr:ext cx="534377" cy="259045"/>
    <xdr:sp macro="" textlink="">
      <xdr:nvSpPr>
        <xdr:cNvPr id="857" name="テキスト ボックス 856"/>
        <xdr:cNvSpPr txBox="1"/>
      </xdr:nvSpPr>
      <xdr:spPr>
        <a:xfrm>
          <a:off x="18389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104308</xdr:rowOff>
    </xdr:from>
    <xdr:to>
      <xdr:col>116</xdr:col>
      <xdr:colOff>114300</xdr:colOff>
      <xdr:row>77</xdr:row>
      <xdr:rowOff>34458</xdr:rowOff>
    </xdr:to>
    <xdr:sp macro="" textlink="">
      <xdr:nvSpPr>
        <xdr:cNvPr id="863" name="楕円 862"/>
        <xdr:cNvSpPr/>
      </xdr:nvSpPr>
      <xdr:spPr>
        <a:xfrm>
          <a:off x="22110700" y="1313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82735</xdr:rowOff>
    </xdr:from>
    <xdr:ext cx="534377" cy="259045"/>
    <xdr:sp macro="" textlink="">
      <xdr:nvSpPr>
        <xdr:cNvPr id="864" name="繰出金該当値テキスト"/>
        <xdr:cNvSpPr txBox="1"/>
      </xdr:nvSpPr>
      <xdr:spPr>
        <a:xfrm>
          <a:off x="22212300" y="1311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135054</xdr:rowOff>
    </xdr:from>
    <xdr:to>
      <xdr:col>112</xdr:col>
      <xdr:colOff>38100</xdr:colOff>
      <xdr:row>77</xdr:row>
      <xdr:rowOff>65204</xdr:rowOff>
    </xdr:to>
    <xdr:sp macro="" textlink="">
      <xdr:nvSpPr>
        <xdr:cNvPr id="865" name="楕円 864"/>
        <xdr:cNvSpPr/>
      </xdr:nvSpPr>
      <xdr:spPr>
        <a:xfrm>
          <a:off x="21272500" y="1316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56331</xdr:rowOff>
    </xdr:from>
    <xdr:ext cx="534377" cy="259045"/>
    <xdr:sp macro="" textlink="">
      <xdr:nvSpPr>
        <xdr:cNvPr id="866" name="テキスト ボックス 865"/>
        <xdr:cNvSpPr txBox="1"/>
      </xdr:nvSpPr>
      <xdr:spPr>
        <a:xfrm>
          <a:off x="21056111" y="1325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102273</xdr:rowOff>
    </xdr:from>
    <xdr:to>
      <xdr:col>107</xdr:col>
      <xdr:colOff>101600</xdr:colOff>
      <xdr:row>77</xdr:row>
      <xdr:rowOff>32423</xdr:rowOff>
    </xdr:to>
    <xdr:sp macro="" textlink="">
      <xdr:nvSpPr>
        <xdr:cNvPr id="867" name="楕円 866"/>
        <xdr:cNvSpPr/>
      </xdr:nvSpPr>
      <xdr:spPr>
        <a:xfrm>
          <a:off x="20383500" y="1313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23550</xdr:rowOff>
    </xdr:from>
    <xdr:ext cx="534377" cy="259045"/>
    <xdr:sp macro="" textlink="">
      <xdr:nvSpPr>
        <xdr:cNvPr id="868" name="テキスト ボックス 867"/>
        <xdr:cNvSpPr txBox="1"/>
      </xdr:nvSpPr>
      <xdr:spPr>
        <a:xfrm>
          <a:off x="20167111" y="1322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22332</xdr:rowOff>
    </xdr:from>
    <xdr:to>
      <xdr:col>102</xdr:col>
      <xdr:colOff>165100</xdr:colOff>
      <xdr:row>75</xdr:row>
      <xdr:rowOff>123932</xdr:rowOff>
    </xdr:to>
    <xdr:sp macro="" textlink="">
      <xdr:nvSpPr>
        <xdr:cNvPr id="869" name="楕円 868"/>
        <xdr:cNvSpPr/>
      </xdr:nvSpPr>
      <xdr:spPr>
        <a:xfrm>
          <a:off x="19494500" y="1288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140459</xdr:rowOff>
    </xdr:from>
    <xdr:ext cx="534377" cy="259045"/>
    <xdr:sp macro="" textlink="">
      <xdr:nvSpPr>
        <xdr:cNvPr id="870" name="テキスト ボックス 869"/>
        <xdr:cNvSpPr txBox="1"/>
      </xdr:nvSpPr>
      <xdr:spPr>
        <a:xfrm>
          <a:off x="19278111" y="1265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44323</xdr:rowOff>
    </xdr:from>
    <xdr:to>
      <xdr:col>98</xdr:col>
      <xdr:colOff>38100</xdr:colOff>
      <xdr:row>77</xdr:row>
      <xdr:rowOff>145923</xdr:rowOff>
    </xdr:to>
    <xdr:sp macro="" textlink="">
      <xdr:nvSpPr>
        <xdr:cNvPr id="871" name="楕円 870"/>
        <xdr:cNvSpPr/>
      </xdr:nvSpPr>
      <xdr:spPr>
        <a:xfrm>
          <a:off x="18605500" y="1324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137050</xdr:rowOff>
    </xdr:from>
    <xdr:ext cx="534377" cy="259045"/>
    <xdr:sp macro="" textlink="">
      <xdr:nvSpPr>
        <xdr:cNvPr id="872" name="テキスト ボックス 871"/>
        <xdr:cNvSpPr txBox="1"/>
      </xdr:nvSpPr>
      <xdr:spPr>
        <a:xfrm>
          <a:off x="18389111" y="1333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●人件費については、平成</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25</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年度より増加傾向にあ</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ったところ前年度は減少したが、</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今年度は</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増加に転じ住民一人当たり</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50,309</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円となった</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。類似団体と比較すると下回っているものの、今後も適切な人員配置を実施し、事務の効率化と円滑な行政サービスを提供していく必要がある。●物件費については、</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住民一人当たり</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71,560</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円となっており、類似団体と比較して一人当たりのコストが高い状況であり近年高止まりの傾向にある。町保有施設が多いためであるが、現在実施可能な部分については民間委託の実施を進めている。</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●扶助費については、類似団体平均値と比較すると</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22.0</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下回ったが、</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24</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年度より毎年度増加しており少子高齢化等の社会情勢を反映する</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形</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た。今後、社会保障関連経費が増加することは必至であり、特に町単独の扶助費については、その効果と必要性を常に検証し、見直しを図ることによって、社会保障関連経費のさらなる抑制に努める。●補助費等については、類似団体平均値を下回</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ったが、</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前年度比較で</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5.9</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％増加</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となった。今後も、各種団体等への単独補助金については、常にその必要性とその効果を検証しながら、</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事業の</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見直し</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を進め</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る。●普通建設事業費については、</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新規整備で前年度比</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38.6</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％減、更新整備で前年度比</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121.1</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％増となった。「小中学校空調設備新設事業」の終了、「文化センター外壁改修」「道路補修事業」の増加によるものである。</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今後は、「公共施設等総合管理計画」を指針として、限られた財源のなかで公共施設の配置・管理等に努める。●公債費については、</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前年度比</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2.4</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％増となり類似団体平均よりは低いものの、近年は</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25,000</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円前後を推移している</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。地方債の発行にあたっては慎重を期すとともに、資金調達も金利情勢を見据えながら、公的資金・民間資金を問わず柔軟な対応を心がけることで適正な公債費負担を維持してい</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く</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。●繰出金については、</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下水道事業特別会計繰出金、介護保険特別会計繰出金の増により前年度比</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4.1</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％増となった。●積立金については、類似団体平均、全国平均、群馬県平均を下回っているが、前年度比</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93.7</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％増となった。主に新設した農業振興基金のほか、学校給食事業基金、学校振興基金の積立金増加によるものである。</a:t>
          </a:r>
          <a:endPar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群馬県玉村町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36,648
35,741
25.78
11,302,234
10,781,602
496,170
7,049,760
10,157,316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168275</xdr:rowOff>
    </xdr:from>
    <xdr:to>
      <xdr:col>24</xdr:col>
      <xdr:colOff>62865</xdr:colOff>
      <xdr:row>38</xdr:row>
      <xdr:rowOff>12827</xdr:rowOff>
    </xdr:to>
    <xdr:cxnSp macro="">
      <xdr:nvCxnSpPr>
        <xdr:cNvPr id="56" name="直線コネクタ 55"/>
        <xdr:cNvCxnSpPr/>
      </xdr:nvCxnSpPr>
      <xdr:spPr>
        <a:xfrm flipV="1">
          <a:off x="4633595" y="5311775"/>
          <a:ext cx="127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16654</xdr:rowOff>
    </xdr:from>
    <xdr:ext cx="469744" cy="259045"/>
    <xdr:sp macro="" textlink="">
      <xdr:nvSpPr>
        <xdr:cNvPr id="57" name="議会費最小値テキスト"/>
        <xdr:cNvSpPr txBox="1"/>
      </xdr:nvSpPr>
      <xdr:spPr>
        <a:xfrm>
          <a:off x="4686300" y="653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12827</xdr:rowOff>
    </xdr:from>
    <xdr:to>
      <xdr:col>24</xdr:col>
      <xdr:colOff>152400</xdr:colOff>
      <xdr:row>38</xdr:row>
      <xdr:rowOff>12827</xdr:rowOff>
    </xdr:to>
    <xdr:cxnSp macro="">
      <xdr:nvCxnSpPr>
        <xdr:cNvPr id="58" name="直線コネクタ 57"/>
        <xdr:cNvCxnSpPr/>
      </xdr:nvCxnSpPr>
      <xdr:spPr>
        <a:xfrm>
          <a:off x="4546600" y="652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114952</xdr:rowOff>
    </xdr:from>
    <xdr:ext cx="469744" cy="259045"/>
    <xdr:sp macro="" textlink="">
      <xdr:nvSpPr>
        <xdr:cNvPr id="59" name="議会費最大値テキスト"/>
        <xdr:cNvSpPr txBox="1"/>
      </xdr:nvSpPr>
      <xdr:spPr>
        <a:xfrm>
          <a:off x="4686300" y="508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168275</xdr:rowOff>
    </xdr:from>
    <xdr:to>
      <xdr:col>24</xdr:col>
      <xdr:colOff>152400</xdr:colOff>
      <xdr:row>30</xdr:row>
      <xdr:rowOff>168275</xdr:rowOff>
    </xdr:to>
    <xdr:cxnSp macro="">
      <xdr:nvCxnSpPr>
        <xdr:cNvPr id="60" name="直線コネクタ 59"/>
        <xdr:cNvCxnSpPr/>
      </xdr:nvCxnSpPr>
      <xdr:spPr>
        <a:xfrm>
          <a:off x="4546600" y="531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37211</xdr:rowOff>
    </xdr:from>
    <xdr:to>
      <xdr:col>24</xdr:col>
      <xdr:colOff>63500</xdr:colOff>
      <xdr:row>37</xdr:row>
      <xdr:rowOff>66548</xdr:rowOff>
    </xdr:to>
    <xdr:cxnSp macro="">
      <xdr:nvCxnSpPr>
        <xdr:cNvPr id="61" name="直線コネクタ 60"/>
        <xdr:cNvCxnSpPr/>
      </xdr:nvCxnSpPr>
      <xdr:spPr>
        <a:xfrm>
          <a:off x="3797300" y="6209411"/>
          <a:ext cx="838200" cy="20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7383</xdr:rowOff>
    </xdr:from>
    <xdr:ext cx="469744" cy="259045"/>
    <xdr:sp macro="" textlink="">
      <xdr:nvSpPr>
        <xdr:cNvPr id="62" name="議会費平均値テキスト"/>
        <xdr:cNvSpPr txBox="1"/>
      </xdr:nvSpPr>
      <xdr:spPr>
        <a:xfrm>
          <a:off x="4686300" y="5836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155956</xdr:rowOff>
    </xdr:from>
    <xdr:to>
      <xdr:col>24</xdr:col>
      <xdr:colOff>114300</xdr:colOff>
      <xdr:row>35</xdr:row>
      <xdr:rowOff>86106</xdr:rowOff>
    </xdr:to>
    <xdr:sp macro="" textlink="">
      <xdr:nvSpPr>
        <xdr:cNvPr id="63" name="フローチャート: 判断 62"/>
        <xdr:cNvSpPr/>
      </xdr:nvSpPr>
      <xdr:spPr>
        <a:xfrm>
          <a:off x="45847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37211</xdr:rowOff>
    </xdr:from>
    <xdr:to>
      <xdr:col>19</xdr:col>
      <xdr:colOff>177800</xdr:colOff>
      <xdr:row>36</xdr:row>
      <xdr:rowOff>109601</xdr:rowOff>
    </xdr:to>
    <xdr:cxnSp macro="">
      <xdr:nvCxnSpPr>
        <xdr:cNvPr id="64" name="直線コネクタ 63"/>
        <xdr:cNvCxnSpPr/>
      </xdr:nvCxnSpPr>
      <xdr:spPr>
        <a:xfrm flipV="1">
          <a:off x="2908300" y="6209411"/>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95013</xdr:rowOff>
    </xdr:from>
    <xdr:ext cx="469744" cy="259045"/>
    <xdr:sp macro="" textlink="">
      <xdr:nvSpPr>
        <xdr:cNvPr id="66" name="テキスト ボックス 65"/>
        <xdr:cNvSpPr txBox="1"/>
      </xdr:nvSpPr>
      <xdr:spPr>
        <a:xfrm>
          <a:off x="3562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109601</xdr:rowOff>
    </xdr:from>
    <xdr:to>
      <xdr:col>15</xdr:col>
      <xdr:colOff>50800</xdr:colOff>
      <xdr:row>36</xdr:row>
      <xdr:rowOff>115697</xdr:rowOff>
    </xdr:to>
    <xdr:cxnSp macro="">
      <xdr:nvCxnSpPr>
        <xdr:cNvPr id="67" name="直線コネクタ 66"/>
        <xdr:cNvCxnSpPr/>
      </xdr:nvCxnSpPr>
      <xdr:spPr>
        <a:xfrm flipV="1">
          <a:off x="2019300" y="6281801"/>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54229</xdr:rowOff>
    </xdr:from>
    <xdr:to>
      <xdr:col>15</xdr:col>
      <xdr:colOff>101600</xdr:colOff>
      <xdr:row>34</xdr:row>
      <xdr:rowOff>155829</xdr:rowOff>
    </xdr:to>
    <xdr:sp macro="" textlink="">
      <xdr:nvSpPr>
        <xdr:cNvPr id="68" name="フローチャート: 判断 67"/>
        <xdr:cNvSpPr/>
      </xdr:nvSpPr>
      <xdr:spPr>
        <a:xfrm>
          <a:off x="2857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906</xdr:rowOff>
    </xdr:from>
    <xdr:ext cx="469744" cy="259045"/>
    <xdr:sp macro="" textlink="">
      <xdr:nvSpPr>
        <xdr:cNvPr id="69" name="テキスト ボックス 68"/>
        <xdr:cNvSpPr txBox="1"/>
      </xdr:nvSpPr>
      <xdr:spPr>
        <a:xfrm>
          <a:off x="2673428"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115697</xdr:rowOff>
    </xdr:from>
    <xdr:to>
      <xdr:col>10</xdr:col>
      <xdr:colOff>114300</xdr:colOff>
      <xdr:row>36</xdr:row>
      <xdr:rowOff>140081</xdr:rowOff>
    </xdr:to>
    <xdr:cxnSp macro="">
      <xdr:nvCxnSpPr>
        <xdr:cNvPr id="70" name="直線コネクタ 69"/>
        <xdr:cNvCxnSpPr/>
      </xdr:nvCxnSpPr>
      <xdr:spPr>
        <a:xfrm flipV="1">
          <a:off x="1130300" y="6287897"/>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161307</xdr:rowOff>
    </xdr:from>
    <xdr:ext cx="469744" cy="259045"/>
    <xdr:sp macro="" textlink="">
      <xdr:nvSpPr>
        <xdr:cNvPr id="72" name="テキスト ボックス 71"/>
        <xdr:cNvSpPr txBox="1"/>
      </xdr:nvSpPr>
      <xdr:spPr>
        <a:xfrm>
          <a:off x="1784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19194</xdr:rowOff>
    </xdr:from>
    <xdr:ext cx="469744" cy="259045"/>
    <xdr:sp macro="" textlink="">
      <xdr:nvSpPr>
        <xdr:cNvPr id="74" name="テキスト ボックス 73"/>
        <xdr:cNvSpPr txBox="1"/>
      </xdr:nvSpPr>
      <xdr:spPr>
        <a:xfrm>
          <a:off x="895428"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15748</xdr:rowOff>
    </xdr:from>
    <xdr:to>
      <xdr:col>24</xdr:col>
      <xdr:colOff>114300</xdr:colOff>
      <xdr:row>37</xdr:row>
      <xdr:rowOff>117348</xdr:rowOff>
    </xdr:to>
    <xdr:sp macro="" textlink="">
      <xdr:nvSpPr>
        <xdr:cNvPr id="80" name="楕円 79"/>
        <xdr:cNvSpPr/>
      </xdr:nvSpPr>
      <xdr:spPr>
        <a:xfrm>
          <a:off x="4584700" y="635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102125</xdr:rowOff>
    </xdr:from>
    <xdr:ext cx="469744" cy="259045"/>
    <xdr:sp macro="" textlink="">
      <xdr:nvSpPr>
        <xdr:cNvPr id="81" name="議会費該当値テキスト"/>
        <xdr:cNvSpPr txBox="1"/>
      </xdr:nvSpPr>
      <xdr:spPr>
        <a:xfrm>
          <a:off x="4686300" y="627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157861</xdr:rowOff>
    </xdr:from>
    <xdr:to>
      <xdr:col>20</xdr:col>
      <xdr:colOff>38100</xdr:colOff>
      <xdr:row>36</xdr:row>
      <xdr:rowOff>88011</xdr:rowOff>
    </xdr:to>
    <xdr:sp macro="" textlink="">
      <xdr:nvSpPr>
        <xdr:cNvPr id="82" name="楕円 81"/>
        <xdr:cNvSpPr/>
      </xdr:nvSpPr>
      <xdr:spPr>
        <a:xfrm>
          <a:off x="3746500" y="615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79138</xdr:rowOff>
    </xdr:from>
    <xdr:ext cx="469744" cy="259045"/>
    <xdr:sp macro="" textlink="">
      <xdr:nvSpPr>
        <xdr:cNvPr id="83" name="テキスト ボックス 82"/>
        <xdr:cNvSpPr txBox="1"/>
      </xdr:nvSpPr>
      <xdr:spPr>
        <a:xfrm>
          <a:off x="3562428" y="625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58801</xdr:rowOff>
    </xdr:from>
    <xdr:to>
      <xdr:col>15</xdr:col>
      <xdr:colOff>101600</xdr:colOff>
      <xdr:row>36</xdr:row>
      <xdr:rowOff>160401</xdr:rowOff>
    </xdr:to>
    <xdr:sp macro="" textlink="">
      <xdr:nvSpPr>
        <xdr:cNvPr id="84" name="楕円 83"/>
        <xdr:cNvSpPr/>
      </xdr:nvSpPr>
      <xdr:spPr>
        <a:xfrm>
          <a:off x="2857500" y="623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151528</xdr:rowOff>
    </xdr:from>
    <xdr:ext cx="469744" cy="259045"/>
    <xdr:sp macro="" textlink="">
      <xdr:nvSpPr>
        <xdr:cNvPr id="85" name="テキスト ボックス 84"/>
        <xdr:cNvSpPr txBox="1"/>
      </xdr:nvSpPr>
      <xdr:spPr>
        <a:xfrm>
          <a:off x="2673428" y="6323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64897</xdr:rowOff>
    </xdr:from>
    <xdr:to>
      <xdr:col>10</xdr:col>
      <xdr:colOff>165100</xdr:colOff>
      <xdr:row>36</xdr:row>
      <xdr:rowOff>166497</xdr:rowOff>
    </xdr:to>
    <xdr:sp macro="" textlink="">
      <xdr:nvSpPr>
        <xdr:cNvPr id="86" name="楕円 85"/>
        <xdr:cNvSpPr/>
      </xdr:nvSpPr>
      <xdr:spPr>
        <a:xfrm>
          <a:off x="1968500" y="623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157624</xdr:rowOff>
    </xdr:from>
    <xdr:ext cx="469744" cy="259045"/>
    <xdr:sp macro="" textlink="">
      <xdr:nvSpPr>
        <xdr:cNvPr id="87" name="テキスト ボックス 86"/>
        <xdr:cNvSpPr txBox="1"/>
      </xdr:nvSpPr>
      <xdr:spPr>
        <a:xfrm>
          <a:off x="1784428" y="632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89281</xdr:rowOff>
    </xdr:from>
    <xdr:to>
      <xdr:col>6</xdr:col>
      <xdr:colOff>38100</xdr:colOff>
      <xdr:row>37</xdr:row>
      <xdr:rowOff>19431</xdr:rowOff>
    </xdr:to>
    <xdr:sp macro="" textlink="">
      <xdr:nvSpPr>
        <xdr:cNvPr id="88" name="楕円 87"/>
        <xdr:cNvSpPr/>
      </xdr:nvSpPr>
      <xdr:spPr>
        <a:xfrm>
          <a:off x="1079500" y="626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10558</xdr:rowOff>
    </xdr:from>
    <xdr:ext cx="469744" cy="259045"/>
    <xdr:sp macro="" textlink="">
      <xdr:nvSpPr>
        <xdr:cNvPr id="89" name="テキスト ボックス 88"/>
        <xdr:cNvSpPr txBox="1"/>
      </xdr:nvSpPr>
      <xdr:spPr>
        <a:xfrm>
          <a:off x="895428" y="635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50416</xdr:rowOff>
    </xdr:from>
    <xdr:to>
      <xdr:col>24</xdr:col>
      <xdr:colOff>62865</xdr:colOff>
      <xdr:row>59</xdr:row>
      <xdr:rowOff>8679</xdr:rowOff>
    </xdr:to>
    <xdr:cxnSp macro="">
      <xdr:nvCxnSpPr>
        <xdr:cNvPr id="115" name="直線コネクタ 114"/>
        <xdr:cNvCxnSpPr/>
      </xdr:nvCxnSpPr>
      <xdr:spPr>
        <a:xfrm flipV="1">
          <a:off x="4633595" y="8622916"/>
          <a:ext cx="1270" cy="150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12506</xdr:rowOff>
    </xdr:from>
    <xdr:ext cx="534377" cy="259045"/>
    <xdr:sp macro="" textlink="">
      <xdr:nvSpPr>
        <xdr:cNvPr id="116" name="総務費最小値テキスト"/>
        <xdr:cNvSpPr txBox="1"/>
      </xdr:nvSpPr>
      <xdr:spPr>
        <a:xfrm>
          <a:off x="4686300" y="101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8679</xdr:rowOff>
    </xdr:from>
    <xdr:to>
      <xdr:col>24</xdr:col>
      <xdr:colOff>152400</xdr:colOff>
      <xdr:row>59</xdr:row>
      <xdr:rowOff>8679</xdr:rowOff>
    </xdr:to>
    <xdr:cxnSp macro="">
      <xdr:nvCxnSpPr>
        <xdr:cNvPr id="117" name="直線コネクタ 116"/>
        <xdr:cNvCxnSpPr/>
      </xdr:nvCxnSpPr>
      <xdr:spPr>
        <a:xfrm>
          <a:off x="4546600" y="1012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168543</xdr:rowOff>
    </xdr:from>
    <xdr:ext cx="599010" cy="259045"/>
    <xdr:sp macro="" textlink="">
      <xdr:nvSpPr>
        <xdr:cNvPr id="118" name="総務費最大値テキスト"/>
        <xdr:cNvSpPr txBox="1"/>
      </xdr:nvSpPr>
      <xdr:spPr>
        <a:xfrm>
          <a:off x="4686300" y="83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50416</xdr:rowOff>
    </xdr:from>
    <xdr:to>
      <xdr:col>24</xdr:col>
      <xdr:colOff>152400</xdr:colOff>
      <xdr:row>50</xdr:row>
      <xdr:rowOff>50416</xdr:rowOff>
    </xdr:to>
    <xdr:cxnSp macro="">
      <xdr:nvCxnSpPr>
        <xdr:cNvPr id="119" name="直線コネクタ 118"/>
        <xdr:cNvCxnSpPr/>
      </xdr:nvCxnSpPr>
      <xdr:spPr>
        <a:xfrm>
          <a:off x="4546600" y="862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143811</xdr:rowOff>
    </xdr:from>
    <xdr:to>
      <xdr:col>24</xdr:col>
      <xdr:colOff>63500</xdr:colOff>
      <xdr:row>58</xdr:row>
      <xdr:rowOff>152711</xdr:rowOff>
    </xdr:to>
    <xdr:cxnSp macro="">
      <xdr:nvCxnSpPr>
        <xdr:cNvPr id="120" name="直線コネクタ 119"/>
        <xdr:cNvCxnSpPr/>
      </xdr:nvCxnSpPr>
      <xdr:spPr>
        <a:xfrm flipV="1">
          <a:off x="3797300" y="10087911"/>
          <a:ext cx="838200" cy="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55741</xdr:rowOff>
    </xdr:from>
    <xdr:ext cx="534377" cy="259045"/>
    <xdr:sp macro="" textlink="">
      <xdr:nvSpPr>
        <xdr:cNvPr id="121" name="総務費平均値テキスト"/>
        <xdr:cNvSpPr txBox="1"/>
      </xdr:nvSpPr>
      <xdr:spPr>
        <a:xfrm>
          <a:off x="4686300" y="982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32864</xdr:rowOff>
    </xdr:from>
    <xdr:to>
      <xdr:col>24</xdr:col>
      <xdr:colOff>114300</xdr:colOff>
      <xdr:row>58</xdr:row>
      <xdr:rowOff>134464</xdr:rowOff>
    </xdr:to>
    <xdr:sp macro="" textlink="">
      <xdr:nvSpPr>
        <xdr:cNvPr id="122" name="フローチャート: 判断 121"/>
        <xdr:cNvSpPr/>
      </xdr:nvSpPr>
      <xdr:spPr>
        <a:xfrm>
          <a:off x="4584700" y="99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152711</xdr:rowOff>
    </xdr:from>
    <xdr:to>
      <xdr:col>19</xdr:col>
      <xdr:colOff>177800</xdr:colOff>
      <xdr:row>58</xdr:row>
      <xdr:rowOff>154618</xdr:rowOff>
    </xdr:to>
    <xdr:cxnSp macro="">
      <xdr:nvCxnSpPr>
        <xdr:cNvPr id="123" name="直線コネクタ 122"/>
        <xdr:cNvCxnSpPr/>
      </xdr:nvCxnSpPr>
      <xdr:spPr>
        <a:xfrm flipV="1">
          <a:off x="2908300" y="10096811"/>
          <a:ext cx="889000" cy="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43719</xdr:rowOff>
    </xdr:from>
    <xdr:to>
      <xdr:col>20</xdr:col>
      <xdr:colOff>38100</xdr:colOff>
      <xdr:row>58</xdr:row>
      <xdr:rowOff>145319</xdr:rowOff>
    </xdr:to>
    <xdr:sp macro="" textlink="">
      <xdr:nvSpPr>
        <xdr:cNvPr id="124" name="フローチャート: 判断 123"/>
        <xdr:cNvSpPr/>
      </xdr:nvSpPr>
      <xdr:spPr>
        <a:xfrm>
          <a:off x="3746500" y="99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161846</xdr:rowOff>
    </xdr:from>
    <xdr:ext cx="534377" cy="259045"/>
    <xdr:sp macro="" textlink="">
      <xdr:nvSpPr>
        <xdr:cNvPr id="125" name="テキスト ボックス 124"/>
        <xdr:cNvSpPr txBox="1"/>
      </xdr:nvSpPr>
      <xdr:spPr>
        <a:xfrm>
          <a:off x="3530111" y="976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154618</xdr:rowOff>
    </xdr:from>
    <xdr:to>
      <xdr:col>15</xdr:col>
      <xdr:colOff>50800</xdr:colOff>
      <xdr:row>58</xdr:row>
      <xdr:rowOff>155591</xdr:rowOff>
    </xdr:to>
    <xdr:cxnSp macro="">
      <xdr:nvCxnSpPr>
        <xdr:cNvPr id="126" name="直線コネクタ 125"/>
        <xdr:cNvCxnSpPr/>
      </xdr:nvCxnSpPr>
      <xdr:spPr>
        <a:xfrm flipV="1">
          <a:off x="2019300" y="10098718"/>
          <a:ext cx="889000" cy="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44359</xdr:rowOff>
    </xdr:from>
    <xdr:to>
      <xdr:col>15</xdr:col>
      <xdr:colOff>101600</xdr:colOff>
      <xdr:row>58</xdr:row>
      <xdr:rowOff>145959</xdr:rowOff>
    </xdr:to>
    <xdr:sp macro="" textlink="">
      <xdr:nvSpPr>
        <xdr:cNvPr id="127" name="フローチャート: 判断 126"/>
        <xdr:cNvSpPr/>
      </xdr:nvSpPr>
      <xdr:spPr>
        <a:xfrm>
          <a:off x="2857500" y="99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162486</xdr:rowOff>
    </xdr:from>
    <xdr:ext cx="534377" cy="259045"/>
    <xdr:sp macro="" textlink="">
      <xdr:nvSpPr>
        <xdr:cNvPr id="128" name="テキスト ボックス 127"/>
        <xdr:cNvSpPr txBox="1"/>
      </xdr:nvSpPr>
      <xdr:spPr>
        <a:xfrm>
          <a:off x="2641111" y="97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153720</xdr:rowOff>
    </xdr:from>
    <xdr:to>
      <xdr:col>10</xdr:col>
      <xdr:colOff>114300</xdr:colOff>
      <xdr:row>58</xdr:row>
      <xdr:rowOff>155591</xdr:rowOff>
    </xdr:to>
    <xdr:cxnSp macro="">
      <xdr:nvCxnSpPr>
        <xdr:cNvPr id="129" name="直線コネクタ 128"/>
        <xdr:cNvCxnSpPr/>
      </xdr:nvCxnSpPr>
      <xdr:spPr>
        <a:xfrm>
          <a:off x="1130300" y="10097820"/>
          <a:ext cx="889000" cy="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44186</xdr:rowOff>
    </xdr:from>
    <xdr:to>
      <xdr:col>10</xdr:col>
      <xdr:colOff>165100</xdr:colOff>
      <xdr:row>58</xdr:row>
      <xdr:rowOff>145786</xdr:rowOff>
    </xdr:to>
    <xdr:sp macro="" textlink="">
      <xdr:nvSpPr>
        <xdr:cNvPr id="130" name="フローチャート: 判断 129"/>
        <xdr:cNvSpPr/>
      </xdr:nvSpPr>
      <xdr:spPr>
        <a:xfrm>
          <a:off x="1968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162313</xdr:rowOff>
    </xdr:from>
    <xdr:ext cx="534377" cy="259045"/>
    <xdr:sp macro="" textlink="">
      <xdr:nvSpPr>
        <xdr:cNvPr id="131" name="テキスト ボックス 130"/>
        <xdr:cNvSpPr txBox="1"/>
      </xdr:nvSpPr>
      <xdr:spPr>
        <a:xfrm>
          <a:off x="1752111" y="976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39068</xdr:rowOff>
    </xdr:from>
    <xdr:to>
      <xdr:col>6</xdr:col>
      <xdr:colOff>38100</xdr:colOff>
      <xdr:row>58</xdr:row>
      <xdr:rowOff>140668</xdr:rowOff>
    </xdr:to>
    <xdr:sp macro="" textlink="">
      <xdr:nvSpPr>
        <xdr:cNvPr id="132" name="フローチャート: 判断 131"/>
        <xdr:cNvSpPr/>
      </xdr:nvSpPr>
      <xdr:spPr>
        <a:xfrm>
          <a:off x="1079500" y="99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157195</xdr:rowOff>
    </xdr:from>
    <xdr:ext cx="534377" cy="259045"/>
    <xdr:sp macro="" textlink="">
      <xdr:nvSpPr>
        <xdr:cNvPr id="133" name="テキスト ボックス 132"/>
        <xdr:cNvSpPr txBox="1"/>
      </xdr:nvSpPr>
      <xdr:spPr>
        <a:xfrm>
          <a:off x="863111" y="975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93011</xdr:rowOff>
    </xdr:from>
    <xdr:to>
      <xdr:col>24</xdr:col>
      <xdr:colOff>114300</xdr:colOff>
      <xdr:row>59</xdr:row>
      <xdr:rowOff>23161</xdr:rowOff>
    </xdr:to>
    <xdr:sp macro="" textlink="">
      <xdr:nvSpPr>
        <xdr:cNvPr id="139" name="楕円 138"/>
        <xdr:cNvSpPr/>
      </xdr:nvSpPr>
      <xdr:spPr>
        <a:xfrm>
          <a:off x="4584700" y="1003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11290</xdr:rowOff>
    </xdr:from>
    <xdr:ext cx="534377" cy="259045"/>
    <xdr:sp macro="" textlink="">
      <xdr:nvSpPr>
        <xdr:cNvPr id="140" name="総務費該当値テキスト"/>
        <xdr:cNvSpPr txBox="1"/>
      </xdr:nvSpPr>
      <xdr:spPr>
        <a:xfrm>
          <a:off x="4686300" y="995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101911</xdr:rowOff>
    </xdr:from>
    <xdr:to>
      <xdr:col>20</xdr:col>
      <xdr:colOff>38100</xdr:colOff>
      <xdr:row>59</xdr:row>
      <xdr:rowOff>32061</xdr:rowOff>
    </xdr:to>
    <xdr:sp macro="" textlink="">
      <xdr:nvSpPr>
        <xdr:cNvPr id="141" name="楕円 140"/>
        <xdr:cNvSpPr/>
      </xdr:nvSpPr>
      <xdr:spPr>
        <a:xfrm>
          <a:off x="3746500" y="1004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23188</xdr:rowOff>
    </xdr:from>
    <xdr:ext cx="534377" cy="259045"/>
    <xdr:sp macro="" textlink="">
      <xdr:nvSpPr>
        <xdr:cNvPr id="142" name="テキスト ボックス 141"/>
        <xdr:cNvSpPr txBox="1"/>
      </xdr:nvSpPr>
      <xdr:spPr>
        <a:xfrm>
          <a:off x="3530111" y="1013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103818</xdr:rowOff>
    </xdr:from>
    <xdr:to>
      <xdr:col>15</xdr:col>
      <xdr:colOff>101600</xdr:colOff>
      <xdr:row>59</xdr:row>
      <xdr:rowOff>33968</xdr:rowOff>
    </xdr:to>
    <xdr:sp macro="" textlink="">
      <xdr:nvSpPr>
        <xdr:cNvPr id="143" name="楕円 142"/>
        <xdr:cNvSpPr/>
      </xdr:nvSpPr>
      <xdr:spPr>
        <a:xfrm>
          <a:off x="2857500" y="1004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25095</xdr:rowOff>
    </xdr:from>
    <xdr:ext cx="534377" cy="259045"/>
    <xdr:sp macro="" textlink="">
      <xdr:nvSpPr>
        <xdr:cNvPr id="144" name="テキスト ボックス 143"/>
        <xdr:cNvSpPr txBox="1"/>
      </xdr:nvSpPr>
      <xdr:spPr>
        <a:xfrm>
          <a:off x="2641111" y="1014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104791</xdr:rowOff>
    </xdr:from>
    <xdr:to>
      <xdr:col>10</xdr:col>
      <xdr:colOff>165100</xdr:colOff>
      <xdr:row>59</xdr:row>
      <xdr:rowOff>34941</xdr:rowOff>
    </xdr:to>
    <xdr:sp macro="" textlink="">
      <xdr:nvSpPr>
        <xdr:cNvPr id="145" name="楕円 144"/>
        <xdr:cNvSpPr/>
      </xdr:nvSpPr>
      <xdr:spPr>
        <a:xfrm>
          <a:off x="1968500" y="1004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26068</xdr:rowOff>
    </xdr:from>
    <xdr:ext cx="534377" cy="259045"/>
    <xdr:sp macro="" textlink="">
      <xdr:nvSpPr>
        <xdr:cNvPr id="146" name="テキスト ボックス 145"/>
        <xdr:cNvSpPr txBox="1"/>
      </xdr:nvSpPr>
      <xdr:spPr>
        <a:xfrm>
          <a:off x="1752111" y="1014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102920</xdr:rowOff>
    </xdr:from>
    <xdr:to>
      <xdr:col>6</xdr:col>
      <xdr:colOff>38100</xdr:colOff>
      <xdr:row>59</xdr:row>
      <xdr:rowOff>33070</xdr:rowOff>
    </xdr:to>
    <xdr:sp macro="" textlink="">
      <xdr:nvSpPr>
        <xdr:cNvPr id="147" name="楕円 146"/>
        <xdr:cNvSpPr/>
      </xdr:nvSpPr>
      <xdr:spPr>
        <a:xfrm>
          <a:off x="1079500" y="1004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24197</xdr:rowOff>
    </xdr:from>
    <xdr:ext cx="534377" cy="259045"/>
    <xdr:sp macro="" textlink="">
      <xdr:nvSpPr>
        <xdr:cNvPr id="148" name="テキスト ボックス 147"/>
        <xdr:cNvSpPr txBox="1"/>
      </xdr:nvSpPr>
      <xdr:spPr>
        <a:xfrm>
          <a:off x="863111" y="1013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159131</xdr:rowOff>
    </xdr:from>
    <xdr:to>
      <xdr:col>24</xdr:col>
      <xdr:colOff>62865</xdr:colOff>
      <xdr:row>79</xdr:row>
      <xdr:rowOff>4471</xdr:rowOff>
    </xdr:to>
    <xdr:cxnSp macro="">
      <xdr:nvCxnSpPr>
        <xdr:cNvPr id="173" name="直線コネクタ 172"/>
        <xdr:cNvCxnSpPr/>
      </xdr:nvCxnSpPr>
      <xdr:spPr>
        <a:xfrm flipV="1">
          <a:off x="4633595" y="11989181"/>
          <a:ext cx="1270" cy="1559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8298</xdr:rowOff>
    </xdr:from>
    <xdr:ext cx="534377" cy="259045"/>
    <xdr:sp macro="" textlink="">
      <xdr:nvSpPr>
        <xdr:cNvPr id="174" name="民生費最小値テキスト"/>
        <xdr:cNvSpPr txBox="1"/>
      </xdr:nvSpPr>
      <xdr:spPr>
        <a:xfrm>
          <a:off x="4686300" y="1355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xdr:rowOff>
    </xdr:from>
    <xdr:to>
      <xdr:col>24</xdr:col>
      <xdr:colOff>152400</xdr:colOff>
      <xdr:row>79</xdr:row>
      <xdr:rowOff>4471</xdr:rowOff>
    </xdr:to>
    <xdr:cxnSp macro="">
      <xdr:nvCxnSpPr>
        <xdr:cNvPr id="175" name="直線コネクタ 174"/>
        <xdr:cNvCxnSpPr/>
      </xdr:nvCxnSpPr>
      <xdr:spPr>
        <a:xfrm>
          <a:off x="4546600" y="1354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105808</xdr:rowOff>
    </xdr:from>
    <xdr:ext cx="599010" cy="259045"/>
    <xdr:sp macro="" textlink="">
      <xdr:nvSpPr>
        <xdr:cNvPr id="176" name="民生費最大値テキスト"/>
        <xdr:cNvSpPr txBox="1"/>
      </xdr:nvSpPr>
      <xdr:spPr>
        <a:xfrm>
          <a:off x="4686300" y="1176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159131</xdr:rowOff>
    </xdr:from>
    <xdr:to>
      <xdr:col>24</xdr:col>
      <xdr:colOff>152400</xdr:colOff>
      <xdr:row>69</xdr:row>
      <xdr:rowOff>159131</xdr:rowOff>
    </xdr:to>
    <xdr:cxnSp macro="">
      <xdr:nvCxnSpPr>
        <xdr:cNvPr id="177" name="直線コネクタ 176"/>
        <xdr:cNvCxnSpPr/>
      </xdr:nvCxnSpPr>
      <xdr:spPr>
        <a:xfrm>
          <a:off x="4546600" y="1198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775</xdr:rowOff>
    </xdr:from>
    <xdr:to>
      <xdr:col>24</xdr:col>
      <xdr:colOff>63500</xdr:colOff>
      <xdr:row>78</xdr:row>
      <xdr:rowOff>48464</xdr:rowOff>
    </xdr:to>
    <xdr:cxnSp macro="">
      <xdr:nvCxnSpPr>
        <xdr:cNvPr id="178" name="直線コネクタ 177"/>
        <xdr:cNvCxnSpPr/>
      </xdr:nvCxnSpPr>
      <xdr:spPr>
        <a:xfrm flipV="1">
          <a:off x="3797300" y="13373875"/>
          <a:ext cx="838200" cy="4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92409</xdr:rowOff>
    </xdr:from>
    <xdr:ext cx="599010" cy="259045"/>
    <xdr:sp macro="" textlink="">
      <xdr:nvSpPr>
        <xdr:cNvPr id="179" name="民生費平均値テキスト"/>
        <xdr:cNvSpPr txBox="1"/>
      </xdr:nvSpPr>
      <xdr:spPr>
        <a:xfrm>
          <a:off x="4686300" y="1295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69532</xdr:rowOff>
    </xdr:from>
    <xdr:to>
      <xdr:col>24</xdr:col>
      <xdr:colOff>114300</xdr:colOff>
      <xdr:row>76</xdr:row>
      <xdr:rowOff>171132</xdr:rowOff>
    </xdr:to>
    <xdr:sp macro="" textlink="">
      <xdr:nvSpPr>
        <xdr:cNvPr id="180" name="フローチャート: 判断 179"/>
        <xdr:cNvSpPr/>
      </xdr:nvSpPr>
      <xdr:spPr>
        <a:xfrm>
          <a:off x="45847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48464</xdr:rowOff>
    </xdr:from>
    <xdr:to>
      <xdr:col>19</xdr:col>
      <xdr:colOff>177800</xdr:colOff>
      <xdr:row>78</xdr:row>
      <xdr:rowOff>62598</xdr:rowOff>
    </xdr:to>
    <xdr:cxnSp macro="">
      <xdr:nvCxnSpPr>
        <xdr:cNvPr id="181" name="直線コネクタ 180"/>
        <xdr:cNvCxnSpPr/>
      </xdr:nvCxnSpPr>
      <xdr:spPr>
        <a:xfrm flipV="1">
          <a:off x="2908300" y="13421564"/>
          <a:ext cx="889000" cy="1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102197</xdr:rowOff>
    </xdr:from>
    <xdr:to>
      <xdr:col>20</xdr:col>
      <xdr:colOff>38100</xdr:colOff>
      <xdr:row>77</xdr:row>
      <xdr:rowOff>32347</xdr:rowOff>
    </xdr:to>
    <xdr:sp macro="" textlink="">
      <xdr:nvSpPr>
        <xdr:cNvPr id="182" name="フローチャート: 判断 181"/>
        <xdr:cNvSpPr/>
      </xdr:nvSpPr>
      <xdr:spPr>
        <a:xfrm>
          <a:off x="3746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48874</xdr:rowOff>
    </xdr:from>
    <xdr:ext cx="599010" cy="259045"/>
    <xdr:sp macro="" textlink="">
      <xdr:nvSpPr>
        <xdr:cNvPr id="183" name="テキスト ボックス 182"/>
        <xdr:cNvSpPr txBox="1"/>
      </xdr:nvSpPr>
      <xdr:spPr>
        <a:xfrm>
          <a:off x="3497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86043</xdr:rowOff>
    </xdr:from>
    <xdr:to>
      <xdr:col>15</xdr:col>
      <xdr:colOff>50800</xdr:colOff>
      <xdr:row>78</xdr:row>
      <xdr:rowOff>62598</xdr:rowOff>
    </xdr:to>
    <xdr:cxnSp macro="">
      <xdr:nvCxnSpPr>
        <xdr:cNvPr id="184" name="直線コネクタ 183"/>
        <xdr:cNvCxnSpPr/>
      </xdr:nvCxnSpPr>
      <xdr:spPr>
        <a:xfrm>
          <a:off x="2019300" y="13287693"/>
          <a:ext cx="889000" cy="1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24967</xdr:rowOff>
    </xdr:from>
    <xdr:to>
      <xdr:col>15</xdr:col>
      <xdr:colOff>101600</xdr:colOff>
      <xdr:row>77</xdr:row>
      <xdr:rowOff>126567</xdr:rowOff>
    </xdr:to>
    <xdr:sp macro="" textlink="">
      <xdr:nvSpPr>
        <xdr:cNvPr id="185" name="フローチャート: 判断 184"/>
        <xdr:cNvSpPr/>
      </xdr:nvSpPr>
      <xdr:spPr>
        <a:xfrm>
          <a:off x="2857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143094</xdr:rowOff>
    </xdr:from>
    <xdr:ext cx="599010" cy="259045"/>
    <xdr:sp macro="" textlink="">
      <xdr:nvSpPr>
        <xdr:cNvPr id="186" name="テキスト ボックス 185"/>
        <xdr:cNvSpPr txBox="1"/>
      </xdr:nvSpPr>
      <xdr:spPr>
        <a:xfrm>
          <a:off x="2608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86043</xdr:rowOff>
    </xdr:from>
    <xdr:to>
      <xdr:col>10</xdr:col>
      <xdr:colOff>114300</xdr:colOff>
      <xdr:row>79</xdr:row>
      <xdr:rowOff>12331</xdr:rowOff>
    </xdr:to>
    <xdr:cxnSp macro="">
      <xdr:nvCxnSpPr>
        <xdr:cNvPr id="187" name="直線コネクタ 186"/>
        <xdr:cNvCxnSpPr/>
      </xdr:nvCxnSpPr>
      <xdr:spPr>
        <a:xfrm flipV="1">
          <a:off x="1130300" y="13287693"/>
          <a:ext cx="889000" cy="26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60376</xdr:rowOff>
    </xdr:from>
    <xdr:to>
      <xdr:col>10</xdr:col>
      <xdr:colOff>165100</xdr:colOff>
      <xdr:row>77</xdr:row>
      <xdr:rowOff>161976</xdr:rowOff>
    </xdr:to>
    <xdr:sp macro="" textlink="">
      <xdr:nvSpPr>
        <xdr:cNvPr id="188" name="フローチャート: 判断 187"/>
        <xdr:cNvSpPr/>
      </xdr:nvSpPr>
      <xdr:spPr>
        <a:xfrm>
          <a:off x="1968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153103</xdr:rowOff>
    </xdr:from>
    <xdr:ext cx="599010" cy="259045"/>
    <xdr:sp macro="" textlink="">
      <xdr:nvSpPr>
        <xdr:cNvPr id="189" name="テキスト ボックス 188"/>
        <xdr:cNvSpPr txBox="1"/>
      </xdr:nvSpPr>
      <xdr:spPr>
        <a:xfrm>
          <a:off x="1719795" y="1335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118835</xdr:rowOff>
    </xdr:from>
    <xdr:to>
      <xdr:col>6</xdr:col>
      <xdr:colOff>38100</xdr:colOff>
      <xdr:row>78</xdr:row>
      <xdr:rowOff>48985</xdr:rowOff>
    </xdr:to>
    <xdr:sp macro="" textlink="">
      <xdr:nvSpPr>
        <xdr:cNvPr id="190" name="フローチャート: 判断 189"/>
        <xdr:cNvSpPr/>
      </xdr:nvSpPr>
      <xdr:spPr>
        <a:xfrm>
          <a:off x="1079500" y="133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65512</xdr:rowOff>
    </xdr:from>
    <xdr:ext cx="599010" cy="259045"/>
    <xdr:sp macro="" textlink="">
      <xdr:nvSpPr>
        <xdr:cNvPr id="191" name="テキスト ボックス 190"/>
        <xdr:cNvSpPr txBox="1"/>
      </xdr:nvSpPr>
      <xdr:spPr>
        <a:xfrm>
          <a:off x="830795" y="13095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121425</xdr:rowOff>
    </xdr:from>
    <xdr:to>
      <xdr:col>24</xdr:col>
      <xdr:colOff>114300</xdr:colOff>
      <xdr:row>78</xdr:row>
      <xdr:rowOff>51575</xdr:rowOff>
    </xdr:to>
    <xdr:sp macro="" textlink="">
      <xdr:nvSpPr>
        <xdr:cNvPr id="197" name="楕円 196"/>
        <xdr:cNvSpPr/>
      </xdr:nvSpPr>
      <xdr:spPr>
        <a:xfrm>
          <a:off x="4584700" y="1332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99852</xdr:rowOff>
    </xdr:from>
    <xdr:ext cx="599010" cy="259045"/>
    <xdr:sp macro="" textlink="">
      <xdr:nvSpPr>
        <xdr:cNvPr id="198" name="民生費該当値テキスト"/>
        <xdr:cNvSpPr txBox="1"/>
      </xdr:nvSpPr>
      <xdr:spPr>
        <a:xfrm>
          <a:off x="4686300" y="1330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169114</xdr:rowOff>
    </xdr:from>
    <xdr:to>
      <xdr:col>20</xdr:col>
      <xdr:colOff>38100</xdr:colOff>
      <xdr:row>78</xdr:row>
      <xdr:rowOff>99264</xdr:rowOff>
    </xdr:to>
    <xdr:sp macro="" textlink="">
      <xdr:nvSpPr>
        <xdr:cNvPr id="199" name="楕円 198"/>
        <xdr:cNvSpPr/>
      </xdr:nvSpPr>
      <xdr:spPr>
        <a:xfrm>
          <a:off x="3746500" y="1337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90391</xdr:rowOff>
    </xdr:from>
    <xdr:ext cx="599010" cy="259045"/>
    <xdr:sp macro="" textlink="">
      <xdr:nvSpPr>
        <xdr:cNvPr id="200" name="テキスト ボックス 199"/>
        <xdr:cNvSpPr txBox="1"/>
      </xdr:nvSpPr>
      <xdr:spPr>
        <a:xfrm>
          <a:off x="3497795" y="1346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11798</xdr:rowOff>
    </xdr:from>
    <xdr:to>
      <xdr:col>15</xdr:col>
      <xdr:colOff>101600</xdr:colOff>
      <xdr:row>78</xdr:row>
      <xdr:rowOff>113398</xdr:rowOff>
    </xdr:to>
    <xdr:sp macro="" textlink="">
      <xdr:nvSpPr>
        <xdr:cNvPr id="201" name="楕円 200"/>
        <xdr:cNvSpPr/>
      </xdr:nvSpPr>
      <xdr:spPr>
        <a:xfrm>
          <a:off x="2857500" y="1338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104525</xdr:rowOff>
    </xdr:from>
    <xdr:ext cx="599010" cy="259045"/>
    <xdr:sp macro="" textlink="">
      <xdr:nvSpPr>
        <xdr:cNvPr id="202" name="テキスト ボックス 201"/>
        <xdr:cNvSpPr txBox="1"/>
      </xdr:nvSpPr>
      <xdr:spPr>
        <a:xfrm>
          <a:off x="2608795" y="13477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35243</xdr:rowOff>
    </xdr:from>
    <xdr:to>
      <xdr:col>10</xdr:col>
      <xdr:colOff>165100</xdr:colOff>
      <xdr:row>77</xdr:row>
      <xdr:rowOff>136843</xdr:rowOff>
    </xdr:to>
    <xdr:sp macro="" textlink="">
      <xdr:nvSpPr>
        <xdr:cNvPr id="203" name="楕円 202"/>
        <xdr:cNvSpPr/>
      </xdr:nvSpPr>
      <xdr:spPr>
        <a:xfrm>
          <a:off x="1968500" y="1323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153370</xdr:rowOff>
    </xdr:from>
    <xdr:ext cx="599010" cy="259045"/>
    <xdr:sp macro="" textlink="">
      <xdr:nvSpPr>
        <xdr:cNvPr id="204" name="テキスト ボックス 203"/>
        <xdr:cNvSpPr txBox="1"/>
      </xdr:nvSpPr>
      <xdr:spPr>
        <a:xfrm>
          <a:off x="1719795" y="13012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132981</xdr:rowOff>
    </xdr:from>
    <xdr:to>
      <xdr:col>6</xdr:col>
      <xdr:colOff>38100</xdr:colOff>
      <xdr:row>79</xdr:row>
      <xdr:rowOff>63131</xdr:rowOff>
    </xdr:to>
    <xdr:sp macro="" textlink="">
      <xdr:nvSpPr>
        <xdr:cNvPr id="205" name="楕円 204"/>
        <xdr:cNvSpPr/>
      </xdr:nvSpPr>
      <xdr:spPr>
        <a:xfrm>
          <a:off x="1079500" y="1350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54258</xdr:rowOff>
    </xdr:from>
    <xdr:ext cx="534377" cy="259045"/>
    <xdr:sp macro="" textlink="">
      <xdr:nvSpPr>
        <xdr:cNvPr id="206" name="テキスト ボックス 205"/>
        <xdr:cNvSpPr txBox="1"/>
      </xdr:nvSpPr>
      <xdr:spPr>
        <a:xfrm>
          <a:off x="863111" y="1359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7" name="直線コネクタ 216"/>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8" name="テキスト ボックス 217"/>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158685</xdr:rowOff>
    </xdr:from>
    <xdr:to>
      <xdr:col>24</xdr:col>
      <xdr:colOff>62865</xdr:colOff>
      <xdr:row>97</xdr:row>
      <xdr:rowOff>105570</xdr:rowOff>
    </xdr:to>
    <xdr:cxnSp macro="">
      <xdr:nvCxnSpPr>
        <xdr:cNvPr id="226" name="直線コネクタ 225"/>
        <xdr:cNvCxnSpPr/>
      </xdr:nvCxnSpPr>
      <xdr:spPr>
        <a:xfrm flipV="1">
          <a:off x="4633595" y="15589185"/>
          <a:ext cx="1270" cy="114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109397</xdr:rowOff>
    </xdr:from>
    <xdr:ext cx="534377" cy="259045"/>
    <xdr:sp macro="" textlink="">
      <xdr:nvSpPr>
        <xdr:cNvPr id="227" name="衛生費最小値テキスト"/>
        <xdr:cNvSpPr txBox="1"/>
      </xdr:nvSpPr>
      <xdr:spPr>
        <a:xfrm>
          <a:off x="4686300" y="167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105570</xdr:rowOff>
    </xdr:from>
    <xdr:to>
      <xdr:col>24</xdr:col>
      <xdr:colOff>152400</xdr:colOff>
      <xdr:row>97</xdr:row>
      <xdr:rowOff>105570</xdr:rowOff>
    </xdr:to>
    <xdr:cxnSp macro="">
      <xdr:nvCxnSpPr>
        <xdr:cNvPr id="228" name="直線コネクタ 227"/>
        <xdr:cNvCxnSpPr/>
      </xdr:nvCxnSpPr>
      <xdr:spPr>
        <a:xfrm>
          <a:off x="4546600" y="1673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105362</xdr:rowOff>
    </xdr:from>
    <xdr:ext cx="599010" cy="259045"/>
    <xdr:sp macro="" textlink="">
      <xdr:nvSpPr>
        <xdr:cNvPr id="229" name="衛生費最大値テキスト"/>
        <xdr:cNvSpPr txBox="1"/>
      </xdr:nvSpPr>
      <xdr:spPr>
        <a:xfrm>
          <a:off x="4686300" y="1536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158685</xdr:rowOff>
    </xdr:from>
    <xdr:to>
      <xdr:col>24</xdr:col>
      <xdr:colOff>152400</xdr:colOff>
      <xdr:row>90</xdr:row>
      <xdr:rowOff>158685</xdr:rowOff>
    </xdr:to>
    <xdr:cxnSp macro="">
      <xdr:nvCxnSpPr>
        <xdr:cNvPr id="230" name="直線コネクタ 229"/>
        <xdr:cNvCxnSpPr/>
      </xdr:nvCxnSpPr>
      <xdr:spPr>
        <a:xfrm>
          <a:off x="4546600" y="1558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54581</xdr:rowOff>
    </xdr:from>
    <xdr:to>
      <xdr:col>24</xdr:col>
      <xdr:colOff>63500</xdr:colOff>
      <xdr:row>97</xdr:row>
      <xdr:rowOff>56530</xdr:rowOff>
    </xdr:to>
    <xdr:cxnSp macro="">
      <xdr:nvCxnSpPr>
        <xdr:cNvPr id="231" name="直線コネクタ 230"/>
        <xdr:cNvCxnSpPr/>
      </xdr:nvCxnSpPr>
      <xdr:spPr>
        <a:xfrm>
          <a:off x="3797300" y="16685231"/>
          <a:ext cx="838200" cy="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148434</xdr:rowOff>
    </xdr:from>
    <xdr:ext cx="534377" cy="259045"/>
    <xdr:sp macro="" textlink="">
      <xdr:nvSpPr>
        <xdr:cNvPr id="232" name="衛生費平均値テキスト"/>
        <xdr:cNvSpPr txBox="1"/>
      </xdr:nvSpPr>
      <xdr:spPr>
        <a:xfrm>
          <a:off x="4686300" y="16436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125557</xdr:rowOff>
    </xdr:from>
    <xdr:to>
      <xdr:col>24</xdr:col>
      <xdr:colOff>114300</xdr:colOff>
      <xdr:row>97</xdr:row>
      <xdr:rowOff>55707</xdr:rowOff>
    </xdr:to>
    <xdr:sp macro="" textlink="">
      <xdr:nvSpPr>
        <xdr:cNvPr id="233" name="フローチャート: 判断 232"/>
        <xdr:cNvSpPr/>
      </xdr:nvSpPr>
      <xdr:spPr>
        <a:xfrm>
          <a:off x="4584700" y="165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54581</xdr:rowOff>
    </xdr:from>
    <xdr:to>
      <xdr:col>19</xdr:col>
      <xdr:colOff>177800</xdr:colOff>
      <xdr:row>97</xdr:row>
      <xdr:rowOff>62176</xdr:rowOff>
    </xdr:to>
    <xdr:cxnSp macro="">
      <xdr:nvCxnSpPr>
        <xdr:cNvPr id="234" name="直線コネクタ 233"/>
        <xdr:cNvCxnSpPr/>
      </xdr:nvCxnSpPr>
      <xdr:spPr>
        <a:xfrm flipV="1">
          <a:off x="2908300" y="16685231"/>
          <a:ext cx="889000" cy="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104462</xdr:rowOff>
    </xdr:from>
    <xdr:to>
      <xdr:col>20</xdr:col>
      <xdr:colOff>38100</xdr:colOff>
      <xdr:row>97</xdr:row>
      <xdr:rowOff>34612</xdr:rowOff>
    </xdr:to>
    <xdr:sp macro="" textlink="">
      <xdr:nvSpPr>
        <xdr:cNvPr id="235" name="フローチャート: 判断 234"/>
        <xdr:cNvSpPr/>
      </xdr:nvSpPr>
      <xdr:spPr>
        <a:xfrm>
          <a:off x="3746500" y="1656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51139</xdr:rowOff>
    </xdr:from>
    <xdr:ext cx="534377" cy="259045"/>
    <xdr:sp macro="" textlink="">
      <xdr:nvSpPr>
        <xdr:cNvPr id="236" name="テキスト ボックス 235"/>
        <xdr:cNvSpPr txBox="1"/>
      </xdr:nvSpPr>
      <xdr:spPr>
        <a:xfrm>
          <a:off x="3530111" y="1633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62176</xdr:rowOff>
    </xdr:from>
    <xdr:to>
      <xdr:col>15</xdr:col>
      <xdr:colOff>50800</xdr:colOff>
      <xdr:row>97</xdr:row>
      <xdr:rowOff>67211</xdr:rowOff>
    </xdr:to>
    <xdr:cxnSp macro="">
      <xdr:nvCxnSpPr>
        <xdr:cNvPr id="237" name="直線コネクタ 236"/>
        <xdr:cNvCxnSpPr/>
      </xdr:nvCxnSpPr>
      <xdr:spPr>
        <a:xfrm flipV="1">
          <a:off x="2019300" y="16692826"/>
          <a:ext cx="889000" cy="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130586</xdr:rowOff>
    </xdr:from>
    <xdr:to>
      <xdr:col>15</xdr:col>
      <xdr:colOff>101600</xdr:colOff>
      <xdr:row>97</xdr:row>
      <xdr:rowOff>60736</xdr:rowOff>
    </xdr:to>
    <xdr:sp macro="" textlink="">
      <xdr:nvSpPr>
        <xdr:cNvPr id="238" name="フローチャート: 判断 237"/>
        <xdr:cNvSpPr/>
      </xdr:nvSpPr>
      <xdr:spPr>
        <a:xfrm>
          <a:off x="2857500" y="1658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77263</xdr:rowOff>
    </xdr:from>
    <xdr:ext cx="534377" cy="259045"/>
    <xdr:sp macro="" textlink="">
      <xdr:nvSpPr>
        <xdr:cNvPr id="239" name="テキスト ボックス 238"/>
        <xdr:cNvSpPr txBox="1"/>
      </xdr:nvSpPr>
      <xdr:spPr>
        <a:xfrm>
          <a:off x="2641111" y="1636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67211</xdr:rowOff>
    </xdr:from>
    <xdr:to>
      <xdr:col>10</xdr:col>
      <xdr:colOff>114300</xdr:colOff>
      <xdr:row>97</xdr:row>
      <xdr:rowOff>73926</xdr:rowOff>
    </xdr:to>
    <xdr:cxnSp macro="">
      <xdr:nvCxnSpPr>
        <xdr:cNvPr id="240" name="直線コネクタ 239"/>
        <xdr:cNvCxnSpPr/>
      </xdr:nvCxnSpPr>
      <xdr:spPr>
        <a:xfrm flipV="1">
          <a:off x="1130300" y="16697861"/>
          <a:ext cx="889000" cy="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127031</xdr:rowOff>
    </xdr:from>
    <xdr:to>
      <xdr:col>10</xdr:col>
      <xdr:colOff>165100</xdr:colOff>
      <xdr:row>97</xdr:row>
      <xdr:rowOff>57181</xdr:rowOff>
    </xdr:to>
    <xdr:sp macro="" textlink="">
      <xdr:nvSpPr>
        <xdr:cNvPr id="241" name="フローチャート: 判断 240"/>
        <xdr:cNvSpPr/>
      </xdr:nvSpPr>
      <xdr:spPr>
        <a:xfrm>
          <a:off x="1968500" y="1658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73708</xdr:rowOff>
    </xdr:from>
    <xdr:ext cx="534377" cy="259045"/>
    <xdr:sp macro="" textlink="">
      <xdr:nvSpPr>
        <xdr:cNvPr id="242" name="テキスト ボックス 241"/>
        <xdr:cNvSpPr txBox="1"/>
      </xdr:nvSpPr>
      <xdr:spPr>
        <a:xfrm>
          <a:off x="1752111" y="1636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134094</xdr:rowOff>
    </xdr:from>
    <xdr:to>
      <xdr:col>6</xdr:col>
      <xdr:colOff>38100</xdr:colOff>
      <xdr:row>97</xdr:row>
      <xdr:rowOff>64244</xdr:rowOff>
    </xdr:to>
    <xdr:sp macro="" textlink="">
      <xdr:nvSpPr>
        <xdr:cNvPr id="243" name="フローチャート: 判断 242"/>
        <xdr:cNvSpPr/>
      </xdr:nvSpPr>
      <xdr:spPr>
        <a:xfrm>
          <a:off x="1079500" y="1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80771</xdr:rowOff>
    </xdr:from>
    <xdr:ext cx="534377" cy="259045"/>
    <xdr:sp macro="" textlink="">
      <xdr:nvSpPr>
        <xdr:cNvPr id="244" name="テキスト ボックス 243"/>
        <xdr:cNvSpPr txBox="1"/>
      </xdr:nvSpPr>
      <xdr:spPr>
        <a:xfrm>
          <a:off x="863111" y="1636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5730</xdr:rowOff>
    </xdr:from>
    <xdr:to>
      <xdr:col>24</xdr:col>
      <xdr:colOff>114300</xdr:colOff>
      <xdr:row>97</xdr:row>
      <xdr:rowOff>107330</xdr:rowOff>
    </xdr:to>
    <xdr:sp macro="" textlink="">
      <xdr:nvSpPr>
        <xdr:cNvPr id="250" name="楕円 249"/>
        <xdr:cNvSpPr/>
      </xdr:nvSpPr>
      <xdr:spPr>
        <a:xfrm>
          <a:off x="4584700" y="1663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103983</xdr:rowOff>
    </xdr:from>
    <xdr:ext cx="534377" cy="259045"/>
    <xdr:sp macro="" textlink="">
      <xdr:nvSpPr>
        <xdr:cNvPr id="251" name="衛生費該当値テキスト"/>
        <xdr:cNvSpPr txBox="1"/>
      </xdr:nvSpPr>
      <xdr:spPr>
        <a:xfrm>
          <a:off x="4686300" y="1656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3781</xdr:rowOff>
    </xdr:from>
    <xdr:to>
      <xdr:col>20</xdr:col>
      <xdr:colOff>38100</xdr:colOff>
      <xdr:row>97</xdr:row>
      <xdr:rowOff>105381</xdr:rowOff>
    </xdr:to>
    <xdr:sp macro="" textlink="">
      <xdr:nvSpPr>
        <xdr:cNvPr id="252" name="楕円 251"/>
        <xdr:cNvSpPr/>
      </xdr:nvSpPr>
      <xdr:spPr>
        <a:xfrm>
          <a:off x="3746500" y="1663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96508</xdr:rowOff>
    </xdr:from>
    <xdr:ext cx="534377" cy="259045"/>
    <xdr:sp macro="" textlink="">
      <xdr:nvSpPr>
        <xdr:cNvPr id="253" name="テキスト ボックス 252"/>
        <xdr:cNvSpPr txBox="1"/>
      </xdr:nvSpPr>
      <xdr:spPr>
        <a:xfrm>
          <a:off x="3530111" y="1672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11376</xdr:rowOff>
    </xdr:from>
    <xdr:to>
      <xdr:col>15</xdr:col>
      <xdr:colOff>101600</xdr:colOff>
      <xdr:row>97</xdr:row>
      <xdr:rowOff>112976</xdr:rowOff>
    </xdr:to>
    <xdr:sp macro="" textlink="">
      <xdr:nvSpPr>
        <xdr:cNvPr id="254" name="楕円 253"/>
        <xdr:cNvSpPr/>
      </xdr:nvSpPr>
      <xdr:spPr>
        <a:xfrm>
          <a:off x="2857500" y="1664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104103</xdr:rowOff>
    </xdr:from>
    <xdr:ext cx="534377" cy="259045"/>
    <xdr:sp macro="" textlink="">
      <xdr:nvSpPr>
        <xdr:cNvPr id="255" name="テキスト ボックス 254"/>
        <xdr:cNvSpPr txBox="1"/>
      </xdr:nvSpPr>
      <xdr:spPr>
        <a:xfrm>
          <a:off x="2641111" y="1673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16411</xdr:rowOff>
    </xdr:from>
    <xdr:to>
      <xdr:col>10</xdr:col>
      <xdr:colOff>165100</xdr:colOff>
      <xdr:row>97</xdr:row>
      <xdr:rowOff>118011</xdr:rowOff>
    </xdr:to>
    <xdr:sp macro="" textlink="">
      <xdr:nvSpPr>
        <xdr:cNvPr id="256" name="楕円 255"/>
        <xdr:cNvSpPr/>
      </xdr:nvSpPr>
      <xdr:spPr>
        <a:xfrm>
          <a:off x="1968500" y="1664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109138</xdr:rowOff>
    </xdr:from>
    <xdr:ext cx="534377" cy="259045"/>
    <xdr:sp macro="" textlink="">
      <xdr:nvSpPr>
        <xdr:cNvPr id="257" name="テキスト ボックス 256"/>
        <xdr:cNvSpPr txBox="1"/>
      </xdr:nvSpPr>
      <xdr:spPr>
        <a:xfrm>
          <a:off x="1752111" y="1673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23126</xdr:rowOff>
    </xdr:from>
    <xdr:to>
      <xdr:col>6</xdr:col>
      <xdr:colOff>38100</xdr:colOff>
      <xdr:row>97</xdr:row>
      <xdr:rowOff>124726</xdr:rowOff>
    </xdr:to>
    <xdr:sp macro="" textlink="">
      <xdr:nvSpPr>
        <xdr:cNvPr id="258" name="楕円 257"/>
        <xdr:cNvSpPr/>
      </xdr:nvSpPr>
      <xdr:spPr>
        <a:xfrm>
          <a:off x="1079500" y="166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115853</xdr:rowOff>
    </xdr:from>
    <xdr:ext cx="534377" cy="259045"/>
    <xdr:sp macro="" textlink="">
      <xdr:nvSpPr>
        <xdr:cNvPr id="259" name="テキスト ボックス 258"/>
        <xdr:cNvSpPr txBox="1"/>
      </xdr:nvSpPr>
      <xdr:spPr>
        <a:xfrm>
          <a:off x="863111" y="1674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84074</xdr:rowOff>
    </xdr:from>
    <xdr:to>
      <xdr:col>54</xdr:col>
      <xdr:colOff>189865</xdr:colOff>
      <xdr:row>39</xdr:row>
      <xdr:rowOff>44450</xdr:rowOff>
    </xdr:to>
    <xdr:cxnSp macro="">
      <xdr:nvCxnSpPr>
        <xdr:cNvPr id="283" name="直線コネクタ 282"/>
        <xdr:cNvCxnSpPr/>
      </xdr:nvCxnSpPr>
      <xdr:spPr>
        <a:xfrm flipV="1">
          <a:off x="10475595" y="5227574"/>
          <a:ext cx="127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30751</xdr:rowOff>
    </xdr:from>
    <xdr:ext cx="469744" cy="259045"/>
    <xdr:sp macro="" textlink="">
      <xdr:nvSpPr>
        <xdr:cNvPr id="286" name="労働費最大値テキスト"/>
        <xdr:cNvSpPr txBox="1"/>
      </xdr:nvSpPr>
      <xdr:spPr>
        <a:xfrm>
          <a:off x="10528300" y="50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84074</xdr:rowOff>
    </xdr:from>
    <xdr:to>
      <xdr:col>55</xdr:col>
      <xdr:colOff>88900</xdr:colOff>
      <xdr:row>30</xdr:row>
      <xdr:rowOff>84074</xdr:rowOff>
    </xdr:to>
    <xdr:cxnSp macro="">
      <xdr:nvCxnSpPr>
        <xdr:cNvPr id="287" name="直線コネクタ 286"/>
        <xdr:cNvCxnSpPr/>
      </xdr:nvCxnSpPr>
      <xdr:spPr>
        <a:xfrm>
          <a:off x="10388600" y="522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77216</xdr:rowOff>
    </xdr:from>
    <xdr:to>
      <xdr:col>55</xdr:col>
      <xdr:colOff>0</xdr:colOff>
      <xdr:row>38</xdr:row>
      <xdr:rowOff>79502</xdr:rowOff>
    </xdr:to>
    <xdr:cxnSp macro="">
      <xdr:nvCxnSpPr>
        <xdr:cNvPr id="288" name="直線コネクタ 287"/>
        <xdr:cNvCxnSpPr/>
      </xdr:nvCxnSpPr>
      <xdr:spPr>
        <a:xfrm flipV="1">
          <a:off x="9639300" y="659231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7002</xdr:rowOff>
    </xdr:from>
    <xdr:ext cx="378565" cy="259045"/>
    <xdr:sp macro="" textlink="">
      <xdr:nvSpPr>
        <xdr:cNvPr id="289" name="労働費平均値テキスト"/>
        <xdr:cNvSpPr txBox="1"/>
      </xdr:nvSpPr>
      <xdr:spPr>
        <a:xfrm>
          <a:off x="10528300" y="63506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155575</xdr:rowOff>
    </xdr:from>
    <xdr:to>
      <xdr:col>55</xdr:col>
      <xdr:colOff>50800</xdr:colOff>
      <xdr:row>38</xdr:row>
      <xdr:rowOff>85725</xdr:rowOff>
    </xdr:to>
    <xdr:sp macro="" textlink="">
      <xdr:nvSpPr>
        <xdr:cNvPr id="290" name="フローチャート: 判断 289"/>
        <xdr:cNvSpPr/>
      </xdr:nvSpPr>
      <xdr:spPr>
        <a:xfrm>
          <a:off x="104267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131699</xdr:rowOff>
    </xdr:from>
    <xdr:to>
      <xdr:col>50</xdr:col>
      <xdr:colOff>114300</xdr:colOff>
      <xdr:row>38</xdr:row>
      <xdr:rowOff>79502</xdr:rowOff>
    </xdr:to>
    <xdr:cxnSp macro="">
      <xdr:nvCxnSpPr>
        <xdr:cNvPr id="291" name="直線コネクタ 290"/>
        <xdr:cNvCxnSpPr/>
      </xdr:nvCxnSpPr>
      <xdr:spPr>
        <a:xfrm>
          <a:off x="8750300" y="6475349"/>
          <a:ext cx="889000" cy="11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157099</xdr:rowOff>
    </xdr:from>
    <xdr:to>
      <xdr:col>50</xdr:col>
      <xdr:colOff>165100</xdr:colOff>
      <xdr:row>38</xdr:row>
      <xdr:rowOff>87249</xdr:rowOff>
    </xdr:to>
    <xdr:sp macro="" textlink="">
      <xdr:nvSpPr>
        <xdr:cNvPr id="292" name="フローチャート: 判断 291"/>
        <xdr:cNvSpPr/>
      </xdr:nvSpPr>
      <xdr:spPr>
        <a:xfrm>
          <a:off x="9588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103776</xdr:rowOff>
    </xdr:from>
    <xdr:ext cx="378565" cy="259045"/>
    <xdr:sp macro="" textlink="">
      <xdr:nvSpPr>
        <xdr:cNvPr id="293" name="テキスト ボックス 292"/>
        <xdr:cNvSpPr txBox="1"/>
      </xdr:nvSpPr>
      <xdr:spPr>
        <a:xfrm>
          <a:off x="9450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131699</xdr:rowOff>
    </xdr:from>
    <xdr:to>
      <xdr:col>45</xdr:col>
      <xdr:colOff>177800</xdr:colOff>
      <xdr:row>37</xdr:row>
      <xdr:rowOff>136271</xdr:rowOff>
    </xdr:to>
    <xdr:cxnSp macro="">
      <xdr:nvCxnSpPr>
        <xdr:cNvPr id="294" name="直線コネクタ 293"/>
        <xdr:cNvCxnSpPr/>
      </xdr:nvCxnSpPr>
      <xdr:spPr>
        <a:xfrm flipV="1">
          <a:off x="7861300" y="647534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117856</xdr:rowOff>
    </xdr:from>
    <xdr:to>
      <xdr:col>46</xdr:col>
      <xdr:colOff>38100</xdr:colOff>
      <xdr:row>38</xdr:row>
      <xdr:rowOff>48006</xdr:rowOff>
    </xdr:to>
    <xdr:sp macro="" textlink="">
      <xdr:nvSpPr>
        <xdr:cNvPr id="295" name="フローチャート: 判断 294"/>
        <xdr:cNvSpPr/>
      </xdr:nvSpPr>
      <xdr:spPr>
        <a:xfrm>
          <a:off x="8699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39133</xdr:rowOff>
    </xdr:from>
    <xdr:ext cx="378565" cy="259045"/>
    <xdr:sp macro="" textlink="">
      <xdr:nvSpPr>
        <xdr:cNvPr id="296" name="テキスト ボックス 295"/>
        <xdr:cNvSpPr txBox="1"/>
      </xdr:nvSpPr>
      <xdr:spPr>
        <a:xfrm>
          <a:off x="8561017"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50927</xdr:rowOff>
    </xdr:from>
    <xdr:to>
      <xdr:col>41</xdr:col>
      <xdr:colOff>50800</xdr:colOff>
      <xdr:row>37</xdr:row>
      <xdr:rowOff>136271</xdr:rowOff>
    </xdr:to>
    <xdr:cxnSp macro="">
      <xdr:nvCxnSpPr>
        <xdr:cNvPr id="297" name="直線コネクタ 296"/>
        <xdr:cNvCxnSpPr/>
      </xdr:nvCxnSpPr>
      <xdr:spPr>
        <a:xfrm>
          <a:off x="6972300" y="6394577"/>
          <a:ext cx="889000" cy="8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138430</xdr:rowOff>
    </xdr:from>
    <xdr:to>
      <xdr:col>41</xdr:col>
      <xdr:colOff>101600</xdr:colOff>
      <xdr:row>37</xdr:row>
      <xdr:rowOff>68580</xdr:rowOff>
    </xdr:to>
    <xdr:sp macro="" textlink="">
      <xdr:nvSpPr>
        <xdr:cNvPr id="298" name="フローチャート: 判断 297"/>
        <xdr:cNvSpPr/>
      </xdr:nvSpPr>
      <xdr:spPr>
        <a:xfrm>
          <a:off x="7810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85107</xdr:rowOff>
    </xdr:from>
    <xdr:ext cx="378565" cy="259045"/>
    <xdr:sp macro="" textlink="">
      <xdr:nvSpPr>
        <xdr:cNvPr id="299" name="テキスト ボックス 298"/>
        <xdr:cNvSpPr txBox="1"/>
      </xdr:nvSpPr>
      <xdr:spPr>
        <a:xfrm>
          <a:off x="7672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40513</xdr:rowOff>
    </xdr:from>
    <xdr:to>
      <xdr:col>36</xdr:col>
      <xdr:colOff>165100</xdr:colOff>
      <xdr:row>36</xdr:row>
      <xdr:rowOff>142113</xdr:rowOff>
    </xdr:to>
    <xdr:sp macro="" textlink="">
      <xdr:nvSpPr>
        <xdr:cNvPr id="300" name="フローチャート: 判断 299"/>
        <xdr:cNvSpPr/>
      </xdr:nvSpPr>
      <xdr:spPr>
        <a:xfrm>
          <a:off x="6921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158640</xdr:rowOff>
    </xdr:from>
    <xdr:ext cx="469744" cy="259045"/>
    <xdr:sp macro="" textlink="">
      <xdr:nvSpPr>
        <xdr:cNvPr id="301" name="テキスト ボックス 300"/>
        <xdr:cNvSpPr txBox="1"/>
      </xdr:nvSpPr>
      <xdr:spPr>
        <a:xfrm>
          <a:off x="6737428"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26416</xdr:rowOff>
    </xdr:from>
    <xdr:to>
      <xdr:col>55</xdr:col>
      <xdr:colOff>50800</xdr:colOff>
      <xdr:row>38</xdr:row>
      <xdr:rowOff>128016</xdr:rowOff>
    </xdr:to>
    <xdr:sp macro="" textlink="">
      <xdr:nvSpPr>
        <xdr:cNvPr id="307" name="楕円 306"/>
        <xdr:cNvSpPr/>
      </xdr:nvSpPr>
      <xdr:spPr>
        <a:xfrm>
          <a:off x="10426700" y="654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4843</xdr:rowOff>
    </xdr:from>
    <xdr:ext cx="378565" cy="259045"/>
    <xdr:sp macro="" textlink="">
      <xdr:nvSpPr>
        <xdr:cNvPr id="308" name="労働費該当値テキスト"/>
        <xdr:cNvSpPr txBox="1"/>
      </xdr:nvSpPr>
      <xdr:spPr>
        <a:xfrm>
          <a:off x="10528300" y="6519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28702</xdr:rowOff>
    </xdr:from>
    <xdr:to>
      <xdr:col>50</xdr:col>
      <xdr:colOff>165100</xdr:colOff>
      <xdr:row>38</xdr:row>
      <xdr:rowOff>130302</xdr:rowOff>
    </xdr:to>
    <xdr:sp macro="" textlink="">
      <xdr:nvSpPr>
        <xdr:cNvPr id="309" name="楕円 308"/>
        <xdr:cNvSpPr/>
      </xdr:nvSpPr>
      <xdr:spPr>
        <a:xfrm>
          <a:off x="9588500" y="654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121429</xdr:rowOff>
    </xdr:from>
    <xdr:ext cx="378565" cy="259045"/>
    <xdr:sp macro="" textlink="">
      <xdr:nvSpPr>
        <xdr:cNvPr id="310" name="テキスト ボックス 309"/>
        <xdr:cNvSpPr txBox="1"/>
      </xdr:nvSpPr>
      <xdr:spPr>
        <a:xfrm>
          <a:off x="9450017" y="6636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80899</xdr:rowOff>
    </xdr:from>
    <xdr:to>
      <xdr:col>46</xdr:col>
      <xdr:colOff>38100</xdr:colOff>
      <xdr:row>38</xdr:row>
      <xdr:rowOff>11049</xdr:rowOff>
    </xdr:to>
    <xdr:sp macro="" textlink="">
      <xdr:nvSpPr>
        <xdr:cNvPr id="311" name="楕円 310"/>
        <xdr:cNvSpPr/>
      </xdr:nvSpPr>
      <xdr:spPr>
        <a:xfrm>
          <a:off x="8699500" y="642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27576</xdr:rowOff>
    </xdr:from>
    <xdr:ext cx="378565" cy="259045"/>
    <xdr:sp macro="" textlink="">
      <xdr:nvSpPr>
        <xdr:cNvPr id="312" name="テキスト ボックス 311"/>
        <xdr:cNvSpPr txBox="1"/>
      </xdr:nvSpPr>
      <xdr:spPr>
        <a:xfrm>
          <a:off x="8561017" y="6199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85471</xdr:rowOff>
    </xdr:from>
    <xdr:to>
      <xdr:col>41</xdr:col>
      <xdr:colOff>101600</xdr:colOff>
      <xdr:row>38</xdr:row>
      <xdr:rowOff>15621</xdr:rowOff>
    </xdr:to>
    <xdr:sp macro="" textlink="">
      <xdr:nvSpPr>
        <xdr:cNvPr id="313" name="楕円 312"/>
        <xdr:cNvSpPr/>
      </xdr:nvSpPr>
      <xdr:spPr>
        <a:xfrm>
          <a:off x="7810500" y="642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6748</xdr:rowOff>
    </xdr:from>
    <xdr:ext cx="378565" cy="259045"/>
    <xdr:sp macro="" textlink="">
      <xdr:nvSpPr>
        <xdr:cNvPr id="314" name="テキスト ボックス 313"/>
        <xdr:cNvSpPr txBox="1"/>
      </xdr:nvSpPr>
      <xdr:spPr>
        <a:xfrm>
          <a:off x="7672017" y="6521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127</xdr:rowOff>
    </xdr:from>
    <xdr:to>
      <xdr:col>36</xdr:col>
      <xdr:colOff>165100</xdr:colOff>
      <xdr:row>37</xdr:row>
      <xdr:rowOff>101727</xdr:rowOff>
    </xdr:to>
    <xdr:sp macro="" textlink="">
      <xdr:nvSpPr>
        <xdr:cNvPr id="315" name="楕円 314"/>
        <xdr:cNvSpPr/>
      </xdr:nvSpPr>
      <xdr:spPr>
        <a:xfrm>
          <a:off x="6921500" y="634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92854</xdr:rowOff>
    </xdr:from>
    <xdr:ext cx="378565" cy="259045"/>
    <xdr:sp macro="" textlink="">
      <xdr:nvSpPr>
        <xdr:cNvPr id="316" name="テキスト ボックス 315"/>
        <xdr:cNvSpPr txBox="1"/>
      </xdr:nvSpPr>
      <xdr:spPr>
        <a:xfrm>
          <a:off x="6783017" y="6436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858</xdr:rowOff>
    </xdr:from>
    <xdr:to>
      <xdr:col>54</xdr:col>
      <xdr:colOff>189865</xdr:colOff>
      <xdr:row>59</xdr:row>
      <xdr:rowOff>90486</xdr:rowOff>
    </xdr:to>
    <xdr:cxnSp macro="">
      <xdr:nvCxnSpPr>
        <xdr:cNvPr id="342" name="直線コネクタ 341"/>
        <xdr:cNvCxnSpPr/>
      </xdr:nvCxnSpPr>
      <xdr:spPr>
        <a:xfrm flipV="1">
          <a:off x="10475595" y="8573358"/>
          <a:ext cx="1270" cy="163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94313</xdr:rowOff>
    </xdr:from>
    <xdr:ext cx="378565" cy="259045"/>
    <xdr:sp macro="" textlink="">
      <xdr:nvSpPr>
        <xdr:cNvPr id="343" name="農林水産業費最小値テキスト"/>
        <xdr:cNvSpPr txBox="1"/>
      </xdr:nvSpPr>
      <xdr:spPr>
        <a:xfrm>
          <a:off x="10528300" y="10209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90486</xdr:rowOff>
    </xdr:from>
    <xdr:to>
      <xdr:col>55</xdr:col>
      <xdr:colOff>88900</xdr:colOff>
      <xdr:row>59</xdr:row>
      <xdr:rowOff>90486</xdr:rowOff>
    </xdr:to>
    <xdr:cxnSp macro="">
      <xdr:nvCxnSpPr>
        <xdr:cNvPr id="344" name="直線コネクタ 343"/>
        <xdr:cNvCxnSpPr/>
      </xdr:nvCxnSpPr>
      <xdr:spPr>
        <a:xfrm>
          <a:off x="10388600" y="1020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118985</xdr:rowOff>
    </xdr:from>
    <xdr:ext cx="599010" cy="259045"/>
    <xdr:sp macro="" textlink="">
      <xdr:nvSpPr>
        <xdr:cNvPr id="345" name="農林水産業費最大値テキスト"/>
        <xdr:cNvSpPr txBox="1"/>
      </xdr:nvSpPr>
      <xdr:spPr>
        <a:xfrm>
          <a:off x="10528300" y="834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858</xdr:rowOff>
    </xdr:from>
    <xdr:to>
      <xdr:col>55</xdr:col>
      <xdr:colOff>88900</xdr:colOff>
      <xdr:row>50</xdr:row>
      <xdr:rowOff>858</xdr:rowOff>
    </xdr:to>
    <xdr:cxnSp macro="">
      <xdr:nvCxnSpPr>
        <xdr:cNvPr id="346" name="直線コネクタ 345"/>
        <xdr:cNvCxnSpPr/>
      </xdr:nvCxnSpPr>
      <xdr:spPr>
        <a:xfrm>
          <a:off x="10388600" y="857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149954</xdr:rowOff>
    </xdr:from>
    <xdr:to>
      <xdr:col>55</xdr:col>
      <xdr:colOff>0</xdr:colOff>
      <xdr:row>58</xdr:row>
      <xdr:rowOff>151947</xdr:rowOff>
    </xdr:to>
    <xdr:cxnSp macro="">
      <xdr:nvCxnSpPr>
        <xdr:cNvPr id="347" name="直線コネクタ 346"/>
        <xdr:cNvCxnSpPr/>
      </xdr:nvCxnSpPr>
      <xdr:spPr>
        <a:xfrm>
          <a:off x="9639300" y="10094054"/>
          <a:ext cx="838200" cy="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63689</xdr:rowOff>
    </xdr:from>
    <xdr:ext cx="534377" cy="259045"/>
    <xdr:sp macro="" textlink="">
      <xdr:nvSpPr>
        <xdr:cNvPr id="348" name="農林水産業費平均値テキスト"/>
        <xdr:cNvSpPr txBox="1"/>
      </xdr:nvSpPr>
      <xdr:spPr>
        <a:xfrm>
          <a:off x="10528300" y="9836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40812</xdr:rowOff>
    </xdr:from>
    <xdr:to>
      <xdr:col>55</xdr:col>
      <xdr:colOff>50800</xdr:colOff>
      <xdr:row>58</xdr:row>
      <xdr:rowOff>142412</xdr:rowOff>
    </xdr:to>
    <xdr:sp macro="" textlink="">
      <xdr:nvSpPr>
        <xdr:cNvPr id="349" name="フローチャート: 判断 348"/>
        <xdr:cNvSpPr/>
      </xdr:nvSpPr>
      <xdr:spPr>
        <a:xfrm>
          <a:off x="104267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91841</xdr:rowOff>
    </xdr:from>
    <xdr:to>
      <xdr:col>50</xdr:col>
      <xdr:colOff>114300</xdr:colOff>
      <xdr:row>58</xdr:row>
      <xdr:rowOff>149954</xdr:rowOff>
    </xdr:to>
    <xdr:cxnSp macro="">
      <xdr:nvCxnSpPr>
        <xdr:cNvPr id="350" name="直線コネクタ 349"/>
        <xdr:cNvCxnSpPr/>
      </xdr:nvCxnSpPr>
      <xdr:spPr>
        <a:xfrm>
          <a:off x="8750300" y="9864491"/>
          <a:ext cx="889000" cy="22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45074</xdr:rowOff>
    </xdr:from>
    <xdr:to>
      <xdr:col>50</xdr:col>
      <xdr:colOff>165100</xdr:colOff>
      <xdr:row>58</xdr:row>
      <xdr:rowOff>146674</xdr:rowOff>
    </xdr:to>
    <xdr:sp macro="" textlink="">
      <xdr:nvSpPr>
        <xdr:cNvPr id="351" name="フローチャート: 判断 350"/>
        <xdr:cNvSpPr/>
      </xdr:nvSpPr>
      <xdr:spPr>
        <a:xfrm>
          <a:off x="9588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163201</xdr:rowOff>
    </xdr:from>
    <xdr:ext cx="534377" cy="259045"/>
    <xdr:sp macro="" textlink="">
      <xdr:nvSpPr>
        <xdr:cNvPr id="352" name="テキスト ボックス 351"/>
        <xdr:cNvSpPr txBox="1"/>
      </xdr:nvSpPr>
      <xdr:spPr>
        <a:xfrm>
          <a:off x="9372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91841</xdr:rowOff>
    </xdr:from>
    <xdr:to>
      <xdr:col>45</xdr:col>
      <xdr:colOff>177800</xdr:colOff>
      <xdr:row>58</xdr:row>
      <xdr:rowOff>64098</xdr:rowOff>
    </xdr:to>
    <xdr:cxnSp macro="">
      <xdr:nvCxnSpPr>
        <xdr:cNvPr id="353" name="直線コネクタ 352"/>
        <xdr:cNvCxnSpPr/>
      </xdr:nvCxnSpPr>
      <xdr:spPr>
        <a:xfrm flipV="1">
          <a:off x="7861300" y="9864491"/>
          <a:ext cx="889000" cy="14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68245</xdr:rowOff>
    </xdr:from>
    <xdr:to>
      <xdr:col>46</xdr:col>
      <xdr:colOff>38100</xdr:colOff>
      <xdr:row>58</xdr:row>
      <xdr:rowOff>169845</xdr:rowOff>
    </xdr:to>
    <xdr:sp macro="" textlink="">
      <xdr:nvSpPr>
        <xdr:cNvPr id="354" name="フローチャート: 判断 353"/>
        <xdr:cNvSpPr/>
      </xdr:nvSpPr>
      <xdr:spPr>
        <a:xfrm>
          <a:off x="8699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160972</xdr:rowOff>
    </xdr:from>
    <xdr:ext cx="469744" cy="259045"/>
    <xdr:sp macro="" textlink="">
      <xdr:nvSpPr>
        <xdr:cNvPr id="355" name="テキスト ボックス 354"/>
        <xdr:cNvSpPr txBox="1"/>
      </xdr:nvSpPr>
      <xdr:spPr>
        <a:xfrm>
          <a:off x="8515428" y="1010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64098</xdr:rowOff>
    </xdr:from>
    <xdr:to>
      <xdr:col>41</xdr:col>
      <xdr:colOff>50800</xdr:colOff>
      <xdr:row>59</xdr:row>
      <xdr:rowOff>7438</xdr:rowOff>
    </xdr:to>
    <xdr:cxnSp macro="">
      <xdr:nvCxnSpPr>
        <xdr:cNvPr id="356" name="直線コネクタ 355"/>
        <xdr:cNvCxnSpPr/>
      </xdr:nvCxnSpPr>
      <xdr:spPr>
        <a:xfrm flipV="1">
          <a:off x="6972300" y="10008198"/>
          <a:ext cx="889000" cy="11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40061</xdr:rowOff>
    </xdr:from>
    <xdr:to>
      <xdr:col>41</xdr:col>
      <xdr:colOff>101600</xdr:colOff>
      <xdr:row>58</xdr:row>
      <xdr:rowOff>141661</xdr:rowOff>
    </xdr:to>
    <xdr:sp macro="" textlink="">
      <xdr:nvSpPr>
        <xdr:cNvPr id="357" name="フローチャート: 判断 356"/>
        <xdr:cNvSpPr/>
      </xdr:nvSpPr>
      <xdr:spPr>
        <a:xfrm>
          <a:off x="7810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132788</xdr:rowOff>
    </xdr:from>
    <xdr:ext cx="534377" cy="259045"/>
    <xdr:sp macro="" textlink="">
      <xdr:nvSpPr>
        <xdr:cNvPr id="358" name="テキスト ボックス 357"/>
        <xdr:cNvSpPr txBox="1"/>
      </xdr:nvSpPr>
      <xdr:spPr>
        <a:xfrm>
          <a:off x="7594111" y="1007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xdr:rowOff>
    </xdr:from>
    <xdr:to>
      <xdr:col>36</xdr:col>
      <xdr:colOff>165100</xdr:colOff>
      <xdr:row>58</xdr:row>
      <xdr:rowOff>101689</xdr:rowOff>
    </xdr:to>
    <xdr:sp macro="" textlink="">
      <xdr:nvSpPr>
        <xdr:cNvPr id="359" name="フローチャート: 判断 358"/>
        <xdr:cNvSpPr/>
      </xdr:nvSpPr>
      <xdr:spPr>
        <a:xfrm>
          <a:off x="6921500" y="994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118216</xdr:rowOff>
    </xdr:from>
    <xdr:ext cx="534377" cy="259045"/>
    <xdr:sp macro="" textlink="">
      <xdr:nvSpPr>
        <xdr:cNvPr id="360" name="テキスト ボックス 359"/>
        <xdr:cNvSpPr txBox="1"/>
      </xdr:nvSpPr>
      <xdr:spPr>
        <a:xfrm>
          <a:off x="6705111" y="971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101147</xdr:rowOff>
    </xdr:from>
    <xdr:to>
      <xdr:col>55</xdr:col>
      <xdr:colOff>50800</xdr:colOff>
      <xdr:row>59</xdr:row>
      <xdr:rowOff>31297</xdr:rowOff>
    </xdr:to>
    <xdr:sp macro="" textlink="">
      <xdr:nvSpPr>
        <xdr:cNvPr id="366" name="楕円 365"/>
        <xdr:cNvSpPr/>
      </xdr:nvSpPr>
      <xdr:spPr>
        <a:xfrm>
          <a:off x="10426700" y="1004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19240</xdr:rowOff>
    </xdr:from>
    <xdr:ext cx="469744" cy="259045"/>
    <xdr:sp macro="" textlink="">
      <xdr:nvSpPr>
        <xdr:cNvPr id="367" name="農林水産業費該当値テキスト"/>
        <xdr:cNvSpPr txBox="1"/>
      </xdr:nvSpPr>
      <xdr:spPr>
        <a:xfrm>
          <a:off x="10528300" y="996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99154</xdr:rowOff>
    </xdr:from>
    <xdr:to>
      <xdr:col>50</xdr:col>
      <xdr:colOff>165100</xdr:colOff>
      <xdr:row>59</xdr:row>
      <xdr:rowOff>29304</xdr:rowOff>
    </xdr:to>
    <xdr:sp macro="" textlink="">
      <xdr:nvSpPr>
        <xdr:cNvPr id="368" name="楕円 367"/>
        <xdr:cNvSpPr/>
      </xdr:nvSpPr>
      <xdr:spPr>
        <a:xfrm>
          <a:off x="9588500" y="1004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20431</xdr:rowOff>
    </xdr:from>
    <xdr:ext cx="469744" cy="259045"/>
    <xdr:sp macro="" textlink="">
      <xdr:nvSpPr>
        <xdr:cNvPr id="369" name="テキスト ボックス 368"/>
        <xdr:cNvSpPr txBox="1"/>
      </xdr:nvSpPr>
      <xdr:spPr>
        <a:xfrm>
          <a:off x="9404428" y="1013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41041</xdr:rowOff>
    </xdr:from>
    <xdr:to>
      <xdr:col>46</xdr:col>
      <xdr:colOff>38100</xdr:colOff>
      <xdr:row>57</xdr:row>
      <xdr:rowOff>142641</xdr:rowOff>
    </xdr:to>
    <xdr:sp macro="" textlink="">
      <xdr:nvSpPr>
        <xdr:cNvPr id="370" name="楕円 369"/>
        <xdr:cNvSpPr/>
      </xdr:nvSpPr>
      <xdr:spPr>
        <a:xfrm>
          <a:off x="8699500" y="981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159168</xdr:rowOff>
    </xdr:from>
    <xdr:ext cx="534377" cy="259045"/>
    <xdr:sp macro="" textlink="">
      <xdr:nvSpPr>
        <xdr:cNvPr id="371" name="テキスト ボックス 370"/>
        <xdr:cNvSpPr txBox="1"/>
      </xdr:nvSpPr>
      <xdr:spPr>
        <a:xfrm>
          <a:off x="8483111" y="95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13298</xdr:rowOff>
    </xdr:from>
    <xdr:to>
      <xdr:col>41</xdr:col>
      <xdr:colOff>101600</xdr:colOff>
      <xdr:row>58</xdr:row>
      <xdr:rowOff>114898</xdr:rowOff>
    </xdr:to>
    <xdr:sp macro="" textlink="">
      <xdr:nvSpPr>
        <xdr:cNvPr id="372" name="楕円 371"/>
        <xdr:cNvSpPr/>
      </xdr:nvSpPr>
      <xdr:spPr>
        <a:xfrm>
          <a:off x="7810500" y="995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131425</xdr:rowOff>
    </xdr:from>
    <xdr:ext cx="534377" cy="259045"/>
    <xdr:sp macro="" textlink="">
      <xdr:nvSpPr>
        <xdr:cNvPr id="373" name="テキスト ボックス 372"/>
        <xdr:cNvSpPr txBox="1"/>
      </xdr:nvSpPr>
      <xdr:spPr>
        <a:xfrm>
          <a:off x="7594111" y="973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128088</xdr:rowOff>
    </xdr:from>
    <xdr:to>
      <xdr:col>36</xdr:col>
      <xdr:colOff>165100</xdr:colOff>
      <xdr:row>59</xdr:row>
      <xdr:rowOff>58238</xdr:rowOff>
    </xdr:to>
    <xdr:sp macro="" textlink="">
      <xdr:nvSpPr>
        <xdr:cNvPr id="374" name="楕円 373"/>
        <xdr:cNvSpPr/>
      </xdr:nvSpPr>
      <xdr:spPr>
        <a:xfrm>
          <a:off x="6921500" y="1007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49365</xdr:rowOff>
    </xdr:from>
    <xdr:ext cx="469744" cy="259045"/>
    <xdr:sp macro="" textlink="">
      <xdr:nvSpPr>
        <xdr:cNvPr id="375" name="テキスト ボックス 374"/>
        <xdr:cNvSpPr txBox="1"/>
      </xdr:nvSpPr>
      <xdr:spPr>
        <a:xfrm>
          <a:off x="6737428" y="1016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163017</xdr:rowOff>
    </xdr:from>
    <xdr:to>
      <xdr:col>54</xdr:col>
      <xdr:colOff>189865</xdr:colOff>
      <xdr:row>79</xdr:row>
      <xdr:rowOff>40563</xdr:rowOff>
    </xdr:to>
    <xdr:cxnSp macro="">
      <xdr:nvCxnSpPr>
        <xdr:cNvPr id="399" name="直線コネクタ 398"/>
        <xdr:cNvCxnSpPr/>
      </xdr:nvCxnSpPr>
      <xdr:spPr>
        <a:xfrm flipV="1">
          <a:off x="10475595" y="11993067"/>
          <a:ext cx="1270" cy="159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44390</xdr:rowOff>
    </xdr:from>
    <xdr:ext cx="378565" cy="259045"/>
    <xdr:sp macro="" textlink="">
      <xdr:nvSpPr>
        <xdr:cNvPr id="400" name="商工費最小値テキスト"/>
        <xdr:cNvSpPr txBox="1"/>
      </xdr:nvSpPr>
      <xdr:spPr>
        <a:xfrm>
          <a:off x="10528300" y="1358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40563</xdr:rowOff>
    </xdr:from>
    <xdr:to>
      <xdr:col>55</xdr:col>
      <xdr:colOff>88900</xdr:colOff>
      <xdr:row>79</xdr:row>
      <xdr:rowOff>40563</xdr:rowOff>
    </xdr:to>
    <xdr:cxnSp macro="">
      <xdr:nvCxnSpPr>
        <xdr:cNvPr id="401" name="直線コネクタ 400"/>
        <xdr:cNvCxnSpPr/>
      </xdr:nvCxnSpPr>
      <xdr:spPr>
        <a:xfrm>
          <a:off x="10388600" y="1358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109694</xdr:rowOff>
    </xdr:from>
    <xdr:ext cx="534377" cy="259045"/>
    <xdr:sp macro="" textlink="">
      <xdr:nvSpPr>
        <xdr:cNvPr id="402" name="商工費最大値テキスト"/>
        <xdr:cNvSpPr txBox="1"/>
      </xdr:nvSpPr>
      <xdr:spPr>
        <a:xfrm>
          <a:off x="10528300" y="117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163017</xdr:rowOff>
    </xdr:from>
    <xdr:to>
      <xdr:col>55</xdr:col>
      <xdr:colOff>88900</xdr:colOff>
      <xdr:row>69</xdr:row>
      <xdr:rowOff>163017</xdr:rowOff>
    </xdr:to>
    <xdr:cxnSp macro="">
      <xdr:nvCxnSpPr>
        <xdr:cNvPr id="403" name="直線コネクタ 402"/>
        <xdr:cNvCxnSpPr/>
      </xdr:nvCxnSpPr>
      <xdr:spPr>
        <a:xfrm>
          <a:off x="10388600" y="1199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20713</xdr:rowOff>
    </xdr:from>
    <xdr:to>
      <xdr:col>55</xdr:col>
      <xdr:colOff>0</xdr:colOff>
      <xdr:row>78</xdr:row>
      <xdr:rowOff>21210</xdr:rowOff>
    </xdr:to>
    <xdr:cxnSp macro="">
      <xdr:nvCxnSpPr>
        <xdr:cNvPr id="404" name="直線コネクタ 403"/>
        <xdr:cNvCxnSpPr/>
      </xdr:nvCxnSpPr>
      <xdr:spPr>
        <a:xfrm>
          <a:off x="9639300" y="13393813"/>
          <a:ext cx="838200" cy="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126979</xdr:rowOff>
    </xdr:from>
    <xdr:ext cx="469744" cy="259045"/>
    <xdr:sp macro="" textlink="">
      <xdr:nvSpPr>
        <xdr:cNvPr id="405" name="商工費平均値テキスト"/>
        <xdr:cNvSpPr txBox="1"/>
      </xdr:nvSpPr>
      <xdr:spPr>
        <a:xfrm>
          <a:off x="10528300" y="13157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104102</xdr:rowOff>
    </xdr:from>
    <xdr:to>
      <xdr:col>55</xdr:col>
      <xdr:colOff>50800</xdr:colOff>
      <xdr:row>78</xdr:row>
      <xdr:rowOff>34252</xdr:rowOff>
    </xdr:to>
    <xdr:sp macro="" textlink="">
      <xdr:nvSpPr>
        <xdr:cNvPr id="406" name="フローチャート: 判断 405"/>
        <xdr:cNvSpPr/>
      </xdr:nvSpPr>
      <xdr:spPr>
        <a:xfrm>
          <a:off x="10426700" y="1330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121641</xdr:rowOff>
    </xdr:from>
    <xdr:to>
      <xdr:col>50</xdr:col>
      <xdr:colOff>114300</xdr:colOff>
      <xdr:row>78</xdr:row>
      <xdr:rowOff>20713</xdr:rowOff>
    </xdr:to>
    <xdr:cxnSp macro="">
      <xdr:nvCxnSpPr>
        <xdr:cNvPr id="407" name="直線コネクタ 406"/>
        <xdr:cNvCxnSpPr/>
      </xdr:nvCxnSpPr>
      <xdr:spPr>
        <a:xfrm>
          <a:off x="8750300" y="13323291"/>
          <a:ext cx="889000" cy="70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103493</xdr:rowOff>
    </xdr:from>
    <xdr:to>
      <xdr:col>50</xdr:col>
      <xdr:colOff>165100</xdr:colOff>
      <xdr:row>78</xdr:row>
      <xdr:rowOff>33643</xdr:rowOff>
    </xdr:to>
    <xdr:sp macro="" textlink="">
      <xdr:nvSpPr>
        <xdr:cNvPr id="408" name="フローチャート: 判断 407"/>
        <xdr:cNvSpPr/>
      </xdr:nvSpPr>
      <xdr:spPr>
        <a:xfrm>
          <a:off x="95885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50170</xdr:rowOff>
    </xdr:from>
    <xdr:ext cx="469744" cy="259045"/>
    <xdr:sp macro="" textlink="">
      <xdr:nvSpPr>
        <xdr:cNvPr id="409" name="テキスト ボックス 408"/>
        <xdr:cNvSpPr txBox="1"/>
      </xdr:nvSpPr>
      <xdr:spPr>
        <a:xfrm>
          <a:off x="9404428" y="1308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121641</xdr:rowOff>
    </xdr:from>
    <xdr:to>
      <xdr:col>45</xdr:col>
      <xdr:colOff>177800</xdr:colOff>
      <xdr:row>77</xdr:row>
      <xdr:rowOff>142824</xdr:rowOff>
    </xdr:to>
    <xdr:cxnSp macro="">
      <xdr:nvCxnSpPr>
        <xdr:cNvPr id="410" name="直線コネクタ 409"/>
        <xdr:cNvCxnSpPr/>
      </xdr:nvCxnSpPr>
      <xdr:spPr>
        <a:xfrm flipV="1">
          <a:off x="7861300" y="13323291"/>
          <a:ext cx="889000" cy="2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87833</xdr:rowOff>
    </xdr:from>
    <xdr:to>
      <xdr:col>46</xdr:col>
      <xdr:colOff>38100</xdr:colOff>
      <xdr:row>78</xdr:row>
      <xdr:rowOff>17983</xdr:rowOff>
    </xdr:to>
    <xdr:sp macro="" textlink="">
      <xdr:nvSpPr>
        <xdr:cNvPr id="411" name="フローチャート: 判断 410"/>
        <xdr:cNvSpPr/>
      </xdr:nvSpPr>
      <xdr:spPr>
        <a:xfrm>
          <a:off x="8699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9110</xdr:rowOff>
    </xdr:from>
    <xdr:ext cx="469744" cy="259045"/>
    <xdr:sp macro="" textlink="">
      <xdr:nvSpPr>
        <xdr:cNvPr id="412" name="テキスト ボックス 411"/>
        <xdr:cNvSpPr txBox="1"/>
      </xdr:nvSpPr>
      <xdr:spPr>
        <a:xfrm>
          <a:off x="8515428" y="133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87846</xdr:rowOff>
    </xdr:from>
    <xdr:to>
      <xdr:col>41</xdr:col>
      <xdr:colOff>50800</xdr:colOff>
      <xdr:row>77</xdr:row>
      <xdr:rowOff>142824</xdr:rowOff>
    </xdr:to>
    <xdr:cxnSp macro="">
      <xdr:nvCxnSpPr>
        <xdr:cNvPr id="413" name="直線コネクタ 412"/>
        <xdr:cNvCxnSpPr/>
      </xdr:nvCxnSpPr>
      <xdr:spPr>
        <a:xfrm>
          <a:off x="6972300" y="13289496"/>
          <a:ext cx="889000" cy="5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4" name="フローチャート: 判断 413"/>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47592</xdr:rowOff>
    </xdr:from>
    <xdr:ext cx="469744" cy="259045"/>
    <xdr:sp macro="" textlink="">
      <xdr:nvSpPr>
        <xdr:cNvPr id="415" name="テキスト ボックス 414"/>
        <xdr:cNvSpPr txBox="1"/>
      </xdr:nvSpPr>
      <xdr:spPr>
        <a:xfrm>
          <a:off x="7626428"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6" name="フローチャート: 判断 415"/>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37913</xdr:rowOff>
    </xdr:from>
    <xdr:ext cx="469744" cy="259045"/>
    <xdr:sp macro="" textlink="">
      <xdr:nvSpPr>
        <xdr:cNvPr id="417" name="テキスト ボックス 416"/>
        <xdr:cNvSpPr txBox="1"/>
      </xdr:nvSpPr>
      <xdr:spPr>
        <a:xfrm>
          <a:off x="6737428" y="1341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141860</xdr:rowOff>
    </xdr:from>
    <xdr:to>
      <xdr:col>55</xdr:col>
      <xdr:colOff>50800</xdr:colOff>
      <xdr:row>78</xdr:row>
      <xdr:rowOff>72010</xdr:rowOff>
    </xdr:to>
    <xdr:sp macro="" textlink="">
      <xdr:nvSpPr>
        <xdr:cNvPr id="423" name="楕円 422"/>
        <xdr:cNvSpPr/>
      </xdr:nvSpPr>
      <xdr:spPr>
        <a:xfrm>
          <a:off x="10426700" y="133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120287</xdr:rowOff>
    </xdr:from>
    <xdr:ext cx="469744" cy="259045"/>
    <xdr:sp macro="" textlink="">
      <xdr:nvSpPr>
        <xdr:cNvPr id="424" name="商工費該当値テキスト"/>
        <xdr:cNvSpPr txBox="1"/>
      </xdr:nvSpPr>
      <xdr:spPr>
        <a:xfrm>
          <a:off x="10528300" y="1332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141363</xdr:rowOff>
    </xdr:from>
    <xdr:to>
      <xdr:col>50</xdr:col>
      <xdr:colOff>165100</xdr:colOff>
      <xdr:row>78</xdr:row>
      <xdr:rowOff>71513</xdr:rowOff>
    </xdr:to>
    <xdr:sp macro="" textlink="">
      <xdr:nvSpPr>
        <xdr:cNvPr id="425" name="楕円 424"/>
        <xdr:cNvSpPr/>
      </xdr:nvSpPr>
      <xdr:spPr>
        <a:xfrm>
          <a:off x="9588500" y="1334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62640</xdr:rowOff>
    </xdr:from>
    <xdr:ext cx="469744" cy="259045"/>
    <xdr:sp macro="" textlink="">
      <xdr:nvSpPr>
        <xdr:cNvPr id="426" name="テキスト ボックス 425"/>
        <xdr:cNvSpPr txBox="1"/>
      </xdr:nvSpPr>
      <xdr:spPr>
        <a:xfrm>
          <a:off x="9404428" y="1343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70841</xdr:rowOff>
    </xdr:from>
    <xdr:to>
      <xdr:col>46</xdr:col>
      <xdr:colOff>38100</xdr:colOff>
      <xdr:row>78</xdr:row>
      <xdr:rowOff>991</xdr:rowOff>
    </xdr:to>
    <xdr:sp macro="" textlink="">
      <xdr:nvSpPr>
        <xdr:cNvPr id="427" name="楕円 426"/>
        <xdr:cNvSpPr/>
      </xdr:nvSpPr>
      <xdr:spPr>
        <a:xfrm>
          <a:off x="8699500" y="1327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17518</xdr:rowOff>
    </xdr:from>
    <xdr:ext cx="469744" cy="259045"/>
    <xdr:sp macro="" textlink="">
      <xdr:nvSpPr>
        <xdr:cNvPr id="428" name="テキスト ボックス 427"/>
        <xdr:cNvSpPr txBox="1"/>
      </xdr:nvSpPr>
      <xdr:spPr>
        <a:xfrm>
          <a:off x="8515428" y="1304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92024</xdr:rowOff>
    </xdr:from>
    <xdr:to>
      <xdr:col>41</xdr:col>
      <xdr:colOff>101600</xdr:colOff>
      <xdr:row>78</xdr:row>
      <xdr:rowOff>22174</xdr:rowOff>
    </xdr:to>
    <xdr:sp macro="" textlink="">
      <xdr:nvSpPr>
        <xdr:cNvPr id="429" name="楕円 428"/>
        <xdr:cNvSpPr/>
      </xdr:nvSpPr>
      <xdr:spPr>
        <a:xfrm>
          <a:off x="7810500" y="1329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38701</xdr:rowOff>
    </xdr:from>
    <xdr:ext cx="469744" cy="259045"/>
    <xdr:sp macro="" textlink="">
      <xdr:nvSpPr>
        <xdr:cNvPr id="430" name="テキスト ボックス 429"/>
        <xdr:cNvSpPr txBox="1"/>
      </xdr:nvSpPr>
      <xdr:spPr>
        <a:xfrm>
          <a:off x="7626428" y="13068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37046</xdr:rowOff>
    </xdr:from>
    <xdr:to>
      <xdr:col>36</xdr:col>
      <xdr:colOff>165100</xdr:colOff>
      <xdr:row>77</xdr:row>
      <xdr:rowOff>138646</xdr:rowOff>
    </xdr:to>
    <xdr:sp macro="" textlink="">
      <xdr:nvSpPr>
        <xdr:cNvPr id="431" name="楕円 430"/>
        <xdr:cNvSpPr/>
      </xdr:nvSpPr>
      <xdr:spPr>
        <a:xfrm>
          <a:off x="6921500" y="1323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155173</xdr:rowOff>
    </xdr:from>
    <xdr:ext cx="469744" cy="259045"/>
    <xdr:sp macro="" textlink="">
      <xdr:nvSpPr>
        <xdr:cNvPr id="432" name="テキスト ボックス 431"/>
        <xdr:cNvSpPr txBox="1"/>
      </xdr:nvSpPr>
      <xdr:spPr>
        <a:xfrm>
          <a:off x="6737428" y="1301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140018</xdr:rowOff>
    </xdr:from>
    <xdr:to>
      <xdr:col>54</xdr:col>
      <xdr:colOff>189865</xdr:colOff>
      <xdr:row>98</xdr:row>
      <xdr:rowOff>23343</xdr:rowOff>
    </xdr:to>
    <xdr:cxnSp macro="">
      <xdr:nvCxnSpPr>
        <xdr:cNvPr id="456" name="直線コネクタ 455"/>
        <xdr:cNvCxnSpPr/>
      </xdr:nvCxnSpPr>
      <xdr:spPr>
        <a:xfrm flipV="1">
          <a:off x="10475595" y="15399068"/>
          <a:ext cx="1270" cy="142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27170</xdr:rowOff>
    </xdr:from>
    <xdr:ext cx="534377" cy="259045"/>
    <xdr:sp macro="" textlink="">
      <xdr:nvSpPr>
        <xdr:cNvPr id="457" name="土木費最小値テキスト"/>
        <xdr:cNvSpPr txBox="1"/>
      </xdr:nvSpPr>
      <xdr:spPr>
        <a:xfrm>
          <a:off x="10528300" y="168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23343</xdr:rowOff>
    </xdr:from>
    <xdr:to>
      <xdr:col>55</xdr:col>
      <xdr:colOff>88900</xdr:colOff>
      <xdr:row>98</xdr:row>
      <xdr:rowOff>23343</xdr:rowOff>
    </xdr:to>
    <xdr:cxnSp macro="">
      <xdr:nvCxnSpPr>
        <xdr:cNvPr id="458" name="直線コネクタ 457"/>
        <xdr:cNvCxnSpPr/>
      </xdr:nvCxnSpPr>
      <xdr:spPr>
        <a:xfrm>
          <a:off x="10388600" y="168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86695</xdr:rowOff>
    </xdr:from>
    <xdr:ext cx="599010" cy="259045"/>
    <xdr:sp macro="" textlink="">
      <xdr:nvSpPr>
        <xdr:cNvPr id="459" name="土木費最大値テキスト"/>
        <xdr:cNvSpPr txBox="1"/>
      </xdr:nvSpPr>
      <xdr:spPr>
        <a:xfrm>
          <a:off x="10528300" y="1517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140018</xdr:rowOff>
    </xdr:from>
    <xdr:to>
      <xdr:col>55</xdr:col>
      <xdr:colOff>88900</xdr:colOff>
      <xdr:row>89</xdr:row>
      <xdr:rowOff>140018</xdr:rowOff>
    </xdr:to>
    <xdr:cxnSp macro="">
      <xdr:nvCxnSpPr>
        <xdr:cNvPr id="460" name="直線コネクタ 459"/>
        <xdr:cNvCxnSpPr/>
      </xdr:nvCxnSpPr>
      <xdr:spPr>
        <a:xfrm>
          <a:off x="10388600" y="153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57759</xdr:rowOff>
    </xdr:from>
    <xdr:to>
      <xdr:col>55</xdr:col>
      <xdr:colOff>0</xdr:colOff>
      <xdr:row>96</xdr:row>
      <xdr:rowOff>107620</xdr:rowOff>
    </xdr:to>
    <xdr:cxnSp macro="">
      <xdr:nvCxnSpPr>
        <xdr:cNvPr id="461" name="直線コネクタ 460"/>
        <xdr:cNvCxnSpPr/>
      </xdr:nvCxnSpPr>
      <xdr:spPr>
        <a:xfrm>
          <a:off x="9639300" y="16516959"/>
          <a:ext cx="838200" cy="4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11650</xdr:rowOff>
    </xdr:from>
    <xdr:ext cx="534377" cy="259045"/>
    <xdr:sp macro="" textlink="">
      <xdr:nvSpPr>
        <xdr:cNvPr id="462" name="土木費平均値テキスト"/>
        <xdr:cNvSpPr txBox="1"/>
      </xdr:nvSpPr>
      <xdr:spPr>
        <a:xfrm>
          <a:off x="10528300" y="16299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160223</xdr:rowOff>
    </xdr:from>
    <xdr:to>
      <xdr:col>55</xdr:col>
      <xdr:colOff>50800</xdr:colOff>
      <xdr:row>96</xdr:row>
      <xdr:rowOff>90373</xdr:rowOff>
    </xdr:to>
    <xdr:sp macro="" textlink="">
      <xdr:nvSpPr>
        <xdr:cNvPr id="463" name="フローチャート: 判断 462"/>
        <xdr:cNvSpPr/>
      </xdr:nvSpPr>
      <xdr:spPr>
        <a:xfrm>
          <a:off x="10426700" y="1644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57759</xdr:rowOff>
    </xdr:from>
    <xdr:to>
      <xdr:col>50</xdr:col>
      <xdr:colOff>114300</xdr:colOff>
      <xdr:row>96</xdr:row>
      <xdr:rowOff>116230</xdr:rowOff>
    </xdr:to>
    <xdr:cxnSp macro="">
      <xdr:nvCxnSpPr>
        <xdr:cNvPr id="464" name="直線コネクタ 463"/>
        <xdr:cNvCxnSpPr/>
      </xdr:nvCxnSpPr>
      <xdr:spPr>
        <a:xfrm flipV="1">
          <a:off x="8750300" y="16516959"/>
          <a:ext cx="889000" cy="5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2884</xdr:rowOff>
    </xdr:from>
    <xdr:to>
      <xdr:col>50</xdr:col>
      <xdr:colOff>165100</xdr:colOff>
      <xdr:row>96</xdr:row>
      <xdr:rowOff>104484</xdr:rowOff>
    </xdr:to>
    <xdr:sp macro="" textlink="">
      <xdr:nvSpPr>
        <xdr:cNvPr id="465" name="フローチャート: 判断 464"/>
        <xdr:cNvSpPr/>
      </xdr:nvSpPr>
      <xdr:spPr>
        <a:xfrm>
          <a:off x="9588500" y="1646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121011</xdr:rowOff>
    </xdr:from>
    <xdr:ext cx="534377" cy="259045"/>
    <xdr:sp macro="" textlink="">
      <xdr:nvSpPr>
        <xdr:cNvPr id="466" name="テキスト ボックス 465"/>
        <xdr:cNvSpPr txBox="1"/>
      </xdr:nvSpPr>
      <xdr:spPr>
        <a:xfrm>
          <a:off x="9372111" y="1623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11937</xdr:rowOff>
    </xdr:from>
    <xdr:to>
      <xdr:col>45</xdr:col>
      <xdr:colOff>177800</xdr:colOff>
      <xdr:row>96</xdr:row>
      <xdr:rowOff>116230</xdr:rowOff>
    </xdr:to>
    <xdr:cxnSp macro="">
      <xdr:nvCxnSpPr>
        <xdr:cNvPr id="467" name="直線コネクタ 466"/>
        <xdr:cNvCxnSpPr/>
      </xdr:nvCxnSpPr>
      <xdr:spPr>
        <a:xfrm>
          <a:off x="7861300" y="16471137"/>
          <a:ext cx="889000" cy="10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16459</xdr:rowOff>
    </xdr:from>
    <xdr:to>
      <xdr:col>46</xdr:col>
      <xdr:colOff>38100</xdr:colOff>
      <xdr:row>96</xdr:row>
      <xdr:rowOff>118059</xdr:rowOff>
    </xdr:to>
    <xdr:sp macro="" textlink="">
      <xdr:nvSpPr>
        <xdr:cNvPr id="468" name="フローチャート: 判断 467"/>
        <xdr:cNvSpPr/>
      </xdr:nvSpPr>
      <xdr:spPr>
        <a:xfrm>
          <a:off x="86995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134586</xdr:rowOff>
    </xdr:from>
    <xdr:ext cx="534377" cy="259045"/>
    <xdr:sp macro="" textlink="">
      <xdr:nvSpPr>
        <xdr:cNvPr id="469" name="テキスト ボックス 468"/>
        <xdr:cNvSpPr txBox="1"/>
      </xdr:nvSpPr>
      <xdr:spPr>
        <a:xfrm>
          <a:off x="8483111" y="1625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11937</xdr:rowOff>
    </xdr:from>
    <xdr:to>
      <xdr:col>41</xdr:col>
      <xdr:colOff>50800</xdr:colOff>
      <xdr:row>97</xdr:row>
      <xdr:rowOff>48718</xdr:rowOff>
    </xdr:to>
    <xdr:cxnSp macro="">
      <xdr:nvCxnSpPr>
        <xdr:cNvPr id="470" name="直線コネクタ 469"/>
        <xdr:cNvCxnSpPr/>
      </xdr:nvCxnSpPr>
      <xdr:spPr>
        <a:xfrm flipV="1">
          <a:off x="6972300" y="16471137"/>
          <a:ext cx="889000" cy="20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8319</xdr:rowOff>
    </xdr:from>
    <xdr:to>
      <xdr:col>41</xdr:col>
      <xdr:colOff>101600</xdr:colOff>
      <xdr:row>96</xdr:row>
      <xdr:rowOff>109919</xdr:rowOff>
    </xdr:to>
    <xdr:sp macro="" textlink="">
      <xdr:nvSpPr>
        <xdr:cNvPr id="471" name="フローチャート: 判断 470"/>
        <xdr:cNvSpPr/>
      </xdr:nvSpPr>
      <xdr:spPr>
        <a:xfrm>
          <a:off x="7810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101046</xdr:rowOff>
    </xdr:from>
    <xdr:ext cx="534377" cy="259045"/>
    <xdr:sp macro="" textlink="">
      <xdr:nvSpPr>
        <xdr:cNvPr id="472" name="テキスト ボックス 471"/>
        <xdr:cNvSpPr txBox="1"/>
      </xdr:nvSpPr>
      <xdr:spPr>
        <a:xfrm>
          <a:off x="7594111" y="1656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148349</xdr:rowOff>
    </xdr:from>
    <xdr:to>
      <xdr:col>36</xdr:col>
      <xdr:colOff>165100</xdr:colOff>
      <xdr:row>96</xdr:row>
      <xdr:rowOff>78499</xdr:rowOff>
    </xdr:to>
    <xdr:sp macro="" textlink="">
      <xdr:nvSpPr>
        <xdr:cNvPr id="473" name="フローチャート: 判断 472"/>
        <xdr:cNvSpPr/>
      </xdr:nvSpPr>
      <xdr:spPr>
        <a:xfrm>
          <a:off x="6921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95026</xdr:rowOff>
    </xdr:from>
    <xdr:ext cx="534377" cy="259045"/>
    <xdr:sp macro="" textlink="">
      <xdr:nvSpPr>
        <xdr:cNvPr id="474" name="テキスト ボックス 473"/>
        <xdr:cNvSpPr txBox="1"/>
      </xdr:nvSpPr>
      <xdr:spPr>
        <a:xfrm>
          <a:off x="6705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56820</xdr:rowOff>
    </xdr:from>
    <xdr:to>
      <xdr:col>55</xdr:col>
      <xdr:colOff>50800</xdr:colOff>
      <xdr:row>96</xdr:row>
      <xdr:rowOff>158420</xdr:rowOff>
    </xdr:to>
    <xdr:sp macro="" textlink="">
      <xdr:nvSpPr>
        <xdr:cNvPr id="480" name="楕円 479"/>
        <xdr:cNvSpPr/>
      </xdr:nvSpPr>
      <xdr:spPr>
        <a:xfrm>
          <a:off x="10426700" y="1651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35247</xdr:rowOff>
    </xdr:from>
    <xdr:ext cx="534377" cy="259045"/>
    <xdr:sp macro="" textlink="">
      <xdr:nvSpPr>
        <xdr:cNvPr id="481" name="土木費該当値テキスト"/>
        <xdr:cNvSpPr txBox="1"/>
      </xdr:nvSpPr>
      <xdr:spPr>
        <a:xfrm>
          <a:off x="10528300" y="1649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6959</xdr:rowOff>
    </xdr:from>
    <xdr:to>
      <xdr:col>50</xdr:col>
      <xdr:colOff>165100</xdr:colOff>
      <xdr:row>96</xdr:row>
      <xdr:rowOff>108559</xdr:rowOff>
    </xdr:to>
    <xdr:sp macro="" textlink="">
      <xdr:nvSpPr>
        <xdr:cNvPr id="482" name="楕円 481"/>
        <xdr:cNvSpPr/>
      </xdr:nvSpPr>
      <xdr:spPr>
        <a:xfrm>
          <a:off x="9588500" y="1646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99686</xdr:rowOff>
    </xdr:from>
    <xdr:ext cx="534377" cy="259045"/>
    <xdr:sp macro="" textlink="">
      <xdr:nvSpPr>
        <xdr:cNvPr id="483" name="テキスト ボックス 482"/>
        <xdr:cNvSpPr txBox="1"/>
      </xdr:nvSpPr>
      <xdr:spPr>
        <a:xfrm>
          <a:off x="9372111" y="1655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65430</xdr:rowOff>
    </xdr:from>
    <xdr:to>
      <xdr:col>46</xdr:col>
      <xdr:colOff>38100</xdr:colOff>
      <xdr:row>96</xdr:row>
      <xdr:rowOff>167030</xdr:rowOff>
    </xdr:to>
    <xdr:sp macro="" textlink="">
      <xdr:nvSpPr>
        <xdr:cNvPr id="484" name="楕円 483"/>
        <xdr:cNvSpPr/>
      </xdr:nvSpPr>
      <xdr:spPr>
        <a:xfrm>
          <a:off x="8699500" y="1652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158157</xdr:rowOff>
    </xdr:from>
    <xdr:ext cx="534377" cy="259045"/>
    <xdr:sp macro="" textlink="">
      <xdr:nvSpPr>
        <xdr:cNvPr id="485" name="テキスト ボックス 484"/>
        <xdr:cNvSpPr txBox="1"/>
      </xdr:nvSpPr>
      <xdr:spPr>
        <a:xfrm>
          <a:off x="8483111" y="1661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132587</xdr:rowOff>
    </xdr:from>
    <xdr:to>
      <xdr:col>41</xdr:col>
      <xdr:colOff>101600</xdr:colOff>
      <xdr:row>96</xdr:row>
      <xdr:rowOff>62737</xdr:rowOff>
    </xdr:to>
    <xdr:sp macro="" textlink="">
      <xdr:nvSpPr>
        <xdr:cNvPr id="486" name="楕円 485"/>
        <xdr:cNvSpPr/>
      </xdr:nvSpPr>
      <xdr:spPr>
        <a:xfrm>
          <a:off x="7810500" y="1642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79264</xdr:rowOff>
    </xdr:from>
    <xdr:ext cx="534377" cy="259045"/>
    <xdr:sp macro="" textlink="">
      <xdr:nvSpPr>
        <xdr:cNvPr id="487" name="テキスト ボックス 486"/>
        <xdr:cNvSpPr txBox="1"/>
      </xdr:nvSpPr>
      <xdr:spPr>
        <a:xfrm>
          <a:off x="7594111" y="1619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169368</xdr:rowOff>
    </xdr:from>
    <xdr:to>
      <xdr:col>36</xdr:col>
      <xdr:colOff>165100</xdr:colOff>
      <xdr:row>97</xdr:row>
      <xdr:rowOff>99518</xdr:rowOff>
    </xdr:to>
    <xdr:sp macro="" textlink="">
      <xdr:nvSpPr>
        <xdr:cNvPr id="488" name="楕円 487"/>
        <xdr:cNvSpPr/>
      </xdr:nvSpPr>
      <xdr:spPr>
        <a:xfrm>
          <a:off x="6921500" y="1662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90645</xdr:rowOff>
    </xdr:from>
    <xdr:ext cx="534377" cy="259045"/>
    <xdr:sp macro="" textlink="">
      <xdr:nvSpPr>
        <xdr:cNvPr id="489" name="テキスト ボックス 488"/>
        <xdr:cNvSpPr txBox="1"/>
      </xdr:nvSpPr>
      <xdr:spPr>
        <a:xfrm>
          <a:off x="6705111" y="1672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2" name="テキスト ボックス 50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116317</xdr:rowOff>
    </xdr:from>
    <xdr:to>
      <xdr:col>85</xdr:col>
      <xdr:colOff>126364</xdr:colOff>
      <xdr:row>39</xdr:row>
      <xdr:rowOff>122327</xdr:rowOff>
    </xdr:to>
    <xdr:cxnSp macro="">
      <xdr:nvCxnSpPr>
        <xdr:cNvPr id="516" name="直線コネクタ 515"/>
        <xdr:cNvCxnSpPr/>
      </xdr:nvCxnSpPr>
      <xdr:spPr>
        <a:xfrm flipV="1">
          <a:off x="16317595" y="5259817"/>
          <a:ext cx="1269" cy="154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126154</xdr:rowOff>
    </xdr:from>
    <xdr:ext cx="469744" cy="259045"/>
    <xdr:sp macro="" textlink="">
      <xdr:nvSpPr>
        <xdr:cNvPr id="517" name="消防費最小値テキスト"/>
        <xdr:cNvSpPr txBox="1"/>
      </xdr:nvSpPr>
      <xdr:spPr>
        <a:xfrm>
          <a:off x="16370300" y="68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122327</xdr:rowOff>
    </xdr:from>
    <xdr:to>
      <xdr:col>86</xdr:col>
      <xdr:colOff>25400</xdr:colOff>
      <xdr:row>39</xdr:row>
      <xdr:rowOff>122327</xdr:rowOff>
    </xdr:to>
    <xdr:cxnSp macro="">
      <xdr:nvCxnSpPr>
        <xdr:cNvPr id="518" name="直線コネクタ 517"/>
        <xdr:cNvCxnSpPr/>
      </xdr:nvCxnSpPr>
      <xdr:spPr>
        <a:xfrm>
          <a:off x="16230600" y="680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62994</xdr:rowOff>
    </xdr:from>
    <xdr:ext cx="534377" cy="259045"/>
    <xdr:sp macro="" textlink="">
      <xdr:nvSpPr>
        <xdr:cNvPr id="519" name="消防費最大値テキスト"/>
        <xdr:cNvSpPr txBox="1"/>
      </xdr:nvSpPr>
      <xdr:spPr>
        <a:xfrm>
          <a:off x="16370300" y="50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116317</xdr:rowOff>
    </xdr:from>
    <xdr:to>
      <xdr:col>86</xdr:col>
      <xdr:colOff>25400</xdr:colOff>
      <xdr:row>30</xdr:row>
      <xdr:rowOff>116317</xdr:rowOff>
    </xdr:to>
    <xdr:cxnSp macro="">
      <xdr:nvCxnSpPr>
        <xdr:cNvPr id="520" name="直線コネクタ 519"/>
        <xdr:cNvCxnSpPr/>
      </xdr:nvCxnSpPr>
      <xdr:spPr>
        <a:xfrm>
          <a:off x="16230600" y="525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167034</xdr:rowOff>
    </xdr:from>
    <xdr:to>
      <xdr:col>85</xdr:col>
      <xdr:colOff>127000</xdr:colOff>
      <xdr:row>39</xdr:row>
      <xdr:rowOff>4761</xdr:rowOff>
    </xdr:to>
    <xdr:cxnSp macro="">
      <xdr:nvCxnSpPr>
        <xdr:cNvPr id="521" name="直線コネクタ 520"/>
        <xdr:cNvCxnSpPr/>
      </xdr:nvCxnSpPr>
      <xdr:spPr>
        <a:xfrm>
          <a:off x="15481300" y="6682134"/>
          <a:ext cx="838200" cy="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46593</xdr:rowOff>
    </xdr:from>
    <xdr:ext cx="534377" cy="259045"/>
    <xdr:sp macro="" textlink="">
      <xdr:nvSpPr>
        <xdr:cNvPr id="522" name="消防費平均値テキスト"/>
        <xdr:cNvSpPr txBox="1"/>
      </xdr:nvSpPr>
      <xdr:spPr>
        <a:xfrm>
          <a:off x="16370300" y="6390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23716</xdr:rowOff>
    </xdr:from>
    <xdr:to>
      <xdr:col>85</xdr:col>
      <xdr:colOff>177800</xdr:colOff>
      <xdr:row>38</xdr:row>
      <xdr:rowOff>125316</xdr:rowOff>
    </xdr:to>
    <xdr:sp macro="" textlink="">
      <xdr:nvSpPr>
        <xdr:cNvPr id="523" name="フローチャート: 判断 522"/>
        <xdr:cNvSpPr/>
      </xdr:nvSpPr>
      <xdr:spPr>
        <a:xfrm>
          <a:off x="16268700" y="65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167034</xdr:rowOff>
    </xdr:from>
    <xdr:to>
      <xdr:col>81</xdr:col>
      <xdr:colOff>50800</xdr:colOff>
      <xdr:row>39</xdr:row>
      <xdr:rowOff>55445</xdr:rowOff>
    </xdr:to>
    <xdr:cxnSp macro="">
      <xdr:nvCxnSpPr>
        <xdr:cNvPr id="524" name="直線コネクタ 523"/>
        <xdr:cNvCxnSpPr/>
      </xdr:nvCxnSpPr>
      <xdr:spPr>
        <a:xfrm flipV="1">
          <a:off x="14592300" y="6682134"/>
          <a:ext cx="889000" cy="5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6963</xdr:rowOff>
    </xdr:from>
    <xdr:to>
      <xdr:col>81</xdr:col>
      <xdr:colOff>101600</xdr:colOff>
      <xdr:row>38</xdr:row>
      <xdr:rowOff>108563</xdr:rowOff>
    </xdr:to>
    <xdr:sp macro="" textlink="">
      <xdr:nvSpPr>
        <xdr:cNvPr id="525" name="フローチャート: 判断 524"/>
        <xdr:cNvSpPr/>
      </xdr:nvSpPr>
      <xdr:spPr>
        <a:xfrm>
          <a:off x="15430500" y="652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125090</xdr:rowOff>
    </xdr:from>
    <xdr:ext cx="534377" cy="259045"/>
    <xdr:sp macro="" textlink="">
      <xdr:nvSpPr>
        <xdr:cNvPr id="526" name="テキスト ボックス 525"/>
        <xdr:cNvSpPr txBox="1"/>
      </xdr:nvSpPr>
      <xdr:spPr>
        <a:xfrm>
          <a:off x="15214111" y="629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55445</xdr:rowOff>
    </xdr:from>
    <xdr:to>
      <xdr:col>76</xdr:col>
      <xdr:colOff>114300</xdr:colOff>
      <xdr:row>39</xdr:row>
      <xdr:rowOff>76019</xdr:rowOff>
    </xdr:to>
    <xdr:cxnSp macro="">
      <xdr:nvCxnSpPr>
        <xdr:cNvPr id="527" name="直線コネクタ 526"/>
        <xdr:cNvCxnSpPr/>
      </xdr:nvCxnSpPr>
      <xdr:spPr>
        <a:xfrm flipV="1">
          <a:off x="13703300" y="6741995"/>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20875</xdr:rowOff>
    </xdr:from>
    <xdr:to>
      <xdr:col>76</xdr:col>
      <xdr:colOff>165100</xdr:colOff>
      <xdr:row>38</xdr:row>
      <xdr:rowOff>122475</xdr:rowOff>
    </xdr:to>
    <xdr:sp macro="" textlink="">
      <xdr:nvSpPr>
        <xdr:cNvPr id="528" name="フローチャート: 判断 527"/>
        <xdr:cNvSpPr/>
      </xdr:nvSpPr>
      <xdr:spPr>
        <a:xfrm>
          <a:off x="145415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139002</xdr:rowOff>
    </xdr:from>
    <xdr:ext cx="534377" cy="259045"/>
    <xdr:sp macro="" textlink="">
      <xdr:nvSpPr>
        <xdr:cNvPr id="529" name="テキスト ボックス 528"/>
        <xdr:cNvSpPr txBox="1"/>
      </xdr:nvSpPr>
      <xdr:spPr>
        <a:xfrm>
          <a:off x="14325111" y="631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48227</xdr:rowOff>
    </xdr:from>
    <xdr:to>
      <xdr:col>71</xdr:col>
      <xdr:colOff>177800</xdr:colOff>
      <xdr:row>39</xdr:row>
      <xdr:rowOff>76019</xdr:rowOff>
    </xdr:to>
    <xdr:cxnSp macro="">
      <xdr:nvCxnSpPr>
        <xdr:cNvPr id="530" name="直線コネクタ 529"/>
        <xdr:cNvCxnSpPr/>
      </xdr:nvCxnSpPr>
      <xdr:spPr>
        <a:xfrm>
          <a:off x="12814300" y="6734777"/>
          <a:ext cx="889000" cy="2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145789</xdr:rowOff>
    </xdr:from>
    <xdr:to>
      <xdr:col>72</xdr:col>
      <xdr:colOff>38100</xdr:colOff>
      <xdr:row>38</xdr:row>
      <xdr:rowOff>75939</xdr:rowOff>
    </xdr:to>
    <xdr:sp macro="" textlink="">
      <xdr:nvSpPr>
        <xdr:cNvPr id="531" name="フローチャート: 判断 530"/>
        <xdr:cNvSpPr/>
      </xdr:nvSpPr>
      <xdr:spPr>
        <a:xfrm>
          <a:off x="13652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92466</xdr:rowOff>
    </xdr:from>
    <xdr:ext cx="534377" cy="259045"/>
    <xdr:sp macro="" textlink="">
      <xdr:nvSpPr>
        <xdr:cNvPr id="532" name="テキスト ボックス 531"/>
        <xdr:cNvSpPr txBox="1"/>
      </xdr:nvSpPr>
      <xdr:spPr>
        <a:xfrm>
          <a:off x="13436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15683</xdr:rowOff>
    </xdr:from>
    <xdr:to>
      <xdr:col>67</xdr:col>
      <xdr:colOff>101600</xdr:colOff>
      <xdr:row>38</xdr:row>
      <xdr:rowOff>117283</xdr:rowOff>
    </xdr:to>
    <xdr:sp macro="" textlink="">
      <xdr:nvSpPr>
        <xdr:cNvPr id="533" name="フローチャート: 判断 532"/>
        <xdr:cNvSpPr/>
      </xdr:nvSpPr>
      <xdr:spPr>
        <a:xfrm>
          <a:off x="12763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133810</xdr:rowOff>
    </xdr:from>
    <xdr:ext cx="534377" cy="259045"/>
    <xdr:sp macro="" textlink="">
      <xdr:nvSpPr>
        <xdr:cNvPr id="534" name="テキスト ボックス 533"/>
        <xdr:cNvSpPr txBox="1"/>
      </xdr:nvSpPr>
      <xdr:spPr>
        <a:xfrm>
          <a:off x="12547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125411</xdr:rowOff>
    </xdr:from>
    <xdr:to>
      <xdr:col>85</xdr:col>
      <xdr:colOff>177800</xdr:colOff>
      <xdr:row>39</xdr:row>
      <xdr:rowOff>55561</xdr:rowOff>
    </xdr:to>
    <xdr:sp macro="" textlink="">
      <xdr:nvSpPr>
        <xdr:cNvPr id="540" name="楕円 539"/>
        <xdr:cNvSpPr/>
      </xdr:nvSpPr>
      <xdr:spPr>
        <a:xfrm>
          <a:off x="16268700" y="66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40338</xdr:rowOff>
    </xdr:from>
    <xdr:ext cx="534377" cy="259045"/>
    <xdr:sp macro="" textlink="">
      <xdr:nvSpPr>
        <xdr:cNvPr id="541" name="消防費該当値テキスト"/>
        <xdr:cNvSpPr txBox="1"/>
      </xdr:nvSpPr>
      <xdr:spPr>
        <a:xfrm>
          <a:off x="16370300" y="655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116234</xdr:rowOff>
    </xdr:from>
    <xdr:to>
      <xdr:col>81</xdr:col>
      <xdr:colOff>101600</xdr:colOff>
      <xdr:row>39</xdr:row>
      <xdr:rowOff>46384</xdr:rowOff>
    </xdr:to>
    <xdr:sp macro="" textlink="">
      <xdr:nvSpPr>
        <xdr:cNvPr id="542" name="楕円 541"/>
        <xdr:cNvSpPr/>
      </xdr:nvSpPr>
      <xdr:spPr>
        <a:xfrm>
          <a:off x="15430500" y="663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37511</xdr:rowOff>
    </xdr:from>
    <xdr:ext cx="534377" cy="259045"/>
    <xdr:sp macro="" textlink="">
      <xdr:nvSpPr>
        <xdr:cNvPr id="543" name="テキスト ボックス 542"/>
        <xdr:cNvSpPr txBox="1"/>
      </xdr:nvSpPr>
      <xdr:spPr>
        <a:xfrm>
          <a:off x="15214111" y="672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4645</xdr:rowOff>
    </xdr:from>
    <xdr:to>
      <xdr:col>76</xdr:col>
      <xdr:colOff>165100</xdr:colOff>
      <xdr:row>39</xdr:row>
      <xdr:rowOff>106245</xdr:rowOff>
    </xdr:to>
    <xdr:sp macro="" textlink="">
      <xdr:nvSpPr>
        <xdr:cNvPr id="544" name="楕円 543"/>
        <xdr:cNvSpPr/>
      </xdr:nvSpPr>
      <xdr:spPr>
        <a:xfrm>
          <a:off x="14541500" y="669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97372</xdr:rowOff>
    </xdr:from>
    <xdr:ext cx="534377" cy="259045"/>
    <xdr:sp macro="" textlink="">
      <xdr:nvSpPr>
        <xdr:cNvPr id="545" name="テキスト ボックス 544"/>
        <xdr:cNvSpPr txBox="1"/>
      </xdr:nvSpPr>
      <xdr:spPr>
        <a:xfrm>
          <a:off x="14325111" y="678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25219</xdr:rowOff>
    </xdr:from>
    <xdr:to>
      <xdr:col>72</xdr:col>
      <xdr:colOff>38100</xdr:colOff>
      <xdr:row>39</xdr:row>
      <xdr:rowOff>126819</xdr:rowOff>
    </xdr:to>
    <xdr:sp macro="" textlink="">
      <xdr:nvSpPr>
        <xdr:cNvPr id="546" name="楕円 545"/>
        <xdr:cNvSpPr/>
      </xdr:nvSpPr>
      <xdr:spPr>
        <a:xfrm>
          <a:off x="13652500" y="671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117946</xdr:rowOff>
    </xdr:from>
    <xdr:ext cx="534377" cy="259045"/>
    <xdr:sp macro="" textlink="">
      <xdr:nvSpPr>
        <xdr:cNvPr id="547" name="テキスト ボックス 546"/>
        <xdr:cNvSpPr txBox="1"/>
      </xdr:nvSpPr>
      <xdr:spPr>
        <a:xfrm>
          <a:off x="13436111" y="680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168877</xdr:rowOff>
    </xdr:from>
    <xdr:to>
      <xdr:col>67</xdr:col>
      <xdr:colOff>101600</xdr:colOff>
      <xdr:row>39</xdr:row>
      <xdr:rowOff>99027</xdr:rowOff>
    </xdr:to>
    <xdr:sp macro="" textlink="">
      <xdr:nvSpPr>
        <xdr:cNvPr id="548" name="楕円 547"/>
        <xdr:cNvSpPr/>
      </xdr:nvSpPr>
      <xdr:spPr>
        <a:xfrm>
          <a:off x="12763500" y="66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90154</xdr:rowOff>
    </xdr:from>
    <xdr:ext cx="534377" cy="259045"/>
    <xdr:sp macro="" textlink="">
      <xdr:nvSpPr>
        <xdr:cNvPr id="549" name="テキスト ボックス 548"/>
        <xdr:cNvSpPr txBox="1"/>
      </xdr:nvSpPr>
      <xdr:spPr>
        <a:xfrm>
          <a:off x="12547111" y="677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86959</xdr:rowOff>
    </xdr:from>
    <xdr:to>
      <xdr:col>85</xdr:col>
      <xdr:colOff>126364</xdr:colOff>
      <xdr:row>59</xdr:row>
      <xdr:rowOff>45713</xdr:rowOff>
    </xdr:to>
    <xdr:cxnSp macro="">
      <xdr:nvCxnSpPr>
        <xdr:cNvPr id="576" name="直線コネクタ 575"/>
        <xdr:cNvCxnSpPr/>
      </xdr:nvCxnSpPr>
      <xdr:spPr>
        <a:xfrm flipV="1">
          <a:off x="16317595" y="8659459"/>
          <a:ext cx="1269" cy="150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49540</xdr:rowOff>
    </xdr:from>
    <xdr:ext cx="534377" cy="259045"/>
    <xdr:sp macro="" textlink="">
      <xdr:nvSpPr>
        <xdr:cNvPr id="577" name="教育費最小値テキスト"/>
        <xdr:cNvSpPr txBox="1"/>
      </xdr:nvSpPr>
      <xdr:spPr>
        <a:xfrm>
          <a:off x="16370300" y="101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45713</xdr:rowOff>
    </xdr:from>
    <xdr:to>
      <xdr:col>86</xdr:col>
      <xdr:colOff>25400</xdr:colOff>
      <xdr:row>59</xdr:row>
      <xdr:rowOff>45713</xdr:rowOff>
    </xdr:to>
    <xdr:cxnSp macro="">
      <xdr:nvCxnSpPr>
        <xdr:cNvPr id="578" name="直線コネクタ 577"/>
        <xdr:cNvCxnSpPr/>
      </xdr:nvCxnSpPr>
      <xdr:spPr>
        <a:xfrm>
          <a:off x="16230600" y="1016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33636</xdr:rowOff>
    </xdr:from>
    <xdr:ext cx="599010" cy="259045"/>
    <xdr:sp macro="" textlink="">
      <xdr:nvSpPr>
        <xdr:cNvPr id="579" name="教育費最大値テキスト"/>
        <xdr:cNvSpPr txBox="1"/>
      </xdr:nvSpPr>
      <xdr:spPr>
        <a:xfrm>
          <a:off x="16370300" y="843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86959</xdr:rowOff>
    </xdr:from>
    <xdr:to>
      <xdr:col>86</xdr:col>
      <xdr:colOff>25400</xdr:colOff>
      <xdr:row>50</xdr:row>
      <xdr:rowOff>86959</xdr:rowOff>
    </xdr:to>
    <xdr:cxnSp macro="">
      <xdr:nvCxnSpPr>
        <xdr:cNvPr id="580" name="直線コネクタ 579"/>
        <xdr:cNvCxnSpPr/>
      </xdr:nvCxnSpPr>
      <xdr:spPr>
        <a:xfrm>
          <a:off x="16230600" y="865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109590</xdr:rowOff>
    </xdr:from>
    <xdr:to>
      <xdr:col>85</xdr:col>
      <xdr:colOff>127000</xdr:colOff>
      <xdr:row>58</xdr:row>
      <xdr:rowOff>39916</xdr:rowOff>
    </xdr:to>
    <xdr:cxnSp macro="">
      <xdr:nvCxnSpPr>
        <xdr:cNvPr id="581" name="直線コネクタ 580"/>
        <xdr:cNvCxnSpPr/>
      </xdr:nvCxnSpPr>
      <xdr:spPr>
        <a:xfrm>
          <a:off x="15481300" y="9882240"/>
          <a:ext cx="838200" cy="10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127028</xdr:rowOff>
    </xdr:from>
    <xdr:ext cx="534377" cy="259045"/>
    <xdr:sp macro="" textlink="">
      <xdr:nvSpPr>
        <xdr:cNvPr id="582" name="教育費平均値テキスト"/>
        <xdr:cNvSpPr txBox="1"/>
      </xdr:nvSpPr>
      <xdr:spPr>
        <a:xfrm>
          <a:off x="16370300" y="955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104151</xdr:rowOff>
    </xdr:from>
    <xdr:to>
      <xdr:col>85</xdr:col>
      <xdr:colOff>177800</xdr:colOff>
      <xdr:row>57</xdr:row>
      <xdr:rowOff>34301</xdr:rowOff>
    </xdr:to>
    <xdr:sp macro="" textlink="">
      <xdr:nvSpPr>
        <xdr:cNvPr id="583" name="フローチャート: 判断 582"/>
        <xdr:cNvSpPr/>
      </xdr:nvSpPr>
      <xdr:spPr>
        <a:xfrm>
          <a:off x="16268700" y="970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117085</xdr:rowOff>
    </xdr:from>
    <xdr:to>
      <xdr:col>81</xdr:col>
      <xdr:colOff>50800</xdr:colOff>
      <xdr:row>57</xdr:row>
      <xdr:rowOff>109590</xdr:rowOff>
    </xdr:to>
    <xdr:cxnSp macro="">
      <xdr:nvCxnSpPr>
        <xdr:cNvPr id="584" name="直線コネクタ 583"/>
        <xdr:cNvCxnSpPr/>
      </xdr:nvCxnSpPr>
      <xdr:spPr>
        <a:xfrm>
          <a:off x="14592300" y="9546835"/>
          <a:ext cx="889000" cy="33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165253</xdr:rowOff>
    </xdr:from>
    <xdr:to>
      <xdr:col>81</xdr:col>
      <xdr:colOff>101600</xdr:colOff>
      <xdr:row>57</xdr:row>
      <xdr:rowOff>95403</xdr:rowOff>
    </xdr:to>
    <xdr:sp macro="" textlink="">
      <xdr:nvSpPr>
        <xdr:cNvPr id="585" name="フローチャート: 判断 584"/>
        <xdr:cNvSpPr/>
      </xdr:nvSpPr>
      <xdr:spPr>
        <a:xfrm>
          <a:off x="154305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111930</xdr:rowOff>
    </xdr:from>
    <xdr:ext cx="534377" cy="259045"/>
    <xdr:sp macro="" textlink="">
      <xdr:nvSpPr>
        <xdr:cNvPr id="586" name="テキスト ボックス 585"/>
        <xdr:cNvSpPr txBox="1"/>
      </xdr:nvSpPr>
      <xdr:spPr>
        <a:xfrm>
          <a:off x="15214111" y="954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117085</xdr:rowOff>
    </xdr:from>
    <xdr:to>
      <xdr:col>76</xdr:col>
      <xdr:colOff>114300</xdr:colOff>
      <xdr:row>58</xdr:row>
      <xdr:rowOff>31948</xdr:rowOff>
    </xdr:to>
    <xdr:cxnSp macro="">
      <xdr:nvCxnSpPr>
        <xdr:cNvPr id="587" name="直線コネクタ 586"/>
        <xdr:cNvCxnSpPr/>
      </xdr:nvCxnSpPr>
      <xdr:spPr>
        <a:xfrm flipV="1">
          <a:off x="13703300" y="9546835"/>
          <a:ext cx="889000" cy="42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137461</xdr:rowOff>
    </xdr:from>
    <xdr:to>
      <xdr:col>76</xdr:col>
      <xdr:colOff>165100</xdr:colOff>
      <xdr:row>57</xdr:row>
      <xdr:rowOff>67611</xdr:rowOff>
    </xdr:to>
    <xdr:sp macro="" textlink="">
      <xdr:nvSpPr>
        <xdr:cNvPr id="588" name="フローチャート: 判断 587"/>
        <xdr:cNvSpPr/>
      </xdr:nvSpPr>
      <xdr:spPr>
        <a:xfrm>
          <a:off x="14541500" y="97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58738</xdr:rowOff>
    </xdr:from>
    <xdr:ext cx="534377" cy="259045"/>
    <xdr:sp macro="" textlink="">
      <xdr:nvSpPr>
        <xdr:cNvPr id="589" name="テキスト ボックス 588"/>
        <xdr:cNvSpPr txBox="1"/>
      </xdr:nvSpPr>
      <xdr:spPr>
        <a:xfrm>
          <a:off x="14325111" y="983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31948</xdr:rowOff>
    </xdr:from>
    <xdr:to>
      <xdr:col>71</xdr:col>
      <xdr:colOff>177800</xdr:colOff>
      <xdr:row>58</xdr:row>
      <xdr:rowOff>35278</xdr:rowOff>
    </xdr:to>
    <xdr:cxnSp macro="">
      <xdr:nvCxnSpPr>
        <xdr:cNvPr id="590" name="直線コネクタ 589"/>
        <xdr:cNvCxnSpPr/>
      </xdr:nvCxnSpPr>
      <xdr:spPr>
        <a:xfrm flipV="1">
          <a:off x="12814300" y="9976048"/>
          <a:ext cx="889000" cy="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91" name="フローチャート: 判断 590"/>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73606</xdr:rowOff>
    </xdr:from>
    <xdr:ext cx="534377" cy="259045"/>
    <xdr:sp macro="" textlink="">
      <xdr:nvSpPr>
        <xdr:cNvPr id="592" name="テキスト ボックス 591"/>
        <xdr:cNvSpPr txBox="1"/>
      </xdr:nvSpPr>
      <xdr:spPr>
        <a:xfrm>
          <a:off x="13436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3" name="フローチャート: 判断 592"/>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117660</xdr:rowOff>
    </xdr:from>
    <xdr:ext cx="534377" cy="259045"/>
    <xdr:sp macro="" textlink="">
      <xdr:nvSpPr>
        <xdr:cNvPr id="594" name="テキスト ボックス 593"/>
        <xdr:cNvSpPr txBox="1"/>
      </xdr:nvSpPr>
      <xdr:spPr>
        <a:xfrm>
          <a:off x="12547111" y="954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160566</xdr:rowOff>
    </xdr:from>
    <xdr:to>
      <xdr:col>85</xdr:col>
      <xdr:colOff>177800</xdr:colOff>
      <xdr:row>58</xdr:row>
      <xdr:rowOff>90716</xdr:rowOff>
    </xdr:to>
    <xdr:sp macro="" textlink="">
      <xdr:nvSpPr>
        <xdr:cNvPr id="600" name="楕円 599"/>
        <xdr:cNvSpPr/>
      </xdr:nvSpPr>
      <xdr:spPr>
        <a:xfrm>
          <a:off x="16268700" y="993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138993</xdr:rowOff>
    </xdr:from>
    <xdr:ext cx="534377" cy="259045"/>
    <xdr:sp macro="" textlink="">
      <xdr:nvSpPr>
        <xdr:cNvPr id="601" name="教育費該当値テキスト"/>
        <xdr:cNvSpPr txBox="1"/>
      </xdr:nvSpPr>
      <xdr:spPr>
        <a:xfrm>
          <a:off x="16370300" y="991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58790</xdr:rowOff>
    </xdr:from>
    <xdr:to>
      <xdr:col>81</xdr:col>
      <xdr:colOff>101600</xdr:colOff>
      <xdr:row>57</xdr:row>
      <xdr:rowOff>160390</xdr:rowOff>
    </xdr:to>
    <xdr:sp macro="" textlink="">
      <xdr:nvSpPr>
        <xdr:cNvPr id="602" name="楕円 601"/>
        <xdr:cNvSpPr/>
      </xdr:nvSpPr>
      <xdr:spPr>
        <a:xfrm>
          <a:off x="15430500" y="983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151517</xdr:rowOff>
    </xdr:from>
    <xdr:ext cx="534377" cy="259045"/>
    <xdr:sp macro="" textlink="">
      <xdr:nvSpPr>
        <xdr:cNvPr id="603" name="テキスト ボックス 602"/>
        <xdr:cNvSpPr txBox="1"/>
      </xdr:nvSpPr>
      <xdr:spPr>
        <a:xfrm>
          <a:off x="15214111" y="992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66285</xdr:rowOff>
    </xdr:from>
    <xdr:to>
      <xdr:col>76</xdr:col>
      <xdr:colOff>165100</xdr:colOff>
      <xdr:row>55</xdr:row>
      <xdr:rowOff>167885</xdr:rowOff>
    </xdr:to>
    <xdr:sp macro="" textlink="">
      <xdr:nvSpPr>
        <xdr:cNvPr id="604" name="楕円 603"/>
        <xdr:cNvSpPr/>
      </xdr:nvSpPr>
      <xdr:spPr>
        <a:xfrm>
          <a:off x="14541500" y="949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12962</xdr:rowOff>
    </xdr:from>
    <xdr:ext cx="534377" cy="259045"/>
    <xdr:sp macro="" textlink="">
      <xdr:nvSpPr>
        <xdr:cNvPr id="605" name="テキスト ボックス 604"/>
        <xdr:cNvSpPr txBox="1"/>
      </xdr:nvSpPr>
      <xdr:spPr>
        <a:xfrm>
          <a:off x="14325111" y="927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152598</xdr:rowOff>
    </xdr:from>
    <xdr:to>
      <xdr:col>72</xdr:col>
      <xdr:colOff>38100</xdr:colOff>
      <xdr:row>58</xdr:row>
      <xdr:rowOff>82748</xdr:rowOff>
    </xdr:to>
    <xdr:sp macro="" textlink="">
      <xdr:nvSpPr>
        <xdr:cNvPr id="606" name="楕円 605"/>
        <xdr:cNvSpPr/>
      </xdr:nvSpPr>
      <xdr:spPr>
        <a:xfrm>
          <a:off x="13652500" y="992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73875</xdr:rowOff>
    </xdr:from>
    <xdr:ext cx="534377" cy="259045"/>
    <xdr:sp macro="" textlink="">
      <xdr:nvSpPr>
        <xdr:cNvPr id="607" name="テキスト ボックス 606"/>
        <xdr:cNvSpPr txBox="1"/>
      </xdr:nvSpPr>
      <xdr:spPr>
        <a:xfrm>
          <a:off x="13436111" y="1001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155928</xdr:rowOff>
    </xdr:from>
    <xdr:to>
      <xdr:col>67</xdr:col>
      <xdr:colOff>101600</xdr:colOff>
      <xdr:row>58</xdr:row>
      <xdr:rowOff>86078</xdr:rowOff>
    </xdr:to>
    <xdr:sp macro="" textlink="">
      <xdr:nvSpPr>
        <xdr:cNvPr id="608" name="楕円 607"/>
        <xdr:cNvSpPr/>
      </xdr:nvSpPr>
      <xdr:spPr>
        <a:xfrm>
          <a:off x="12763500" y="992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77205</xdr:rowOff>
    </xdr:from>
    <xdr:ext cx="534377" cy="259045"/>
    <xdr:sp macro="" textlink="">
      <xdr:nvSpPr>
        <xdr:cNvPr id="609" name="テキスト ボックス 608"/>
        <xdr:cNvSpPr txBox="1"/>
      </xdr:nvSpPr>
      <xdr:spPr>
        <a:xfrm>
          <a:off x="12547111" y="100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5" name="テキスト ボックス 62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7" name="テキスト ボックス 62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61418</xdr:rowOff>
    </xdr:from>
    <xdr:to>
      <xdr:col>85</xdr:col>
      <xdr:colOff>126364</xdr:colOff>
      <xdr:row>78</xdr:row>
      <xdr:rowOff>139700</xdr:rowOff>
    </xdr:to>
    <xdr:cxnSp macro="">
      <xdr:nvCxnSpPr>
        <xdr:cNvPr id="631" name="直線コネクタ 630"/>
        <xdr:cNvCxnSpPr/>
      </xdr:nvCxnSpPr>
      <xdr:spPr>
        <a:xfrm flipV="1">
          <a:off x="16317595" y="12062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16632</xdr:rowOff>
    </xdr:from>
    <xdr:ext cx="249299" cy="259045"/>
    <xdr:sp macro="" textlink="">
      <xdr:nvSpPr>
        <xdr:cNvPr id="632" name="災害復旧費最小値テキスト"/>
        <xdr:cNvSpPr txBox="1"/>
      </xdr:nvSpPr>
      <xdr:spPr>
        <a:xfrm>
          <a:off x="16370300" y="13561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8095</xdr:rowOff>
    </xdr:from>
    <xdr:ext cx="599010" cy="259045"/>
    <xdr:sp macro="" textlink="">
      <xdr:nvSpPr>
        <xdr:cNvPr id="634" name="災害復旧費最大値テキスト"/>
        <xdr:cNvSpPr txBox="1"/>
      </xdr:nvSpPr>
      <xdr:spPr>
        <a:xfrm>
          <a:off x="16370300" y="1183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61418</xdr:rowOff>
    </xdr:from>
    <xdr:to>
      <xdr:col>86</xdr:col>
      <xdr:colOff>25400</xdr:colOff>
      <xdr:row>70</xdr:row>
      <xdr:rowOff>61418</xdr:rowOff>
    </xdr:to>
    <xdr:cxnSp macro="">
      <xdr:nvCxnSpPr>
        <xdr:cNvPr id="635" name="直線コネクタ 634"/>
        <xdr:cNvCxnSpPr/>
      </xdr:nvCxnSpPr>
      <xdr:spPr>
        <a:xfrm>
          <a:off x="16230600" y="120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6" name="直線コネクタ 635"/>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105532</xdr:rowOff>
    </xdr:from>
    <xdr:ext cx="378565" cy="259045"/>
    <xdr:sp macro="" textlink="">
      <xdr:nvSpPr>
        <xdr:cNvPr id="637" name="災害復旧費平均値テキスト"/>
        <xdr:cNvSpPr txBox="1"/>
      </xdr:nvSpPr>
      <xdr:spPr>
        <a:xfrm>
          <a:off x="16370300" y="13307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82655</xdr:rowOff>
    </xdr:from>
    <xdr:to>
      <xdr:col>85</xdr:col>
      <xdr:colOff>177800</xdr:colOff>
      <xdr:row>79</xdr:row>
      <xdr:rowOff>12805</xdr:rowOff>
    </xdr:to>
    <xdr:sp macro="" textlink="">
      <xdr:nvSpPr>
        <xdr:cNvPr id="638" name="フローチャート: 判断 637"/>
        <xdr:cNvSpPr/>
      </xdr:nvSpPr>
      <xdr:spPr>
        <a:xfrm>
          <a:off x="16268700" y="1345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9" name="直線コネクタ 638"/>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72642</xdr:rowOff>
    </xdr:from>
    <xdr:to>
      <xdr:col>81</xdr:col>
      <xdr:colOff>101600</xdr:colOff>
      <xdr:row>79</xdr:row>
      <xdr:rowOff>2792</xdr:rowOff>
    </xdr:to>
    <xdr:sp macro="" textlink="">
      <xdr:nvSpPr>
        <xdr:cNvPr id="640" name="フローチャート: 判断 639"/>
        <xdr:cNvSpPr/>
      </xdr:nvSpPr>
      <xdr:spPr>
        <a:xfrm>
          <a:off x="15430500" y="1344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19319</xdr:rowOff>
    </xdr:from>
    <xdr:ext cx="469744" cy="259045"/>
    <xdr:sp macro="" textlink="">
      <xdr:nvSpPr>
        <xdr:cNvPr id="641" name="テキスト ボックス 640"/>
        <xdr:cNvSpPr txBox="1"/>
      </xdr:nvSpPr>
      <xdr:spPr>
        <a:xfrm>
          <a:off x="15246428" y="132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2" name="直線コネクタ 641"/>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80167</xdr:rowOff>
    </xdr:from>
    <xdr:to>
      <xdr:col>76</xdr:col>
      <xdr:colOff>165100</xdr:colOff>
      <xdr:row>79</xdr:row>
      <xdr:rowOff>10317</xdr:rowOff>
    </xdr:to>
    <xdr:sp macro="" textlink="">
      <xdr:nvSpPr>
        <xdr:cNvPr id="643" name="フローチャート: 判断 642"/>
        <xdr:cNvSpPr/>
      </xdr:nvSpPr>
      <xdr:spPr>
        <a:xfrm>
          <a:off x="14541500" y="134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26844</xdr:rowOff>
    </xdr:from>
    <xdr:ext cx="378565" cy="259045"/>
    <xdr:sp macro="" textlink="">
      <xdr:nvSpPr>
        <xdr:cNvPr id="644" name="テキスト ボックス 643"/>
        <xdr:cNvSpPr txBox="1"/>
      </xdr:nvSpPr>
      <xdr:spPr>
        <a:xfrm>
          <a:off x="14403017" y="13228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5" name="直線コネクタ 644"/>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76646</xdr:rowOff>
    </xdr:from>
    <xdr:to>
      <xdr:col>72</xdr:col>
      <xdr:colOff>38100</xdr:colOff>
      <xdr:row>79</xdr:row>
      <xdr:rowOff>6796</xdr:rowOff>
    </xdr:to>
    <xdr:sp macro="" textlink="">
      <xdr:nvSpPr>
        <xdr:cNvPr id="646" name="フローチャート: 判断 645"/>
        <xdr:cNvSpPr/>
      </xdr:nvSpPr>
      <xdr:spPr>
        <a:xfrm>
          <a:off x="13652500" y="1344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23323</xdr:rowOff>
    </xdr:from>
    <xdr:ext cx="469744" cy="259045"/>
    <xdr:sp macro="" textlink="">
      <xdr:nvSpPr>
        <xdr:cNvPr id="647" name="テキスト ボックス 646"/>
        <xdr:cNvSpPr txBox="1"/>
      </xdr:nvSpPr>
      <xdr:spPr>
        <a:xfrm>
          <a:off x="13468428" y="1322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70320</xdr:rowOff>
    </xdr:from>
    <xdr:to>
      <xdr:col>67</xdr:col>
      <xdr:colOff>101600</xdr:colOff>
      <xdr:row>79</xdr:row>
      <xdr:rowOff>470</xdr:rowOff>
    </xdr:to>
    <xdr:sp macro="" textlink="">
      <xdr:nvSpPr>
        <xdr:cNvPr id="648" name="フローチャート: 判断 647"/>
        <xdr:cNvSpPr/>
      </xdr:nvSpPr>
      <xdr:spPr>
        <a:xfrm>
          <a:off x="12763500" y="134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16997</xdr:rowOff>
    </xdr:from>
    <xdr:ext cx="469744" cy="259045"/>
    <xdr:sp macro="" textlink="">
      <xdr:nvSpPr>
        <xdr:cNvPr id="649" name="テキスト ボックス 648"/>
        <xdr:cNvSpPr txBox="1"/>
      </xdr:nvSpPr>
      <xdr:spPr>
        <a:xfrm>
          <a:off x="12579428" y="132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61082</xdr:rowOff>
    </xdr:from>
    <xdr:ext cx="249299" cy="259045"/>
    <xdr:sp macro="" textlink="">
      <xdr:nvSpPr>
        <xdr:cNvPr id="656" name="災害復旧費該当値テキスト"/>
        <xdr:cNvSpPr txBox="1"/>
      </xdr:nvSpPr>
      <xdr:spPr>
        <a:xfrm>
          <a:off x="16370300" y="1343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7" name="楕円 656"/>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8" name="テキスト ボックス 657"/>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0" name="テキスト ボックス 659"/>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1" name="楕円 660"/>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2" name="テキスト ボックス 661"/>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3" name="楕円 662"/>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4" name="テキスト ボックス 663"/>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121886</xdr:rowOff>
    </xdr:from>
    <xdr:to>
      <xdr:col>85</xdr:col>
      <xdr:colOff>126364</xdr:colOff>
      <xdr:row>98</xdr:row>
      <xdr:rowOff>38398</xdr:rowOff>
    </xdr:to>
    <xdr:cxnSp macro="">
      <xdr:nvCxnSpPr>
        <xdr:cNvPr id="690" name="直線コネクタ 689"/>
        <xdr:cNvCxnSpPr/>
      </xdr:nvCxnSpPr>
      <xdr:spPr>
        <a:xfrm flipV="1">
          <a:off x="16317595" y="15380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1"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2" name="直線コネクタ 691"/>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68563</xdr:rowOff>
    </xdr:from>
    <xdr:ext cx="599010" cy="259045"/>
    <xdr:sp macro="" textlink="">
      <xdr:nvSpPr>
        <xdr:cNvPr id="693" name="公債費最大値テキスト"/>
        <xdr:cNvSpPr txBox="1"/>
      </xdr:nvSpPr>
      <xdr:spPr>
        <a:xfrm>
          <a:off x="16370300" y="1515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121886</xdr:rowOff>
    </xdr:from>
    <xdr:to>
      <xdr:col>86</xdr:col>
      <xdr:colOff>25400</xdr:colOff>
      <xdr:row>89</xdr:row>
      <xdr:rowOff>121886</xdr:rowOff>
    </xdr:to>
    <xdr:cxnSp macro="">
      <xdr:nvCxnSpPr>
        <xdr:cNvPr id="694" name="直線コネクタ 693"/>
        <xdr:cNvCxnSpPr/>
      </xdr:nvCxnSpPr>
      <xdr:spPr>
        <a:xfrm>
          <a:off x="16230600" y="1538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19261</xdr:rowOff>
    </xdr:from>
    <xdr:to>
      <xdr:col>85</xdr:col>
      <xdr:colOff>127000</xdr:colOff>
      <xdr:row>97</xdr:row>
      <xdr:rowOff>29204</xdr:rowOff>
    </xdr:to>
    <xdr:cxnSp macro="">
      <xdr:nvCxnSpPr>
        <xdr:cNvPr id="695" name="直線コネクタ 694"/>
        <xdr:cNvCxnSpPr/>
      </xdr:nvCxnSpPr>
      <xdr:spPr>
        <a:xfrm flipV="1">
          <a:off x="15481300" y="16649911"/>
          <a:ext cx="838200" cy="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64163</xdr:rowOff>
    </xdr:from>
    <xdr:ext cx="534377" cy="259045"/>
    <xdr:sp macro="" textlink="">
      <xdr:nvSpPr>
        <xdr:cNvPr id="696" name="公債費平均値テキスト"/>
        <xdr:cNvSpPr txBox="1"/>
      </xdr:nvSpPr>
      <xdr:spPr>
        <a:xfrm>
          <a:off x="16370300" y="16351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41286</xdr:rowOff>
    </xdr:from>
    <xdr:to>
      <xdr:col>85</xdr:col>
      <xdr:colOff>177800</xdr:colOff>
      <xdr:row>96</xdr:row>
      <xdr:rowOff>142886</xdr:rowOff>
    </xdr:to>
    <xdr:sp macro="" textlink="">
      <xdr:nvSpPr>
        <xdr:cNvPr id="697" name="フローチャート: 判断 696"/>
        <xdr:cNvSpPr/>
      </xdr:nvSpPr>
      <xdr:spPr>
        <a:xfrm>
          <a:off x="162687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29204</xdr:rowOff>
    </xdr:from>
    <xdr:to>
      <xdr:col>81</xdr:col>
      <xdr:colOff>50800</xdr:colOff>
      <xdr:row>97</xdr:row>
      <xdr:rowOff>46889</xdr:rowOff>
    </xdr:to>
    <xdr:cxnSp macro="">
      <xdr:nvCxnSpPr>
        <xdr:cNvPr id="698" name="直線コネクタ 697"/>
        <xdr:cNvCxnSpPr/>
      </xdr:nvCxnSpPr>
      <xdr:spPr>
        <a:xfrm flipV="1">
          <a:off x="14592300" y="16659854"/>
          <a:ext cx="889000" cy="1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44062</xdr:rowOff>
    </xdr:from>
    <xdr:to>
      <xdr:col>81</xdr:col>
      <xdr:colOff>101600</xdr:colOff>
      <xdr:row>96</xdr:row>
      <xdr:rowOff>145662</xdr:rowOff>
    </xdr:to>
    <xdr:sp macro="" textlink="">
      <xdr:nvSpPr>
        <xdr:cNvPr id="699" name="フローチャート: 判断 698"/>
        <xdr:cNvSpPr/>
      </xdr:nvSpPr>
      <xdr:spPr>
        <a:xfrm>
          <a:off x="15430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162189</xdr:rowOff>
    </xdr:from>
    <xdr:ext cx="534377" cy="259045"/>
    <xdr:sp macro="" textlink="">
      <xdr:nvSpPr>
        <xdr:cNvPr id="700" name="テキスト ボックス 699"/>
        <xdr:cNvSpPr txBox="1"/>
      </xdr:nvSpPr>
      <xdr:spPr>
        <a:xfrm>
          <a:off x="15214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17317</xdr:rowOff>
    </xdr:from>
    <xdr:to>
      <xdr:col>76</xdr:col>
      <xdr:colOff>114300</xdr:colOff>
      <xdr:row>97</xdr:row>
      <xdr:rowOff>46889</xdr:rowOff>
    </xdr:to>
    <xdr:cxnSp macro="">
      <xdr:nvCxnSpPr>
        <xdr:cNvPr id="701" name="直線コネクタ 700"/>
        <xdr:cNvCxnSpPr/>
      </xdr:nvCxnSpPr>
      <xdr:spPr>
        <a:xfrm>
          <a:off x="13703300" y="16647967"/>
          <a:ext cx="889000" cy="2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76964</xdr:rowOff>
    </xdr:from>
    <xdr:to>
      <xdr:col>76</xdr:col>
      <xdr:colOff>165100</xdr:colOff>
      <xdr:row>97</xdr:row>
      <xdr:rowOff>7114</xdr:rowOff>
    </xdr:to>
    <xdr:sp macro="" textlink="">
      <xdr:nvSpPr>
        <xdr:cNvPr id="702" name="フローチャート: 判断 701"/>
        <xdr:cNvSpPr/>
      </xdr:nvSpPr>
      <xdr:spPr>
        <a:xfrm>
          <a:off x="145415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23641</xdr:rowOff>
    </xdr:from>
    <xdr:ext cx="534377" cy="259045"/>
    <xdr:sp macro="" textlink="">
      <xdr:nvSpPr>
        <xdr:cNvPr id="703" name="テキスト ボックス 702"/>
        <xdr:cNvSpPr txBox="1"/>
      </xdr:nvSpPr>
      <xdr:spPr>
        <a:xfrm>
          <a:off x="14325111" y="1631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17317</xdr:rowOff>
    </xdr:from>
    <xdr:to>
      <xdr:col>71</xdr:col>
      <xdr:colOff>177800</xdr:colOff>
      <xdr:row>97</xdr:row>
      <xdr:rowOff>34496</xdr:rowOff>
    </xdr:to>
    <xdr:cxnSp macro="">
      <xdr:nvCxnSpPr>
        <xdr:cNvPr id="704" name="直線コネクタ 703"/>
        <xdr:cNvCxnSpPr/>
      </xdr:nvCxnSpPr>
      <xdr:spPr>
        <a:xfrm flipV="1">
          <a:off x="12814300" y="16647967"/>
          <a:ext cx="889000" cy="1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5" name="フローチャート: 判断 704"/>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121384</xdr:rowOff>
    </xdr:from>
    <xdr:ext cx="534377" cy="259045"/>
    <xdr:sp macro="" textlink="">
      <xdr:nvSpPr>
        <xdr:cNvPr id="706" name="テキスト ボックス 705"/>
        <xdr:cNvSpPr txBox="1"/>
      </xdr:nvSpPr>
      <xdr:spPr>
        <a:xfrm>
          <a:off x="13436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7" name="フローチャート: 判断 706"/>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117138</xdr:rowOff>
    </xdr:from>
    <xdr:ext cx="534377" cy="259045"/>
    <xdr:sp macro="" textlink="">
      <xdr:nvSpPr>
        <xdr:cNvPr id="708" name="テキスト ボックス 707"/>
        <xdr:cNvSpPr txBox="1"/>
      </xdr:nvSpPr>
      <xdr:spPr>
        <a:xfrm>
          <a:off x="12547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139911</xdr:rowOff>
    </xdr:from>
    <xdr:to>
      <xdr:col>85</xdr:col>
      <xdr:colOff>177800</xdr:colOff>
      <xdr:row>97</xdr:row>
      <xdr:rowOff>70061</xdr:rowOff>
    </xdr:to>
    <xdr:sp macro="" textlink="">
      <xdr:nvSpPr>
        <xdr:cNvPr id="714" name="楕円 713"/>
        <xdr:cNvSpPr/>
      </xdr:nvSpPr>
      <xdr:spPr>
        <a:xfrm>
          <a:off x="16268700" y="1659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118338</xdr:rowOff>
    </xdr:from>
    <xdr:ext cx="534377" cy="259045"/>
    <xdr:sp macro="" textlink="">
      <xdr:nvSpPr>
        <xdr:cNvPr id="715" name="公債費該当値テキスト"/>
        <xdr:cNvSpPr txBox="1"/>
      </xdr:nvSpPr>
      <xdr:spPr>
        <a:xfrm>
          <a:off x="16370300" y="1657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149854</xdr:rowOff>
    </xdr:from>
    <xdr:to>
      <xdr:col>81</xdr:col>
      <xdr:colOff>101600</xdr:colOff>
      <xdr:row>97</xdr:row>
      <xdr:rowOff>80004</xdr:rowOff>
    </xdr:to>
    <xdr:sp macro="" textlink="">
      <xdr:nvSpPr>
        <xdr:cNvPr id="716" name="楕円 715"/>
        <xdr:cNvSpPr/>
      </xdr:nvSpPr>
      <xdr:spPr>
        <a:xfrm>
          <a:off x="15430500" y="1660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71131</xdr:rowOff>
    </xdr:from>
    <xdr:ext cx="534377" cy="259045"/>
    <xdr:sp macro="" textlink="">
      <xdr:nvSpPr>
        <xdr:cNvPr id="717" name="テキスト ボックス 716"/>
        <xdr:cNvSpPr txBox="1"/>
      </xdr:nvSpPr>
      <xdr:spPr>
        <a:xfrm>
          <a:off x="15214111" y="1670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167539</xdr:rowOff>
    </xdr:from>
    <xdr:to>
      <xdr:col>76</xdr:col>
      <xdr:colOff>165100</xdr:colOff>
      <xdr:row>97</xdr:row>
      <xdr:rowOff>97689</xdr:rowOff>
    </xdr:to>
    <xdr:sp macro="" textlink="">
      <xdr:nvSpPr>
        <xdr:cNvPr id="718" name="楕円 717"/>
        <xdr:cNvSpPr/>
      </xdr:nvSpPr>
      <xdr:spPr>
        <a:xfrm>
          <a:off x="14541500" y="1662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88816</xdr:rowOff>
    </xdr:from>
    <xdr:ext cx="534377" cy="259045"/>
    <xdr:sp macro="" textlink="">
      <xdr:nvSpPr>
        <xdr:cNvPr id="719" name="テキスト ボックス 718"/>
        <xdr:cNvSpPr txBox="1"/>
      </xdr:nvSpPr>
      <xdr:spPr>
        <a:xfrm>
          <a:off x="14325111" y="1671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137967</xdr:rowOff>
    </xdr:from>
    <xdr:to>
      <xdr:col>72</xdr:col>
      <xdr:colOff>38100</xdr:colOff>
      <xdr:row>97</xdr:row>
      <xdr:rowOff>68117</xdr:rowOff>
    </xdr:to>
    <xdr:sp macro="" textlink="">
      <xdr:nvSpPr>
        <xdr:cNvPr id="720" name="楕円 719"/>
        <xdr:cNvSpPr/>
      </xdr:nvSpPr>
      <xdr:spPr>
        <a:xfrm>
          <a:off x="13652500" y="1659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59244</xdr:rowOff>
    </xdr:from>
    <xdr:ext cx="534377" cy="259045"/>
    <xdr:sp macro="" textlink="">
      <xdr:nvSpPr>
        <xdr:cNvPr id="721" name="テキスト ボックス 720"/>
        <xdr:cNvSpPr txBox="1"/>
      </xdr:nvSpPr>
      <xdr:spPr>
        <a:xfrm>
          <a:off x="13436111" y="1668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155146</xdr:rowOff>
    </xdr:from>
    <xdr:to>
      <xdr:col>67</xdr:col>
      <xdr:colOff>101600</xdr:colOff>
      <xdr:row>97</xdr:row>
      <xdr:rowOff>85296</xdr:rowOff>
    </xdr:to>
    <xdr:sp macro="" textlink="">
      <xdr:nvSpPr>
        <xdr:cNvPr id="722" name="楕円 721"/>
        <xdr:cNvSpPr/>
      </xdr:nvSpPr>
      <xdr:spPr>
        <a:xfrm>
          <a:off x="12763500" y="1661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76423</xdr:rowOff>
    </xdr:from>
    <xdr:ext cx="534377" cy="259045"/>
    <xdr:sp macro="" textlink="">
      <xdr:nvSpPr>
        <xdr:cNvPr id="723" name="テキスト ボックス 722"/>
        <xdr:cNvSpPr txBox="1"/>
      </xdr:nvSpPr>
      <xdr:spPr>
        <a:xfrm>
          <a:off x="12547111" y="1670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66222</xdr:rowOff>
    </xdr:from>
    <xdr:to>
      <xdr:col>116</xdr:col>
      <xdr:colOff>62864</xdr:colOff>
      <xdr:row>39</xdr:row>
      <xdr:rowOff>98878</xdr:rowOff>
    </xdr:to>
    <xdr:cxnSp macro="">
      <xdr:nvCxnSpPr>
        <xdr:cNvPr id="749" name="直線コネクタ 748"/>
        <xdr:cNvCxnSpPr/>
      </xdr:nvCxnSpPr>
      <xdr:spPr>
        <a:xfrm flipV="1">
          <a:off x="22159595" y="5209722"/>
          <a:ext cx="1269"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136523</xdr:rowOff>
    </xdr:from>
    <xdr:ext cx="249299" cy="259045"/>
    <xdr:sp macro="" textlink="">
      <xdr:nvSpPr>
        <xdr:cNvPr id="750" name="諸支出金最小値テキスト"/>
        <xdr:cNvSpPr txBox="1"/>
      </xdr:nvSpPr>
      <xdr:spPr>
        <a:xfrm>
          <a:off x="22212300" y="6823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12899</xdr:rowOff>
    </xdr:from>
    <xdr:ext cx="469744" cy="259045"/>
    <xdr:sp macro="" textlink="">
      <xdr:nvSpPr>
        <xdr:cNvPr id="752" name="諸支出金最大値テキスト"/>
        <xdr:cNvSpPr txBox="1"/>
      </xdr:nvSpPr>
      <xdr:spPr>
        <a:xfrm>
          <a:off x="22212300" y="498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66222</xdr:rowOff>
    </xdr:from>
    <xdr:to>
      <xdr:col>116</xdr:col>
      <xdr:colOff>152400</xdr:colOff>
      <xdr:row>30</xdr:row>
      <xdr:rowOff>66222</xdr:rowOff>
    </xdr:to>
    <xdr:cxnSp macro="">
      <xdr:nvCxnSpPr>
        <xdr:cNvPr id="753" name="直線コネクタ 752"/>
        <xdr:cNvCxnSpPr/>
      </xdr:nvCxnSpPr>
      <xdr:spPr>
        <a:xfrm>
          <a:off x="22072600" y="52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53974</xdr:rowOff>
    </xdr:from>
    <xdr:ext cx="313932" cy="259045"/>
    <xdr:sp macro="" textlink="">
      <xdr:nvSpPr>
        <xdr:cNvPr id="755" name="諸支出金平均値テキスト"/>
        <xdr:cNvSpPr txBox="1"/>
      </xdr:nvSpPr>
      <xdr:spPr>
        <a:xfrm>
          <a:off x="22212300" y="656907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31097</xdr:rowOff>
    </xdr:from>
    <xdr:to>
      <xdr:col>116</xdr:col>
      <xdr:colOff>114300</xdr:colOff>
      <xdr:row>39</xdr:row>
      <xdr:rowOff>132697</xdr:rowOff>
    </xdr:to>
    <xdr:sp macro="" textlink="">
      <xdr:nvSpPr>
        <xdr:cNvPr id="756" name="フローチャート: 判断 755"/>
        <xdr:cNvSpPr/>
      </xdr:nvSpPr>
      <xdr:spPr>
        <a:xfrm>
          <a:off x="22110700" y="67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29138</xdr:rowOff>
    </xdr:from>
    <xdr:to>
      <xdr:col>112</xdr:col>
      <xdr:colOff>38100</xdr:colOff>
      <xdr:row>39</xdr:row>
      <xdr:rowOff>130738</xdr:rowOff>
    </xdr:to>
    <xdr:sp macro="" textlink="">
      <xdr:nvSpPr>
        <xdr:cNvPr id="758" name="フローチャート: 判断 757"/>
        <xdr:cNvSpPr/>
      </xdr:nvSpPr>
      <xdr:spPr>
        <a:xfrm>
          <a:off x="21272500" y="671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147265</xdr:rowOff>
    </xdr:from>
    <xdr:ext cx="313932" cy="259045"/>
    <xdr:sp macro="" textlink="">
      <xdr:nvSpPr>
        <xdr:cNvPr id="759" name="テキスト ボックス 758"/>
        <xdr:cNvSpPr txBox="1"/>
      </xdr:nvSpPr>
      <xdr:spPr>
        <a:xfrm>
          <a:off x="21166333" y="6490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24892</xdr:rowOff>
    </xdr:from>
    <xdr:to>
      <xdr:col>107</xdr:col>
      <xdr:colOff>101600</xdr:colOff>
      <xdr:row>39</xdr:row>
      <xdr:rowOff>126492</xdr:rowOff>
    </xdr:to>
    <xdr:sp macro="" textlink="">
      <xdr:nvSpPr>
        <xdr:cNvPr id="761" name="フローチャート: 判断 760"/>
        <xdr:cNvSpPr/>
      </xdr:nvSpPr>
      <xdr:spPr>
        <a:xfrm>
          <a:off x="20383500" y="671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143019</xdr:rowOff>
    </xdr:from>
    <xdr:ext cx="313932" cy="259045"/>
    <xdr:sp macro="" textlink="">
      <xdr:nvSpPr>
        <xdr:cNvPr id="762" name="テキスト ボックス 761"/>
        <xdr:cNvSpPr txBox="1"/>
      </xdr:nvSpPr>
      <xdr:spPr>
        <a:xfrm>
          <a:off x="20277333" y="64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167277</xdr:rowOff>
    </xdr:from>
    <xdr:to>
      <xdr:col>102</xdr:col>
      <xdr:colOff>165100</xdr:colOff>
      <xdr:row>39</xdr:row>
      <xdr:rowOff>97427</xdr:rowOff>
    </xdr:to>
    <xdr:sp macro="" textlink="">
      <xdr:nvSpPr>
        <xdr:cNvPr id="764" name="フローチャート: 判断 763"/>
        <xdr:cNvSpPr/>
      </xdr:nvSpPr>
      <xdr:spPr>
        <a:xfrm>
          <a:off x="19494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113954</xdr:rowOff>
    </xdr:from>
    <xdr:ext cx="378565" cy="259045"/>
    <xdr:sp macro="" textlink="">
      <xdr:nvSpPr>
        <xdr:cNvPr id="765" name="テキスト ボックス 764"/>
        <xdr:cNvSpPr txBox="1"/>
      </xdr:nvSpPr>
      <xdr:spPr>
        <a:xfrm>
          <a:off x="19356017" y="645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143438</xdr:rowOff>
    </xdr:from>
    <xdr:to>
      <xdr:col>98</xdr:col>
      <xdr:colOff>38100</xdr:colOff>
      <xdr:row>39</xdr:row>
      <xdr:rowOff>73588</xdr:rowOff>
    </xdr:to>
    <xdr:sp macro="" textlink="">
      <xdr:nvSpPr>
        <xdr:cNvPr id="766" name="フローチャート: 判断 765"/>
        <xdr:cNvSpPr/>
      </xdr:nvSpPr>
      <xdr:spPr>
        <a:xfrm>
          <a:off x="18605500" y="665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90114</xdr:rowOff>
    </xdr:from>
    <xdr:ext cx="378565" cy="259045"/>
    <xdr:sp macro="" textlink="">
      <xdr:nvSpPr>
        <xdr:cNvPr id="767" name="テキスト ボックス 766"/>
        <xdr:cNvSpPr txBox="1"/>
      </xdr:nvSpPr>
      <xdr:spPr>
        <a:xfrm>
          <a:off x="18467017" y="643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9523</xdr:rowOff>
    </xdr:from>
    <xdr:ext cx="249299" cy="259045"/>
    <xdr:sp macro="" textlink="">
      <xdr:nvSpPr>
        <xdr:cNvPr id="774" name="諸支出金該当値テキスト"/>
        <xdr:cNvSpPr txBox="1"/>
      </xdr:nvSpPr>
      <xdr:spPr>
        <a:xfrm>
          <a:off x="22212300" y="6696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●議会費については、主に議員定数の削減により前年度比</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15.6</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％減となった。</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●総務費については、</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前年度比</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7.6</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％増となっており</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、近年は概ね横ばいで推移している。今年度の増加要因は、</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文化センター管理事業や生涯活躍のまち推進事業のほか、町議会議員選挙や衆議院議員選挙</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の実施年度であったことも要因</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である</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。●民生費については</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前年度比</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3.6</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となった。主として、</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障害者福祉センター建設に対する補助や給付金が</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要因と考えられる。●衛生費については、前年度に比べ</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1.4</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となった。要因としては、</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リサイクルセンター管理事業</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の経費</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挙げられる</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。●労働費については、</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勤労者センター管理事業が増加したことにより前年度比</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1.7</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った。</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●農林水産業費については、</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担い手確保・経営強化支援事業の減少のため</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前年度比で</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1.7</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となった。</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●商工費については、企業立地促進事業や中小企業等緊急支援事業の減により前年度比</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％の微減となった。</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●土木費については、前年度比で</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10.0</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となった。</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斉田・上之手線道路改良、町道</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220</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号線道路改良、土地区画整理事業の減</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が主な要因と考えられる。●消防費については、前年度比で</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2.1</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となった。要因としては、</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消防署敷地拡張事業の終了、常備消防委託事業の減少が挙げられる</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。●教育費については、前年度比で</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15.4</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となった。</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小中学校空調設備の終了や中央小学校プール改修工事の終了</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が主な要因となる。今後も、小中学校の老朽化については計画的に更新するとともに、最適な財源の確保に努めたい。●公債費については、類似団体平均値を下回った</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が、新たに償還が開始したものがあったため前年度比</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％増となった</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。地方債の発行にあたっては慎重を期すとともに、資金調達も金利情勢を見据えながら、公的資金・民間資金を問わず適正な公債費負担を維持</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するように努める</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群馬県玉村町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財政調整基金残高の対標準財政規模比は、</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前年度比</a:t>
          </a:r>
          <a:r>
            <a:rPr kumimoji="1"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1.36</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の減</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り前年度との乖離幅を抑えた結果となった</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ここ数年大型事業の推進等により取崩額が増加しており、基金残高が減少傾向にある。</a:t>
          </a:r>
          <a:endParaRPr kumimoji="1"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実質収支</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額については、</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前年度と比較し</a:t>
          </a:r>
          <a:r>
            <a:rPr kumimoji="1"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1,589</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万円の減、標準財政規模に占める割合では</a:t>
          </a:r>
          <a:r>
            <a:rPr kumimoji="1"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0.26</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ポイント減となった。</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実質単年度収支比率で見ると、</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財政調整基金の取り崩しにより赤字となったが、</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前年度より</a:t>
          </a:r>
          <a:r>
            <a:rPr kumimoji="1"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1.7</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ポイント改善した。</a:t>
          </a:r>
          <a:endParaRPr kumimoji="1"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今後も、事務事業の見直し・統廃合など歳出の合理化等行財政改革を推進し、健全な行財政運営に努めていく。</a:t>
          </a:r>
          <a:endParaRPr kumimoji="1"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群馬県玉村町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これまで、すべての会計において赤字が生じたことがないことから、連結実質赤字比率は算定されていない。</a:t>
          </a:r>
          <a:endParaRPr kumimoji="0"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なお、宅地造成事業特別会計において黒字額が皆増となっているのは、宅地造成事業による土地売払収入として３億１，０８２万円があったためである。</a:t>
          </a:r>
          <a:endParaRPr kumimoji="0"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今後も</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引き続き、健全な財政運営に努める。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群馬県玉村町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下水道事業債の元利償還金に対する繰入金は</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対前年度比で</a:t>
          </a:r>
          <a:r>
            <a:rPr kumimoji="0"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7.8</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％増加した</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一般会計の元利償還金は、今年度は</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年度比で</a:t>
          </a:r>
          <a:r>
            <a:rPr kumimoji="0"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1.9%</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となっている。主な要因としては、</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新たに償還開始となった臨時財政対策債、中央小学校大規模改造事業、小中学校空調設備新設事業</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挙げ</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られる。</a:t>
          </a: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今後も、引き続き事業を適切に選択し、過度に地方債の発行に頼ることのない財政運営を心がけることで、中長期的な公債費負担の平準化を図る。</a:t>
          </a:r>
        </a:p>
        <a:p>
          <a:endParaRPr kumimoji="1" lang="ja-JP" altLang="en-US" sz="13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群馬県玉村町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将来負担額である一般会計等に係る地方債の現在高は、今年度は前年度比</a:t>
          </a:r>
          <a:r>
            <a:rPr kumimoji="0"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2.3</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となった。これは、「</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玉小大規模改造事業（平成</a:t>
          </a:r>
          <a:r>
            <a:rPr kumimoji="0"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13</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年度借入）</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「臨時地方道整備事業（平成</a:t>
          </a:r>
          <a:r>
            <a:rPr kumimoji="0"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14</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年度借入）」の償還終了</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が主な要因と考えられる。</a:t>
          </a:r>
          <a:endParaRPr kumimoji="0"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下水道事業債の繰入見込額は、</a:t>
          </a:r>
          <a:r>
            <a:rPr kumimoji="0"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H22</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年度以降は増加傾向であったが、前年度に続いて今年</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度</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も減少した。</a:t>
          </a: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基準財政需要額算入見込額は、対前年度比で</a:t>
          </a:r>
          <a:r>
            <a:rPr kumimoji="0"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0.3</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％減少</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、充当可能財源について</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も</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充当可能基金及び充当可能特定歳入の減少が大きいため、</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前年度に続いて</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将来負担比率が算定された。</a:t>
          </a: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今後、地方債発行に際しては、後年度の元利償還金が基準財政需要額に算入される地方債を選択するとともに、新規事業の実施にあたっては将来の財政負担を見極め、持続可能な財政運営に努める。</a:t>
          </a:r>
        </a:p>
        <a:p>
          <a:endParaRPr kumimoji="1" lang="ja-JP" altLang="en-US" sz="13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群馬県玉村町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新たに農業振興基金を創設し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障害者福祉センター建設補助のため地域福祉基金を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万円取り崩し、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財政調整基金では取り崩しと積立により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万円減少したため、基金全体としては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大型事業の推進等により平成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減少が著しいが、近年では基金取り崩しの抑制のため事務事業見直し等により歳出改革を行っている。今後は、個別施設計画の策定による公共施設の適正な管理運営の実施、地域福祉計画や居場所づくりの推進による社会保障関係経費の抑制に努め、基金残高を考慮しながらバランスの取れた効率的な財政運営を目指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都市計画事業基金：都市計画法に基づいて行う都市計画事業又は土地区画整理法に基づいて行う土地区画整理事業の推進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ふるさと創生基金：歴史、伝統、文化、産業を活かした地域づくりの増進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地域福祉基金：高齢者、障害者及び児童の保健福祉の向上を図る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文化センター運営基金：文化センターの管理運営</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田中奨学基金：経済的な理由により就学困難な者に対し奨学金を支給する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ふるさと創生基金：町民体育祭、ふるさとまつり、花火大会開催のため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地域福祉基金：障害者福祉センター建設のため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センター周辺まちづくり事業のため都市計画事業基金を取り崩し、文化センター外壁改修工事のため文化センター運営基金を取り崩すことから、基金現在高は減少するが、「人口減少対策」「財政の健全化」を推進し安定的な自主財源の確保に努め、</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基金残高を考慮しながらバランスの取れた効率的な財政運営を目指していく。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社会保障関連経費の増加、公共施設等の老朽化対策等の財源不足のため、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万円の取り崩しを行ったが、平成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万円、利子分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万円の積み立てにより、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社会保障関連経費の増加に加え、老朽化が進んでいる公共施設等（特に文化センター・クリーンセンター・学校施設）の整備・改修に多額の費用を要することが想定され、今後もやむをえず基金を取崩すことが見込まれる。基金残高を考慮しながらバランスの取れた効率的な財政運営により取り崩しの抑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今後も適正な管理に努める。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群馬県玉村町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36,648
35,741
25.78
11,302,234
10,781,602
496,170
7,049,760
10,157,316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3" name="テキスト ボックス 32"/>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4" name="テキスト ボックス 33"/>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5" name="テキスト ボックス 34"/>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6" name="テキスト ボックス 35"/>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本年度の有形固定資産減価償却率は、類似団体内平均値と比較すれば</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ポイント低い</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56.5</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％を示した。前年度に引き続き、類似団体内平均値より低い数値となった。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今後、公共施設等の老朽化問題は地方公共団体の財政を圧迫することとなるが、「玉村町公共施設等総合管理計画」に基づき、町が保有している各施設の「個別施設計画」を早急に策定し、公共施設の補修・改修・除却及び統合を実施していきたい。</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0" name="テキスト ボックス 49"/>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2" name="テキスト ボックス 51"/>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3" name="直線コネクタ 52"/>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4" name="テキスト ボックス 53"/>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5" name="直線コネクタ 54"/>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6" name="テキスト ボックス 55"/>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7" name="直線コネクタ 56"/>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8" name="テキスト ボックス 57"/>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9" name="直線コネクタ 58"/>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0" name="テキスト ボックス 59"/>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1" name="直線コネクタ 60"/>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2" name="テキスト ボックス 61"/>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3" name="直線コネクタ 62"/>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4" name="テキスト ボックス 63"/>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166642</xdr:rowOff>
    </xdr:from>
    <xdr:to>
      <xdr:col>23</xdr:col>
      <xdr:colOff>85090</xdr:colOff>
      <xdr:row>34</xdr:row>
      <xdr:rowOff>5352</xdr:rowOff>
    </xdr:to>
    <xdr:cxnSp macro="">
      <xdr:nvCxnSpPr>
        <xdr:cNvPr id="68" name="直線コネクタ 67"/>
        <xdr:cNvCxnSpPr/>
      </xdr:nvCxnSpPr>
      <xdr:spPr>
        <a:xfrm flipV="1">
          <a:off x="4760595" y="5224417"/>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9179</xdr:rowOff>
    </xdr:from>
    <xdr:ext cx="405111" cy="259045"/>
    <xdr:sp macro="" textlink="">
      <xdr:nvSpPr>
        <xdr:cNvPr id="69" name="有形固定資産減価償却率最小値テキスト"/>
        <xdr:cNvSpPr txBox="1"/>
      </xdr:nvSpPr>
      <xdr:spPr>
        <a:xfrm>
          <a:off x="4813300" y="6610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5352</xdr:rowOff>
    </xdr:from>
    <xdr:to>
      <xdr:col>23</xdr:col>
      <xdr:colOff>174625</xdr:colOff>
      <xdr:row>34</xdr:row>
      <xdr:rowOff>5352</xdr:rowOff>
    </xdr:to>
    <xdr:cxnSp macro="">
      <xdr:nvCxnSpPr>
        <xdr:cNvPr id="70" name="直線コネクタ 69"/>
        <xdr:cNvCxnSpPr/>
      </xdr:nvCxnSpPr>
      <xdr:spPr>
        <a:xfrm>
          <a:off x="4673600" y="6606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113319</xdr:rowOff>
    </xdr:from>
    <xdr:ext cx="405111" cy="259045"/>
    <xdr:sp macro="" textlink="">
      <xdr:nvSpPr>
        <xdr:cNvPr id="71" name="有形固定資産減価償却率最大値テキスト"/>
        <xdr:cNvSpPr txBox="1"/>
      </xdr:nvSpPr>
      <xdr:spPr>
        <a:xfrm>
          <a:off x="4813300" y="4999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166642</xdr:rowOff>
    </xdr:from>
    <xdr:to>
      <xdr:col>23</xdr:col>
      <xdr:colOff>174625</xdr:colOff>
      <xdr:row>25</xdr:row>
      <xdr:rowOff>166642</xdr:rowOff>
    </xdr:to>
    <xdr:cxnSp macro="">
      <xdr:nvCxnSpPr>
        <xdr:cNvPr id="72" name="直線コネクタ 71"/>
        <xdr:cNvCxnSpPr/>
      </xdr:nvCxnSpPr>
      <xdr:spPr>
        <a:xfrm>
          <a:off x="4673600" y="522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165389</xdr:rowOff>
    </xdr:from>
    <xdr:ext cx="405111" cy="259045"/>
    <xdr:sp macro="" textlink="">
      <xdr:nvSpPr>
        <xdr:cNvPr id="73" name="有形固定資産減価償却率平均値テキスト"/>
        <xdr:cNvSpPr txBox="1"/>
      </xdr:nvSpPr>
      <xdr:spPr>
        <a:xfrm>
          <a:off x="4813300" y="5737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142512</xdr:rowOff>
    </xdr:from>
    <xdr:to>
      <xdr:col>23</xdr:col>
      <xdr:colOff>136525</xdr:colOff>
      <xdr:row>30</xdr:row>
      <xdr:rowOff>72662</xdr:rowOff>
    </xdr:to>
    <xdr:sp macro="" textlink="">
      <xdr:nvSpPr>
        <xdr:cNvPr id="74" name="フローチャート: 判断 73"/>
        <xdr:cNvSpPr/>
      </xdr:nvSpPr>
      <xdr:spPr>
        <a:xfrm>
          <a:off x="47117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32748</xdr:rowOff>
    </xdr:from>
    <xdr:to>
      <xdr:col>19</xdr:col>
      <xdr:colOff>187325</xdr:colOff>
      <xdr:row>30</xdr:row>
      <xdr:rowOff>134348</xdr:rowOff>
    </xdr:to>
    <xdr:sp macro="" textlink="">
      <xdr:nvSpPr>
        <xdr:cNvPr id="75" name="フローチャート: 判断 74"/>
        <xdr:cNvSpPr/>
      </xdr:nvSpPr>
      <xdr:spPr>
        <a:xfrm>
          <a:off x="4000500" y="594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76" name="フローチャート: 判断 75"/>
        <xdr:cNvSpPr/>
      </xdr:nvSpPr>
      <xdr:spPr>
        <a:xfrm>
          <a:off x="32385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20411</xdr:rowOff>
    </xdr:from>
    <xdr:to>
      <xdr:col>23</xdr:col>
      <xdr:colOff>136525</xdr:colOff>
      <xdr:row>30</xdr:row>
      <xdr:rowOff>122011</xdr:rowOff>
    </xdr:to>
    <xdr:sp macro="" textlink="">
      <xdr:nvSpPr>
        <xdr:cNvPr id="82" name="楕円 81"/>
        <xdr:cNvSpPr/>
      </xdr:nvSpPr>
      <xdr:spPr>
        <a:xfrm>
          <a:off x="4711700" y="593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170288</xdr:rowOff>
    </xdr:from>
    <xdr:ext cx="405111" cy="259045"/>
    <xdr:sp macro="" textlink="">
      <xdr:nvSpPr>
        <xdr:cNvPr id="83" name="有形固定資産減価償却率該当値テキスト"/>
        <xdr:cNvSpPr txBox="1"/>
      </xdr:nvSpPr>
      <xdr:spPr>
        <a:xfrm>
          <a:off x="4813300" y="5913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42001</xdr:rowOff>
    </xdr:from>
    <xdr:to>
      <xdr:col>19</xdr:col>
      <xdr:colOff>187325</xdr:colOff>
      <xdr:row>30</xdr:row>
      <xdr:rowOff>143601</xdr:rowOff>
    </xdr:to>
    <xdr:sp macro="" textlink="">
      <xdr:nvSpPr>
        <xdr:cNvPr id="84" name="楕円 83"/>
        <xdr:cNvSpPr/>
      </xdr:nvSpPr>
      <xdr:spPr>
        <a:xfrm>
          <a:off x="4000500" y="595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71211</xdr:rowOff>
    </xdr:from>
    <xdr:to>
      <xdr:col>23</xdr:col>
      <xdr:colOff>85725</xdr:colOff>
      <xdr:row>30</xdr:row>
      <xdr:rowOff>92801</xdr:rowOff>
    </xdr:to>
    <xdr:cxnSp macro="">
      <xdr:nvCxnSpPr>
        <xdr:cNvPr id="85" name="直線コネクタ 84"/>
        <xdr:cNvCxnSpPr/>
      </xdr:nvCxnSpPr>
      <xdr:spPr>
        <a:xfrm flipV="1">
          <a:off x="4051300" y="5986236"/>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9344</xdr:rowOff>
    </xdr:from>
    <xdr:to>
      <xdr:col>15</xdr:col>
      <xdr:colOff>187325</xdr:colOff>
      <xdr:row>31</xdr:row>
      <xdr:rowOff>110944</xdr:rowOff>
    </xdr:to>
    <xdr:sp macro="" textlink="">
      <xdr:nvSpPr>
        <xdr:cNvPr id="86" name="楕円 85"/>
        <xdr:cNvSpPr/>
      </xdr:nvSpPr>
      <xdr:spPr>
        <a:xfrm>
          <a:off x="3238500" y="609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92801</xdr:rowOff>
    </xdr:from>
    <xdr:to>
      <xdr:col>19</xdr:col>
      <xdr:colOff>136525</xdr:colOff>
      <xdr:row>31</xdr:row>
      <xdr:rowOff>60144</xdr:rowOff>
    </xdr:to>
    <xdr:cxnSp macro="">
      <xdr:nvCxnSpPr>
        <xdr:cNvPr id="87" name="直線コネクタ 86"/>
        <xdr:cNvCxnSpPr/>
      </xdr:nvCxnSpPr>
      <xdr:spPr>
        <a:xfrm flipV="1">
          <a:off x="3289300" y="6007826"/>
          <a:ext cx="7620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150875</xdr:rowOff>
    </xdr:from>
    <xdr:ext cx="405111" cy="259045"/>
    <xdr:sp macro="" textlink="">
      <xdr:nvSpPr>
        <xdr:cNvPr id="88" name="n_1aveValue有形固定資産減価償却率"/>
        <xdr:cNvSpPr txBox="1"/>
      </xdr:nvSpPr>
      <xdr:spPr>
        <a:xfrm>
          <a:off x="3836044" y="572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62701</xdr:rowOff>
    </xdr:from>
    <xdr:ext cx="405111" cy="259045"/>
    <xdr:sp macro="" textlink="">
      <xdr:nvSpPr>
        <xdr:cNvPr id="89" name="n_2aveValue有形固定資産減価償却率"/>
        <xdr:cNvSpPr txBox="1"/>
      </xdr:nvSpPr>
      <xdr:spPr>
        <a:xfrm>
          <a:off x="3086744" y="580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134728</xdr:rowOff>
    </xdr:from>
    <xdr:ext cx="405111" cy="259045"/>
    <xdr:sp macro="" textlink="">
      <xdr:nvSpPr>
        <xdr:cNvPr id="90" name="n_1mainValue有形固定資産減価償却率"/>
        <xdr:cNvSpPr txBox="1"/>
      </xdr:nvSpPr>
      <xdr:spPr>
        <a:xfrm>
          <a:off x="3836044" y="604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102071</xdr:rowOff>
    </xdr:from>
    <xdr:ext cx="405111" cy="259045"/>
    <xdr:sp macro="" textlink="">
      <xdr:nvSpPr>
        <xdr:cNvPr id="91" name="n_2mainValue有形固定資産減価償却率"/>
        <xdr:cNvSpPr txBox="1"/>
      </xdr:nvSpPr>
      <xdr:spPr>
        <a:xfrm>
          <a:off x="3086744" y="6188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本年度の債務償還可能年数は、類似団体内平均値と比較すれば</a:t>
          </a:r>
          <a:r>
            <a:rPr kumimoji="1" lang="en-US" altLang="ja-JP" sz="1100" baseline="0">
              <a:latin typeface="ＭＳ Ｐゴシック" panose="020B0600070205080204" pitchFamily="50" charset="-128"/>
              <a:ea typeface="ＭＳ Ｐゴシック" panose="020B0600070205080204" pitchFamily="50" charset="-128"/>
            </a:rPr>
            <a:t>2.8</a:t>
          </a:r>
          <a:r>
            <a:rPr kumimoji="1" lang="ja-JP" altLang="en-US" sz="1100" baseline="0">
              <a:latin typeface="ＭＳ Ｐゴシック" panose="020B0600070205080204" pitchFamily="50" charset="-128"/>
              <a:ea typeface="ＭＳ Ｐゴシック" panose="020B0600070205080204" pitchFamily="50" charset="-128"/>
            </a:rPr>
            <a:t>年上回る</a:t>
          </a:r>
          <a:r>
            <a:rPr kumimoji="1" lang="en-US" altLang="ja-JP" sz="1100" baseline="0">
              <a:latin typeface="ＭＳ Ｐゴシック" panose="020B0600070205080204" pitchFamily="50" charset="-128"/>
              <a:ea typeface="ＭＳ Ｐゴシック" panose="020B0600070205080204" pitchFamily="50" charset="-128"/>
            </a:rPr>
            <a:t>8.7</a:t>
          </a:r>
          <a:r>
            <a:rPr kumimoji="1" lang="ja-JP" altLang="en-US" sz="1100" baseline="0">
              <a:latin typeface="ＭＳ Ｐゴシック" panose="020B0600070205080204" pitchFamily="50" charset="-128"/>
              <a:ea typeface="ＭＳ Ｐゴシック" panose="020B0600070205080204" pitchFamily="50" charset="-128"/>
            </a:rPr>
            <a:t>年となった。</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要因としては、充当可能基金残高が類似団体と比べて過少となっていることや業務支出における物件費の水準が過大となっていることが考えられる。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今後、事業の見直しや歳出抑制により業務支出の改善を図り、債務可能年数を短縮していきたい。</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0" name="テキスト ボックス 109"/>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12" name="テキスト ボックス 111"/>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14" name="テキスト ボックス 113"/>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6" name="テキスト ボックス 115"/>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8" name="テキスト ボックス 117"/>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77682</xdr:rowOff>
    </xdr:from>
    <xdr:to>
      <xdr:col>76</xdr:col>
      <xdr:colOff>21589</xdr:colOff>
      <xdr:row>34</xdr:row>
      <xdr:rowOff>151342</xdr:rowOff>
    </xdr:to>
    <xdr:cxnSp macro="">
      <xdr:nvCxnSpPr>
        <xdr:cNvPr id="120" name="直線コネクタ 119"/>
        <xdr:cNvCxnSpPr/>
      </xdr:nvCxnSpPr>
      <xdr:spPr>
        <a:xfrm flipV="1">
          <a:off x="14793595" y="5478357"/>
          <a:ext cx="1269"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24359</xdr:rowOff>
    </xdr:from>
    <xdr:ext cx="405111" cy="259045"/>
    <xdr:sp macro="" textlink="">
      <xdr:nvSpPr>
        <xdr:cNvPr id="123" name="債務償還可能年数最大値テキスト"/>
        <xdr:cNvSpPr txBox="1"/>
      </xdr:nvSpPr>
      <xdr:spPr>
        <a:xfrm>
          <a:off x="14846300" y="52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77682</xdr:rowOff>
    </xdr:from>
    <xdr:to>
      <xdr:col>76</xdr:col>
      <xdr:colOff>111125</xdr:colOff>
      <xdr:row>27</xdr:row>
      <xdr:rowOff>77682</xdr:rowOff>
    </xdr:to>
    <xdr:cxnSp macro="">
      <xdr:nvCxnSpPr>
        <xdr:cNvPr id="124" name="直線コネクタ 123"/>
        <xdr:cNvCxnSpPr/>
      </xdr:nvCxnSpPr>
      <xdr:spPr>
        <a:xfrm>
          <a:off x="14706600" y="547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168715</xdr:rowOff>
    </xdr:from>
    <xdr:ext cx="340478" cy="259045"/>
    <xdr:sp macro="" textlink="">
      <xdr:nvSpPr>
        <xdr:cNvPr id="125" name="債務償還可能年数平均値テキスト"/>
        <xdr:cNvSpPr txBox="1"/>
      </xdr:nvSpPr>
      <xdr:spPr>
        <a:xfrm>
          <a:off x="14846300" y="625519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18838</xdr:rowOff>
    </xdr:from>
    <xdr:to>
      <xdr:col>76</xdr:col>
      <xdr:colOff>73025</xdr:colOff>
      <xdr:row>32</xdr:row>
      <xdr:rowOff>120438</xdr:rowOff>
    </xdr:to>
    <xdr:sp macro="" textlink="">
      <xdr:nvSpPr>
        <xdr:cNvPr id="126" name="フローチャート: 判断 125"/>
        <xdr:cNvSpPr/>
      </xdr:nvSpPr>
      <xdr:spPr>
        <a:xfrm>
          <a:off x="14744700" y="627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160232</xdr:rowOff>
    </xdr:from>
    <xdr:to>
      <xdr:col>76</xdr:col>
      <xdr:colOff>73025</xdr:colOff>
      <xdr:row>31</xdr:row>
      <xdr:rowOff>90382</xdr:rowOff>
    </xdr:to>
    <xdr:sp macro="" textlink="">
      <xdr:nvSpPr>
        <xdr:cNvPr id="132" name="楕円 131"/>
        <xdr:cNvSpPr/>
      </xdr:nvSpPr>
      <xdr:spPr>
        <a:xfrm>
          <a:off x="14744700" y="60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11659</xdr:rowOff>
    </xdr:from>
    <xdr:ext cx="340478" cy="259045"/>
    <xdr:sp macro="" textlink="">
      <xdr:nvSpPr>
        <xdr:cNvPr id="133" name="債務償還可能年数該当値テキスト"/>
        <xdr:cNvSpPr txBox="1"/>
      </xdr:nvSpPr>
      <xdr:spPr>
        <a:xfrm>
          <a:off x="14846300" y="59266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群馬県玉村町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36,648
35,741
25.78
11,302,234
10,781,602
496,170
7,049,760
10,157,316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78105</xdr:rowOff>
    </xdr:from>
    <xdr:to>
      <xdr:col>24</xdr:col>
      <xdr:colOff>62865</xdr:colOff>
      <xdr:row>41</xdr:row>
      <xdr:rowOff>28575</xdr:rowOff>
    </xdr:to>
    <xdr:cxnSp macro="">
      <xdr:nvCxnSpPr>
        <xdr:cNvPr id="56" name="直線コネクタ 55"/>
        <xdr:cNvCxnSpPr/>
      </xdr:nvCxnSpPr>
      <xdr:spPr>
        <a:xfrm flipV="1">
          <a:off x="4634865" y="573595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24782</xdr:rowOff>
    </xdr:from>
    <xdr:ext cx="405111" cy="259045"/>
    <xdr:sp macro="" textlink="">
      <xdr:nvSpPr>
        <xdr:cNvPr id="59" name="【道路】&#10;有形固定資産減価償却率最大値テキスト"/>
        <xdr:cNvSpPr txBox="1"/>
      </xdr:nvSpPr>
      <xdr:spPr>
        <a:xfrm>
          <a:off x="4673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78105</xdr:rowOff>
    </xdr:from>
    <xdr:to>
      <xdr:col>24</xdr:col>
      <xdr:colOff>152400</xdr:colOff>
      <xdr:row>33</xdr:row>
      <xdr:rowOff>78105</xdr:rowOff>
    </xdr:to>
    <xdr:cxnSp macro="">
      <xdr:nvCxnSpPr>
        <xdr:cNvPr id="60" name="直線コネクタ 59"/>
        <xdr:cNvCxnSpPr/>
      </xdr:nvCxnSpPr>
      <xdr:spPr>
        <a:xfrm>
          <a:off x="4546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63517</xdr:rowOff>
    </xdr:from>
    <xdr:ext cx="405111" cy="259045"/>
    <xdr:sp macro="" textlink="">
      <xdr:nvSpPr>
        <xdr:cNvPr id="61" name="【道路】&#10;有形固定資産減価償却率平均値テキスト"/>
        <xdr:cNvSpPr txBox="1"/>
      </xdr:nvSpPr>
      <xdr:spPr>
        <a:xfrm>
          <a:off x="4673600" y="6235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40640</xdr:rowOff>
    </xdr:from>
    <xdr:to>
      <xdr:col>24</xdr:col>
      <xdr:colOff>114300</xdr:colOff>
      <xdr:row>37</xdr:row>
      <xdr:rowOff>142240</xdr:rowOff>
    </xdr:to>
    <xdr:sp macro="" textlink="">
      <xdr:nvSpPr>
        <xdr:cNvPr id="62" name="フローチャート: 判断 61"/>
        <xdr:cNvSpPr/>
      </xdr:nvSpPr>
      <xdr:spPr>
        <a:xfrm>
          <a:off x="4584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3" name="フローチャート: 判断 62"/>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154940</xdr:rowOff>
    </xdr:from>
    <xdr:to>
      <xdr:col>15</xdr:col>
      <xdr:colOff>101600</xdr:colOff>
      <xdr:row>38</xdr:row>
      <xdr:rowOff>85090</xdr:rowOff>
    </xdr:to>
    <xdr:sp macro="" textlink="">
      <xdr:nvSpPr>
        <xdr:cNvPr id="64" name="フローチャート: 判断 63"/>
        <xdr:cNvSpPr/>
      </xdr:nvSpPr>
      <xdr:spPr>
        <a:xfrm>
          <a:off x="2857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70" name="楕円 69"/>
        <xdr:cNvSpPr/>
      </xdr:nvSpPr>
      <xdr:spPr>
        <a:xfrm>
          <a:off x="45847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163847</xdr:rowOff>
    </xdr:from>
    <xdr:ext cx="405111" cy="259045"/>
    <xdr:sp macro="" textlink="">
      <xdr:nvSpPr>
        <xdr:cNvPr id="71" name="【道路】&#10;有形固定資産減価償却率該当値テキスト"/>
        <xdr:cNvSpPr txBox="1"/>
      </xdr:nvSpPr>
      <xdr:spPr>
        <a:xfrm>
          <a:off x="4673600"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10160</xdr:rowOff>
    </xdr:from>
    <xdr:to>
      <xdr:col>20</xdr:col>
      <xdr:colOff>38100</xdr:colOff>
      <xdr:row>38</xdr:row>
      <xdr:rowOff>111760</xdr:rowOff>
    </xdr:to>
    <xdr:sp macro="" textlink="">
      <xdr:nvSpPr>
        <xdr:cNvPr id="72" name="楕円 71"/>
        <xdr:cNvSpPr/>
      </xdr:nvSpPr>
      <xdr:spPr>
        <a:xfrm>
          <a:off x="3746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60960</xdr:rowOff>
    </xdr:from>
    <xdr:to>
      <xdr:col>24</xdr:col>
      <xdr:colOff>63500</xdr:colOff>
      <xdr:row>38</xdr:row>
      <xdr:rowOff>64770</xdr:rowOff>
    </xdr:to>
    <xdr:cxnSp macro="">
      <xdr:nvCxnSpPr>
        <xdr:cNvPr id="73" name="直線コネクタ 72"/>
        <xdr:cNvCxnSpPr/>
      </xdr:nvCxnSpPr>
      <xdr:spPr>
        <a:xfrm>
          <a:off x="3797300" y="65760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103505</xdr:rowOff>
    </xdr:from>
    <xdr:to>
      <xdr:col>15</xdr:col>
      <xdr:colOff>101600</xdr:colOff>
      <xdr:row>39</xdr:row>
      <xdr:rowOff>33655</xdr:rowOff>
    </xdr:to>
    <xdr:sp macro="" textlink="">
      <xdr:nvSpPr>
        <xdr:cNvPr id="74" name="楕円 73"/>
        <xdr:cNvSpPr/>
      </xdr:nvSpPr>
      <xdr:spPr>
        <a:xfrm>
          <a:off x="2857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60960</xdr:rowOff>
    </xdr:from>
    <xdr:to>
      <xdr:col>19</xdr:col>
      <xdr:colOff>177800</xdr:colOff>
      <xdr:row>38</xdr:row>
      <xdr:rowOff>154305</xdr:rowOff>
    </xdr:to>
    <xdr:cxnSp macro="">
      <xdr:nvCxnSpPr>
        <xdr:cNvPr id="75" name="直線コネクタ 74"/>
        <xdr:cNvCxnSpPr/>
      </xdr:nvCxnSpPr>
      <xdr:spPr>
        <a:xfrm flipV="1">
          <a:off x="2908300" y="657606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53992</xdr:rowOff>
    </xdr:from>
    <xdr:ext cx="405111" cy="259045"/>
    <xdr:sp macro="" textlink="">
      <xdr:nvSpPr>
        <xdr:cNvPr id="76" name="n_1aveValue【道路】&#10;有形固定資産減価償却率"/>
        <xdr:cNvSpPr txBox="1"/>
      </xdr:nvSpPr>
      <xdr:spPr>
        <a:xfrm>
          <a:off x="3582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101617</xdr:rowOff>
    </xdr:from>
    <xdr:ext cx="405111" cy="259045"/>
    <xdr:sp macro="" textlink="">
      <xdr:nvSpPr>
        <xdr:cNvPr id="77" name="n_2aveValue【道路】&#10;有形固定資産減価償却率"/>
        <xdr:cNvSpPr txBox="1"/>
      </xdr:nvSpPr>
      <xdr:spPr>
        <a:xfrm>
          <a:off x="2705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102887</xdr:rowOff>
    </xdr:from>
    <xdr:ext cx="405111" cy="259045"/>
    <xdr:sp macro="" textlink="">
      <xdr:nvSpPr>
        <xdr:cNvPr id="78" name="n_1mainValue【道路】&#10;有形固定資産減価償却率"/>
        <xdr:cNvSpPr txBox="1"/>
      </xdr:nvSpPr>
      <xdr:spPr>
        <a:xfrm>
          <a:off x="35820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24782</xdr:rowOff>
    </xdr:from>
    <xdr:ext cx="405111" cy="259045"/>
    <xdr:sp macro="" textlink="">
      <xdr:nvSpPr>
        <xdr:cNvPr id="79" name="n_2mainValue【道路】&#10;有形固定資産減価償却率"/>
        <xdr:cNvSpPr txBox="1"/>
      </xdr:nvSpPr>
      <xdr:spPr>
        <a:xfrm>
          <a:off x="2705744"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3" name="テキスト ボックス 9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5" name="テキスト ボックス 9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7" name="テキスト ボックス 9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147340</xdr:rowOff>
    </xdr:from>
    <xdr:to>
      <xdr:col>54</xdr:col>
      <xdr:colOff>189865</xdr:colOff>
      <xdr:row>41</xdr:row>
      <xdr:rowOff>17724</xdr:rowOff>
    </xdr:to>
    <xdr:cxnSp macro="">
      <xdr:nvCxnSpPr>
        <xdr:cNvPr id="101" name="直線コネクタ 100"/>
        <xdr:cNvCxnSpPr/>
      </xdr:nvCxnSpPr>
      <xdr:spPr>
        <a:xfrm flipV="1">
          <a:off x="10476865" y="5805190"/>
          <a:ext cx="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21551</xdr:rowOff>
    </xdr:from>
    <xdr:ext cx="469744" cy="259045"/>
    <xdr:sp macro="" textlink="">
      <xdr:nvSpPr>
        <xdr:cNvPr id="102" name="【道路】&#10;一人当たり延長最小値テキスト"/>
        <xdr:cNvSpPr txBox="1"/>
      </xdr:nvSpPr>
      <xdr:spPr>
        <a:xfrm>
          <a:off x="10515600" y="705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17724</xdr:rowOff>
    </xdr:from>
    <xdr:to>
      <xdr:col>55</xdr:col>
      <xdr:colOff>88900</xdr:colOff>
      <xdr:row>41</xdr:row>
      <xdr:rowOff>17724</xdr:rowOff>
    </xdr:to>
    <xdr:cxnSp macro="">
      <xdr:nvCxnSpPr>
        <xdr:cNvPr id="103" name="直線コネクタ 102"/>
        <xdr:cNvCxnSpPr/>
      </xdr:nvCxnSpPr>
      <xdr:spPr>
        <a:xfrm>
          <a:off x="10388600" y="704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94017</xdr:rowOff>
    </xdr:from>
    <xdr:ext cx="534377" cy="259045"/>
    <xdr:sp macro="" textlink="">
      <xdr:nvSpPr>
        <xdr:cNvPr id="104" name="【道路】&#10;一人当たり延長最大値テキスト"/>
        <xdr:cNvSpPr txBox="1"/>
      </xdr:nvSpPr>
      <xdr:spPr>
        <a:xfrm>
          <a:off x="10515600" y="558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147340</xdr:rowOff>
    </xdr:from>
    <xdr:to>
      <xdr:col>55</xdr:col>
      <xdr:colOff>88900</xdr:colOff>
      <xdr:row>33</xdr:row>
      <xdr:rowOff>147340</xdr:rowOff>
    </xdr:to>
    <xdr:cxnSp macro="">
      <xdr:nvCxnSpPr>
        <xdr:cNvPr id="105" name="直線コネクタ 104"/>
        <xdr:cNvCxnSpPr/>
      </xdr:nvCxnSpPr>
      <xdr:spPr>
        <a:xfrm>
          <a:off x="10388600" y="580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157456</xdr:rowOff>
    </xdr:from>
    <xdr:ext cx="534377" cy="259045"/>
    <xdr:sp macro="" textlink="">
      <xdr:nvSpPr>
        <xdr:cNvPr id="106" name="【道路】&#10;一人当たり延長平均値テキスト"/>
        <xdr:cNvSpPr txBox="1"/>
      </xdr:nvSpPr>
      <xdr:spPr>
        <a:xfrm>
          <a:off x="10515600" y="6501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134579</xdr:rowOff>
    </xdr:from>
    <xdr:to>
      <xdr:col>55</xdr:col>
      <xdr:colOff>50800</xdr:colOff>
      <xdr:row>39</xdr:row>
      <xdr:rowOff>64729</xdr:rowOff>
    </xdr:to>
    <xdr:sp macro="" textlink="">
      <xdr:nvSpPr>
        <xdr:cNvPr id="107" name="フローチャート: 判断 106"/>
        <xdr:cNvSpPr/>
      </xdr:nvSpPr>
      <xdr:spPr>
        <a:xfrm>
          <a:off x="10426700" y="664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142946</xdr:rowOff>
    </xdr:from>
    <xdr:to>
      <xdr:col>50</xdr:col>
      <xdr:colOff>165100</xdr:colOff>
      <xdr:row>39</xdr:row>
      <xdr:rowOff>73096</xdr:rowOff>
    </xdr:to>
    <xdr:sp macro="" textlink="">
      <xdr:nvSpPr>
        <xdr:cNvPr id="108" name="フローチャート: 判断 107"/>
        <xdr:cNvSpPr/>
      </xdr:nvSpPr>
      <xdr:spPr>
        <a:xfrm>
          <a:off x="9588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162743</xdr:rowOff>
    </xdr:from>
    <xdr:to>
      <xdr:col>46</xdr:col>
      <xdr:colOff>38100</xdr:colOff>
      <xdr:row>39</xdr:row>
      <xdr:rowOff>92893</xdr:rowOff>
    </xdr:to>
    <xdr:sp macro="" textlink="">
      <xdr:nvSpPr>
        <xdr:cNvPr id="109" name="フローチャート: 判断 108"/>
        <xdr:cNvSpPr/>
      </xdr:nvSpPr>
      <xdr:spPr>
        <a:xfrm>
          <a:off x="8699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4094</xdr:rowOff>
    </xdr:from>
    <xdr:to>
      <xdr:col>55</xdr:col>
      <xdr:colOff>50800</xdr:colOff>
      <xdr:row>39</xdr:row>
      <xdr:rowOff>105694</xdr:rowOff>
    </xdr:to>
    <xdr:sp macro="" textlink="">
      <xdr:nvSpPr>
        <xdr:cNvPr id="115" name="楕円 114"/>
        <xdr:cNvSpPr/>
      </xdr:nvSpPr>
      <xdr:spPr>
        <a:xfrm>
          <a:off x="10426700" y="669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153971</xdr:rowOff>
    </xdr:from>
    <xdr:ext cx="469744" cy="259045"/>
    <xdr:sp macro="" textlink="">
      <xdr:nvSpPr>
        <xdr:cNvPr id="116" name="【道路】&#10;一人当たり延長該当値テキスト"/>
        <xdr:cNvSpPr txBox="1"/>
      </xdr:nvSpPr>
      <xdr:spPr>
        <a:xfrm>
          <a:off x="10515600" y="666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20691</xdr:rowOff>
    </xdr:from>
    <xdr:to>
      <xdr:col>50</xdr:col>
      <xdr:colOff>165100</xdr:colOff>
      <xdr:row>39</xdr:row>
      <xdr:rowOff>122291</xdr:rowOff>
    </xdr:to>
    <xdr:sp macro="" textlink="">
      <xdr:nvSpPr>
        <xdr:cNvPr id="117" name="楕円 116"/>
        <xdr:cNvSpPr/>
      </xdr:nvSpPr>
      <xdr:spPr>
        <a:xfrm>
          <a:off x="9588500" y="670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54894</xdr:rowOff>
    </xdr:from>
    <xdr:to>
      <xdr:col>55</xdr:col>
      <xdr:colOff>0</xdr:colOff>
      <xdr:row>39</xdr:row>
      <xdr:rowOff>71491</xdr:rowOff>
    </xdr:to>
    <xdr:cxnSp macro="">
      <xdr:nvCxnSpPr>
        <xdr:cNvPr id="118" name="直線コネクタ 117"/>
        <xdr:cNvCxnSpPr/>
      </xdr:nvCxnSpPr>
      <xdr:spPr>
        <a:xfrm flipV="1">
          <a:off x="9639300" y="6741444"/>
          <a:ext cx="838200" cy="1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21834</xdr:rowOff>
    </xdr:from>
    <xdr:to>
      <xdr:col>46</xdr:col>
      <xdr:colOff>38100</xdr:colOff>
      <xdr:row>39</xdr:row>
      <xdr:rowOff>123434</xdr:rowOff>
    </xdr:to>
    <xdr:sp macro="" textlink="">
      <xdr:nvSpPr>
        <xdr:cNvPr id="119" name="楕円 118"/>
        <xdr:cNvSpPr/>
      </xdr:nvSpPr>
      <xdr:spPr>
        <a:xfrm>
          <a:off x="8699500" y="670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71491</xdr:rowOff>
    </xdr:from>
    <xdr:to>
      <xdr:col>50</xdr:col>
      <xdr:colOff>114300</xdr:colOff>
      <xdr:row>39</xdr:row>
      <xdr:rowOff>72634</xdr:rowOff>
    </xdr:to>
    <xdr:cxnSp macro="">
      <xdr:nvCxnSpPr>
        <xdr:cNvPr id="120" name="直線コネクタ 119"/>
        <xdr:cNvCxnSpPr/>
      </xdr:nvCxnSpPr>
      <xdr:spPr>
        <a:xfrm flipV="1">
          <a:off x="8750300" y="675804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89623</xdr:rowOff>
    </xdr:from>
    <xdr:ext cx="469744" cy="259045"/>
    <xdr:sp macro="" textlink="">
      <xdr:nvSpPr>
        <xdr:cNvPr id="121" name="n_1aveValue【道路】&#10;一人当たり延長"/>
        <xdr:cNvSpPr txBox="1"/>
      </xdr:nvSpPr>
      <xdr:spPr>
        <a:xfrm>
          <a:off x="939172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109420</xdr:rowOff>
    </xdr:from>
    <xdr:ext cx="469744" cy="259045"/>
    <xdr:sp macro="" textlink="">
      <xdr:nvSpPr>
        <xdr:cNvPr id="122" name="n_2aveValue【道路】&#10;一人当たり延長"/>
        <xdr:cNvSpPr txBox="1"/>
      </xdr:nvSpPr>
      <xdr:spPr>
        <a:xfrm>
          <a:off x="8515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113418</xdr:rowOff>
    </xdr:from>
    <xdr:ext cx="469744" cy="259045"/>
    <xdr:sp macro="" textlink="">
      <xdr:nvSpPr>
        <xdr:cNvPr id="123" name="n_1mainValue【道路】&#10;一人当たり延長"/>
        <xdr:cNvSpPr txBox="1"/>
      </xdr:nvSpPr>
      <xdr:spPr>
        <a:xfrm>
          <a:off x="9391727" y="6799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114561</xdr:rowOff>
    </xdr:from>
    <xdr:ext cx="469744" cy="259045"/>
    <xdr:sp macro="" textlink="">
      <xdr:nvSpPr>
        <xdr:cNvPr id="124" name="n_2mainValue【道路】&#10;一人当たり延長"/>
        <xdr:cNvSpPr txBox="1"/>
      </xdr:nvSpPr>
      <xdr:spPr>
        <a:xfrm>
          <a:off x="8515427" y="680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5" name="直線コネクタ 13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6" name="テキスト ボックス 135"/>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7" name="直線コネクタ 13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8" name="テキスト ボックス 13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9" name="直線コネクタ 13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0" name="テキスト ボックス 13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1" name="直線コネクタ 14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2" name="テキスト ボックス 14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3" name="直線コネクタ 14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4" name="テキスト ボックス 14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5" name="直線コネクタ 14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6" name="テキスト ボックス 145"/>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73478</xdr:rowOff>
    </xdr:to>
    <xdr:cxnSp macro="">
      <xdr:nvCxnSpPr>
        <xdr:cNvPr id="150" name="直線コネクタ 149"/>
        <xdr:cNvCxnSpPr/>
      </xdr:nvCxnSpPr>
      <xdr:spPr>
        <a:xfrm flipV="1">
          <a:off x="4634865" y="9669780"/>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77305</xdr:rowOff>
    </xdr:from>
    <xdr:ext cx="340478" cy="259045"/>
    <xdr:sp macro="" textlink="">
      <xdr:nvSpPr>
        <xdr:cNvPr id="151" name="【橋りょう・トンネル】&#10;有形固定資産減価償却率最小値テキスト"/>
        <xdr:cNvSpPr txBox="1"/>
      </xdr:nvSpPr>
      <xdr:spPr>
        <a:xfrm>
          <a:off x="4673600" y="11050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73478</xdr:rowOff>
    </xdr:from>
    <xdr:to>
      <xdr:col>24</xdr:col>
      <xdr:colOff>152400</xdr:colOff>
      <xdr:row>64</xdr:row>
      <xdr:rowOff>73478</xdr:rowOff>
    </xdr:to>
    <xdr:cxnSp macro="">
      <xdr:nvCxnSpPr>
        <xdr:cNvPr id="152" name="直線コネクタ 151"/>
        <xdr:cNvCxnSpPr/>
      </xdr:nvCxnSpPr>
      <xdr:spPr>
        <a:xfrm>
          <a:off x="4546600" y="1104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53" name="【橋りょう・トンネ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54" name="直線コネクタ 153"/>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87647</xdr:rowOff>
    </xdr:from>
    <xdr:ext cx="405111" cy="259045"/>
    <xdr:sp macro="" textlink="">
      <xdr:nvSpPr>
        <xdr:cNvPr id="155" name="【橋りょう・トンネル】&#10;有形固定資産減価償却率平均値テキスト"/>
        <xdr:cNvSpPr txBox="1"/>
      </xdr:nvSpPr>
      <xdr:spPr>
        <a:xfrm>
          <a:off x="4673600"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109220</xdr:rowOff>
    </xdr:from>
    <xdr:to>
      <xdr:col>24</xdr:col>
      <xdr:colOff>114300</xdr:colOff>
      <xdr:row>59</xdr:row>
      <xdr:rowOff>39370</xdr:rowOff>
    </xdr:to>
    <xdr:sp macro="" textlink="">
      <xdr:nvSpPr>
        <xdr:cNvPr id="156" name="フローチャート: 判断 155"/>
        <xdr:cNvSpPr/>
      </xdr:nvSpPr>
      <xdr:spPr>
        <a:xfrm>
          <a:off x="4584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12881</xdr:rowOff>
    </xdr:from>
    <xdr:to>
      <xdr:col>20</xdr:col>
      <xdr:colOff>38100</xdr:colOff>
      <xdr:row>59</xdr:row>
      <xdr:rowOff>114481</xdr:rowOff>
    </xdr:to>
    <xdr:sp macro="" textlink="">
      <xdr:nvSpPr>
        <xdr:cNvPr id="157" name="フローチャート: 判断 156"/>
        <xdr:cNvSpPr/>
      </xdr:nvSpPr>
      <xdr:spPr>
        <a:xfrm>
          <a:off x="3746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76563</xdr:rowOff>
    </xdr:from>
    <xdr:to>
      <xdr:col>15</xdr:col>
      <xdr:colOff>101600</xdr:colOff>
      <xdr:row>60</xdr:row>
      <xdr:rowOff>6713</xdr:rowOff>
    </xdr:to>
    <xdr:sp macro="" textlink="">
      <xdr:nvSpPr>
        <xdr:cNvPr id="158" name="フローチャート: 判断 157"/>
        <xdr:cNvSpPr/>
      </xdr:nvSpPr>
      <xdr:spPr>
        <a:xfrm>
          <a:off x="2857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86360</xdr:rowOff>
    </xdr:from>
    <xdr:to>
      <xdr:col>24</xdr:col>
      <xdr:colOff>114300</xdr:colOff>
      <xdr:row>59</xdr:row>
      <xdr:rowOff>16510</xdr:rowOff>
    </xdr:to>
    <xdr:sp macro="" textlink="">
      <xdr:nvSpPr>
        <xdr:cNvPr id="164" name="楕円 163"/>
        <xdr:cNvSpPr/>
      </xdr:nvSpPr>
      <xdr:spPr>
        <a:xfrm>
          <a:off x="45847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109237</xdr:rowOff>
    </xdr:from>
    <xdr:ext cx="405111" cy="259045"/>
    <xdr:sp macro="" textlink="">
      <xdr:nvSpPr>
        <xdr:cNvPr id="165" name="【橋りょう・トンネル】&#10;有形固定資産減価償却率該当値テキスト"/>
        <xdr:cNvSpPr txBox="1"/>
      </xdr:nvSpPr>
      <xdr:spPr>
        <a:xfrm>
          <a:off x="4673600"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110853</xdr:rowOff>
    </xdr:from>
    <xdr:to>
      <xdr:col>20</xdr:col>
      <xdr:colOff>38100</xdr:colOff>
      <xdr:row>59</xdr:row>
      <xdr:rowOff>41003</xdr:rowOff>
    </xdr:to>
    <xdr:sp macro="" textlink="">
      <xdr:nvSpPr>
        <xdr:cNvPr id="166" name="楕円 165"/>
        <xdr:cNvSpPr/>
      </xdr:nvSpPr>
      <xdr:spPr>
        <a:xfrm>
          <a:off x="3746500" y="100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137160</xdr:rowOff>
    </xdr:from>
    <xdr:to>
      <xdr:col>24</xdr:col>
      <xdr:colOff>63500</xdr:colOff>
      <xdr:row>58</xdr:row>
      <xdr:rowOff>161653</xdr:rowOff>
    </xdr:to>
    <xdr:cxnSp macro="">
      <xdr:nvCxnSpPr>
        <xdr:cNvPr id="167" name="直線コネクタ 166"/>
        <xdr:cNvCxnSpPr/>
      </xdr:nvCxnSpPr>
      <xdr:spPr>
        <a:xfrm flipV="1">
          <a:off x="3797300" y="1008126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53703</xdr:rowOff>
    </xdr:from>
    <xdr:to>
      <xdr:col>15</xdr:col>
      <xdr:colOff>101600</xdr:colOff>
      <xdr:row>59</xdr:row>
      <xdr:rowOff>155303</xdr:rowOff>
    </xdr:to>
    <xdr:sp macro="" textlink="">
      <xdr:nvSpPr>
        <xdr:cNvPr id="168" name="楕円 167"/>
        <xdr:cNvSpPr/>
      </xdr:nvSpPr>
      <xdr:spPr>
        <a:xfrm>
          <a:off x="2857500" y="101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161653</xdr:rowOff>
    </xdr:from>
    <xdr:to>
      <xdr:col>19</xdr:col>
      <xdr:colOff>177800</xdr:colOff>
      <xdr:row>59</xdr:row>
      <xdr:rowOff>104503</xdr:rowOff>
    </xdr:to>
    <xdr:cxnSp macro="">
      <xdr:nvCxnSpPr>
        <xdr:cNvPr id="169" name="直線コネクタ 168"/>
        <xdr:cNvCxnSpPr/>
      </xdr:nvCxnSpPr>
      <xdr:spPr>
        <a:xfrm flipV="1">
          <a:off x="2908300" y="1010575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105608</xdr:rowOff>
    </xdr:from>
    <xdr:ext cx="405111" cy="259045"/>
    <xdr:sp macro="" textlink="">
      <xdr:nvSpPr>
        <xdr:cNvPr id="170" name="n_1aveValue【橋りょう・トンネル】&#10;有形固定資産減価償却率"/>
        <xdr:cNvSpPr txBox="1"/>
      </xdr:nvSpPr>
      <xdr:spPr>
        <a:xfrm>
          <a:off x="35820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169290</xdr:rowOff>
    </xdr:from>
    <xdr:ext cx="405111" cy="259045"/>
    <xdr:sp macro="" textlink="">
      <xdr:nvSpPr>
        <xdr:cNvPr id="171" name="n_2aveValue【橋りょう・トンネル】&#10;有形固定資産減価償却率"/>
        <xdr:cNvSpPr txBox="1"/>
      </xdr:nvSpPr>
      <xdr:spPr>
        <a:xfrm>
          <a:off x="2705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57530</xdr:rowOff>
    </xdr:from>
    <xdr:ext cx="405111" cy="259045"/>
    <xdr:sp macro="" textlink="">
      <xdr:nvSpPr>
        <xdr:cNvPr id="172" name="n_1mainValue【橋りょう・トンネル】&#10;有形固定資産減価償却率"/>
        <xdr:cNvSpPr txBox="1"/>
      </xdr:nvSpPr>
      <xdr:spPr>
        <a:xfrm>
          <a:off x="3582044" y="983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380</xdr:rowOff>
    </xdr:from>
    <xdr:ext cx="405111" cy="259045"/>
    <xdr:sp macro="" textlink="">
      <xdr:nvSpPr>
        <xdr:cNvPr id="173" name="n_2mainValue【橋りょう・トンネル】&#10;有形固定資産減価償却率"/>
        <xdr:cNvSpPr txBox="1"/>
      </xdr:nvSpPr>
      <xdr:spPr>
        <a:xfrm>
          <a:off x="27057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5" name="テキスト ボックス 18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7" name="テキスト ボックス 186"/>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9" name="テキスト ボックス 18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1" name="テキスト ボックス 190"/>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3" name="テキスト ボックス 192"/>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5" name="テキスト ボックス 19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97017</xdr:rowOff>
    </xdr:from>
    <xdr:to>
      <xdr:col>54</xdr:col>
      <xdr:colOff>189865</xdr:colOff>
      <xdr:row>64</xdr:row>
      <xdr:rowOff>70656</xdr:rowOff>
    </xdr:to>
    <xdr:cxnSp macro="">
      <xdr:nvCxnSpPr>
        <xdr:cNvPr id="197" name="直線コネクタ 196"/>
        <xdr:cNvCxnSpPr/>
      </xdr:nvCxnSpPr>
      <xdr:spPr>
        <a:xfrm flipV="1">
          <a:off x="10476865" y="9698217"/>
          <a:ext cx="0" cy="134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74483</xdr:rowOff>
    </xdr:from>
    <xdr:ext cx="469744" cy="259045"/>
    <xdr:sp macro="" textlink="">
      <xdr:nvSpPr>
        <xdr:cNvPr id="198" name="【橋りょう・トンネル】&#10;一人当たり有形固定資産（償却資産）額最小値テキスト"/>
        <xdr:cNvSpPr txBox="1"/>
      </xdr:nvSpPr>
      <xdr:spPr>
        <a:xfrm>
          <a:off x="10515600" y="1104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70656</xdr:rowOff>
    </xdr:from>
    <xdr:to>
      <xdr:col>55</xdr:col>
      <xdr:colOff>88900</xdr:colOff>
      <xdr:row>64</xdr:row>
      <xdr:rowOff>70656</xdr:rowOff>
    </xdr:to>
    <xdr:cxnSp macro="">
      <xdr:nvCxnSpPr>
        <xdr:cNvPr id="199" name="直線コネクタ 198"/>
        <xdr:cNvCxnSpPr/>
      </xdr:nvCxnSpPr>
      <xdr:spPr>
        <a:xfrm>
          <a:off x="10388600" y="1104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43694</xdr:rowOff>
    </xdr:from>
    <xdr:ext cx="690189" cy="259045"/>
    <xdr:sp macro="" textlink="">
      <xdr:nvSpPr>
        <xdr:cNvPr id="200" name="【橋りょう・トンネル】&#10;一人当たり有形固定資産（償却資産）額最大値テキスト"/>
        <xdr:cNvSpPr txBox="1"/>
      </xdr:nvSpPr>
      <xdr:spPr>
        <a:xfrm>
          <a:off x="10515600" y="94734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97017</xdr:rowOff>
    </xdr:from>
    <xdr:to>
      <xdr:col>55</xdr:col>
      <xdr:colOff>88900</xdr:colOff>
      <xdr:row>56</xdr:row>
      <xdr:rowOff>97017</xdr:rowOff>
    </xdr:to>
    <xdr:cxnSp macro="">
      <xdr:nvCxnSpPr>
        <xdr:cNvPr id="201" name="直線コネクタ 200"/>
        <xdr:cNvCxnSpPr/>
      </xdr:nvCxnSpPr>
      <xdr:spPr>
        <a:xfrm>
          <a:off x="10388600" y="9698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9417</xdr:rowOff>
    </xdr:from>
    <xdr:ext cx="599010" cy="259045"/>
    <xdr:sp macro="" textlink="">
      <xdr:nvSpPr>
        <xdr:cNvPr id="202" name="【橋りょう・トンネル】&#10;一人当たり有形固定資産（償却資産）額平均値テキスト"/>
        <xdr:cNvSpPr txBox="1"/>
      </xdr:nvSpPr>
      <xdr:spPr>
        <a:xfrm>
          <a:off x="10515600" y="10639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157990</xdr:rowOff>
    </xdr:from>
    <xdr:to>
      <xdr:col>55</xdr:col>
      <xdr:colOff>50800</xdr:colOff>
      <xdr:row>63</xdr:row>
      <xdr:rowOff>88140</xdr:rowOff>
    </xdr:to>
    <xdr:sp macro="" textlink="">
      <xdr:nvSpPr>
        <xdr:cNvPr id="203" name="フローチャート: 判断 202"/>
        <xdr:cNvSpPr/>
      </xdr:nvSpPr>
      <xdr:spPr>
        <a:xfrm>
          <a:off x="10426700" y="107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135337</xdr:rowOff>
    </xdr:from>
    <xdr:to>
      <xdr:col>50</xdr:col>
      <xdr:colOff>165100</xdr:colOff>
      <xdr:row>63</xdr:row>
      <xdr:rowOff>65487</xdr:rowOff>
    </xdr:to>
    <xdr:sp macro="" textlink="">
      <xdr:nvSpPr>
        <xdr:cNvPr id="204" name="フローチャート: 判断 203"/>
        <xdr:cNvSpPr/>
      </xdr:nvSpPr>
      <xdr:spPr>
        <a:xfrm>
          <a:off x="9588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10715</xdr:rowOff>
    </xdr:from>
    <xdr:to>
      <xdr:col>46</xdr:col>
      <xdr:colOff>38100</xdr:colOff>
      <xdr:row>63</xdr:row>
      <xdr:rowOff>112315</xdr:rowOff>
    </xdr:to>
    <xdr:sp macro="" textlink="">
      <xdr:nvSpPr>
        <xdr:cNvPr id="205" name="フローチャート: 判断 204"/>
        <xdr:cNvSpPr/>
      </xdr:nvSpPr>
      <xdr:spPr>
        <a:xfrm>
          <a:off x="8699500" y="1081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10278</xdr:rowOff>
    </xdr:from>
    <xdr:to>
      <xdr:col>55</xdr:col>
      <xdr:colOff>50800</xdr:colOff>
      <xdr:row>64</xdr:row>
      <xdr:rowOff>111878</xdr:rowOff>
    </xdr:to>
    <xdr:sp macro="" textlink="">
      <xdr:nvSpPr>
        <xdr:cNvPr id="211" name="楕円 210"/>
        <xdr:cNvSpPr/>
      </xdr:nvSpPr>
      <xdr:spPr>
        <a:xfrm>
          <a:off x="10426700" y="1098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96655</xdr:rowOff>
    </xdr:from>
    <xdr:ext cx="534377" cy="259045"/>
    <xdr:sp macro="" textlink="">
      <xdr:nvSpPr>
        <xdr:cNvPr id="212" name="【橋りょう・トンネル】&#10;一人当たり有形固定資産（償却資産）額該当値テキスト"/>
        <xdr:cNvSpPr txBox="1"/>
      </xdr:nvSpPr>
      <xdr:spPr>
        <a:xfrm>
          <a:off x="10515600" y="1089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10339</xdr:rowOff>
    </xdr:from>
    <xdr:to>
      <xdr:col>50</xdr:col>
      <xdr:colOff>165100</xdr:colOff>
      <xdr:row>64</xdr:row>
      <xdr:rowOff>111939</xdr:rowOff>
    </xdr:to>
    <xdr:sp macro="" textlink="">
      <xdr:nvSpPr>
        <xdr:cNvPr id="213" name="楕円 212"/>
        <xdr:cNvSpPr/>
      </xdr:nvSpPr>
      <xdr:spPr>
        <a:xfrm>
          <a:off x="9588500" y="1098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61078</xdr:rowOff>
    </xdr:from>
    <xdr:to>
      <xdr:col>55</xdr:col>
      <xdr:colOff>0</xdr:colOff>
      <xdr:row>64</xdr:row>
      <xdr:rowOff>61139</xdr:rowOff>
    </xdr:to>
    <xdr:cxnSp macro="">
      <xdr:nvCxnSpPr>
        <xdr:cNvPr id="214" name="直線コネクタ 213"/>
        <xdr:cNvCxnSpPr/>
      </xdr:nvCxnSpPr>
      <xdr:spPr>
        <a:xfrm flipV="1">
          <a:off x="9639300" y="11033878"/>
          <a:ext cx="838200" cy="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7192</xdr:rowOff>
    </xdr:from>
    <xdr:to>
      <xdr:col>46</xdr:col>
      <xdr:colOff>38100</xdr:colOff>
      <xdr:row>64</xdr:row>
      <xdr:rowOff>108792</xdr:rowOff>
    </xdr:to>
    <xdr:sp macro="" textlink="">
      <xdr:nvSpPr>
        <xdr:cNvPr id="215" name="楕円 214"/>
        <xdr:cNvSpPr/>
      </xdr:nvSpPr>
      <xdr:spPr>
        <a:xfrm>
          <a:off x="8699500" y="1097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57992</xdr:rowOff>
    </xdr:from>
    <xdr:to>
      <xdr:col>50</xdr:col>
      <xdr:colOff>114300</xdr:colOff>
      <xdr:row>64</xdr:row>
      <xdr:rowOff>61139</xdr:rowOff>
    </xdr:to>
    <xdr:cxnSp macro="">
      <xdr:nvCxnSpPr>
        <xdr:cNvPr id="216" name="直線コネクタ 215"/>
        <xdr:cNvCxnSpPr/>
      </xdr:nvCxnSpPr>
      <xdr:spPr>
        <a:xfrm>
          <a:off x="8750300" y="11030792"/>
          <a:ext cx="889000" cy="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82014</xdr:rowOff>
    </xdr:from>
    <xdr:ext cx="599010" cy="259045"/>
    <xdr:sp macro="" textlink="">
      <xdr:nvSpPr>
        <xdr:cNvPr id="217" name="n_1aveValue【橋りょう・トンネル】&#10;一人当たり有形固定資産（償却資産）額"/>
        <xdr:cNvSpPr txBox="1"/>
      </xdr:nvSpPr>
      <xdr:spPr>
        <a:xfrm>
          <a:off x="93270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128842</xdr:rowOff>
    </xdr:from>
    <xdr:ext cx="599010" cy="259045"/>
    <xdr:sp macro="" textlink="">
      <xdr:nvSpPr>
        <xdr:cNvPr id="218" name="n_2aveValue【橋りょう・トンネル】&#10;一人当たり有形固定資産（償却資産）額"/>
        <xdr:cNvSpPr txBox="1"/>
      </xdr:nvSpPr>
      <xdr:spPr>
        <a:xfrm>
          <a:off x="8450795" y="10587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103066</xdr:rowOff>
    </xdr:from>
    <xdr:ext cx="534377" cy="259045"/>
    <xdr:sp macro="" textlink="">
      <xdr:nvSpPr>
        <xdr:cNvPr id="219" name="n_1mainValue【橋りょう・トンネル】&#10;一人当たり有形固定資産（償却資産）額"/>
        <xdr:cNvSpPr txBox="1"/>
      </xdr:nvSpPr>
      <xdr:spPr>
        <a:xfrm>
          <a:off x="9359411" y="1107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99919</xdr:rowOff>
    </xdr:from>
    <xdr:ext cx="534377" cy="259045"/>
    <xdr:sp macro="" textlink="">
      <xdr:nvSpPr>
        <xdr:cNvPr id="220" name="n_2mainValue【橋りょう・トンネル】&#10;一人当たり有形固定資産（償却資産）額"/>
        <xdr:cNvSpPr txBox="1"/>
      </xdr:nvSpPr>
      <xdr:spPr>
        <a:xfrm>
          <a:off x="8483111" y="1107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1" name="テキスト ボックス 23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2" name="直線コネクタ 23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3" name="テキスト ボックス 23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4" name="直線コネクタ 23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5" name="テキスト ボックス 23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6" name="直線コネクタ 23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7" name="テキスト ボックス 23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8" name="直線コネクタ 23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9" name="テキスト ボックス 23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0" name="直線コネクタ 23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1" name="テキスト ボックス 24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7620</xdr:rowOff>
    </xdr:to>
    <xdr:cxnSp macro="">
      <xdr:nvCxnSpPr>
        <xdr:cNvPr id="245" name="直線コネクタ 244"/>
        <xdr:cNvCxnSpPr/>
      </xdr:nvCxnSpPr>
      <xdr:spPr>
        <a:xfrm flipV="1">
          <a:off x="4634865" y="133350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11447</xdr:rowOff>
    </xdr:from>
    <xdr:ext cx="405111" cy="259045"/>
    <xdr:sp macro="" textlink="">
      <xdr:nvSpPr>
        <xdr:cNvPr id="246" name="【公営住宅】&#10;有形固定資産減価償却率最小値テキスト"/>
        <xdr:cNvSpPr txBox="1"/>
      </xdr:nvSpPr>
      <xdr:spPr>
        <a:xfrm>
          <a:off x="4673600"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xdr:rowOff>
    </xdr:from>
    <xdr:to>
      <xdr:col>24</xdr:col>
      <xdr:colOff>152400</xdr:colOff>
      <xdr:row>86</xdr:row>
      <xdr:rowOff>7620</xdr:rowOff>
    </xdr:to>
    <xdr:cxnSp macro="">
      <xdr:nvCxnSpPr>
        <xdr:cNvPr id="247" name="直線コネクタ 246"/>
        <xdr:cNvCxnSpPr/>
      </xdr:nvCxnSpPr>
      <xdr:spPr>
        <a:xfrm>
          <a:off x="4546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8"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9" name="直線コネクタ 24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64788</xdr:rowOff>
    </xdr:from>
    <xdr:ext cx="405111" cy="259045"/>
    <xdr:sp macro="" textlink="">
      <xdr:nvSpPr>
        <xdr:cNvPr id="250" name="【公営住宅】&#10;有形固定資産減価償却率平均値テキスト"/>
        <xdr:cNvSpPr txBox="1"/>
      </xdr:nvSpPr>
      <xdr:spPr>
        <a:xfrm>
          <a:off x="4673600" y="1395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86361</xdr:rowOff>
    </xdr:from>
    <xdr:to>
      <xdr:col>24</xdr:col>
      <xdr:colOff>114300</xdr:colOff>
      <xdr:row>82</xdr:row>
      <xdr:rowOff>16511</xdr:rowOff>
    </xdr:to>
    <xdr:sp macro="" textlink="">
      <xdr:nvSpPr>
        <xdr:cNvPr id="251" name="フローチャート: 判断 250"/>
        <xdr:cNvSpPr/>
      </xdr:nvSpPr>
      <xdr:spPr>
        <a:xfrm>
          <a:off x="45847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120650</xdr:rowOff>
    </xdr:from>
    <xdr:to>
      <xdr:col>20</xdr:col>
      <xdr:colOff>38100</xdr:colOff>
      <xdr:row>82</xdr:row>
      <xdr:rowOff>50800</xdr:rowOff>
    </xdr:to>
    <xdr:sp macro="" textlink="">
      <xdr:nvSpPr>
        <xdr:cNvPr id="252" name="フローチャート: 判断 251"/>
        <xdr:cNvSpPr/>
      </xdr:nvSpPr>
      <xdr:spPr>
        <a:xfrm>
          <a:off x="3746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53" name="フローチャート: 判断 252"/>
        <xdr:cNvSpPr/>
      </xdr:nvSpPr>
      <xdr:spPr>
        <a:xfrm>
          <a:off x="2857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31114</xdr:rowOff>
    </xdr:from>
    <xdr:to>
      <xdr:col>24</xdr:col>
      <xdr:colOff>114300</xdr:colOff>
      <xdr:row>78</xdr:row>
      <xdr:rowOff>132714</xdr:rowOff>
    </xdr:to>
    <xdr:sp macro="" textlink="">
      <xdr:nvSpPr>
        <xdr:cNvPr id="259" name="楕円 258"/>
        <xdr:cNvSpPr/>
      </xdr:nvSpPr>
      <xdr:spPr>
        <a:xfrm>
          <a:off x="4584700" y="1340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117491</xdr:rowOff>
    </xdr:from>
    <xdr:ext cx="405111" cy="259045"/>
    <xdr:sp macro="" textlink="">
      <xdr:nvSpPr>
        <xdr:cNvPr id="260" name="【公営住宅】&#10;有形固定資産減価償却率該当値テキスト"/>
        <xdr:cNvSpPr txBox="1"/>
      </xdr:nvSpPr>
      <xdr:spPr>
        <a:xfrm>
          <a:off x="4673600" y="13319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27305</xdr:rowOff>
    </xdr:from>
    <xdr:to>
      <xdr:col>20</xdr:col>
      <xdr:colOff>38100</xdr:colOff>
      <xdr:row>78</xdr:row>
      <xdr:rowOff>128905</xdr:rowOff>
    </xdr:to>
    <xdr:sp macro="" textlink="">
      <xdr:nvSpPr>
        <xdr:cNvPr id="261" name="楕円 260"/>
        <xdr:cNvSpPr/>
      </xdr:nvSpPr>
      <xdr:spPr>
        <a:xfrm>
          <a:off x="3746500" y="1340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78105</xdr:rowOff>
    </xdr:from>
    <xdr:to>
      <xdr:col>24</xdr:col>
      <xdr:colOff>63500</xdr:colOff>
      <xdr:row>78</xdr:row>
      <xdr:rowOff>81914</xdr:rowOff>
    </xdr:to>
    <xdr:cxnSp macro="">
      <xdr:nvCxnSpPr>
        <xdr:cNvPr id="262" name="直線コネクタ 261"/>
        <xdr:cNvCxnSpPr/>
      </xdr:nvCxnSpPr>
      <xdr:spPr>
        <a:xfrm>
          <a:off x="3797300" y="13451205"/>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40639</xdr:rowOff>
    </xdr:from>
    <xdr:to>
      <xdr:col>15</xdr:col>
      <xdr:colOff>101600</xdr:colOff>
      <xdr:row>78</xdr:row>
      <xdr:rowOff>142239</xdr:rowOff>
    </xdr:to>
    <xdr:sp macro="" textlink="">
      <xdr:nvSpPr>
        <xdr:cNvPr id="263" name="楕円 262"/>
        <xdr:cNvSpPr/>
      </xdr:nvSpPr>
      <xdr:spPr>
        <a:xfrm>
          <a:off x="2857500" y="1341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78105</xdr:rowOff>
    </xdr:from>
    <xdr:to>
      <xdr:col>19</xdr:col>
      <xdr:colOff>177800</xdr:colOff>
      <xdr:row>78</xdr:row>
      <xdr:rowOff>91439</xdr:rowOff>
    </xdr:to>
    <xdr:cxnSp macro="">
      <xdr:nvCxnSpPr>
        <xdr:cNvPr id="264" name="直線コネクタ 263"/>
        <xdr:cNvCxnSpPr/>
      </xdr:nvCxnSpPr>
      <xdr:spPr>
        <a:xfrm flipV="1">
          <a:off x="2908300" y="13451205"/>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41927</xdr:rowOff>
    </xdr:from>
    <xdr:ext cx="405111" cy="259045"/>
    <xdr:sp macro="" textlink="">
      <xdr:nvSpPr>
        <xdr:cNvPr id="265" name="n_1aveValue【公営住宅】&#10;有形固定資産減価償却率"/>
        <xdr:cNvSpPr txBox="1"/>
      </xdr:nvSpPr>
      <xdr:spPr>
        <a:xfrm>
          <a:off x="35820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22877</xdr:rowOff>
    </xdr:from>
    <xdr:ext cx="405111" cy="259045"/>
    <xdr:sp macro="" textlink="">
      <xdr:nvSpPr>
        <xdr:cNvPr id="266" name="n_2aveValue【公営住宅】&#10;有形固定資産減価償却率"/>
        <xdr:cNvSpPr txBox="1"/>
      </xdr:nvSpPr>
      <xdr:spPr>
        <a:xfrm>
          <a:off x="2705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145432</xdr:rowOff>
    </xdr:from>
    <xdr:ext cx="405111" cy="259045"/>
    <xdr:sp macro="" textlink="">
      <xdr:nvSpPr>
        <xdr:cNvPr id="267" name="n_1mainValue【公営住宅】&#10;有形固定資産減価償却率"/>
        <xdr:cNvSpPr txBox="1"/>
      </xdr:nvSpPr>
      <xdr:spPr>
        <a:xfrm>
          <a:off x="3582044" y="1317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158766</xdr:rowOff>
    </xdr:from>
    <xdr:ext cx="405111" cy="259045"/>
    <xdr:sp macro="" textlink="">
      <xdr:nvSpPr>
        <xdr:cNvPr id="268" name="n_2mainValue【公営住宅】&#10;有形固定資産減価償却率"/>
        <xdr:cNvSpPr txBox="1"/>
      </xdr:nvSpPr>
      <xdr:spPr>
        <a:xfrm>
          <a:off x="2705744" y="1318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9" name="直線コネクタ 27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0" name="テキスト ボックス 27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1" name="直線コネクタ 28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2" name="テキスト ボックス 28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3" name="直線コネクタ 28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4" name="テキスト ボックス 28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5" name="直線コネクタ 28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6" name="テキスト ボックス 28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7" name="直線コネクタ 28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8" name="テキスト ボックス 28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9" name="直線コネクタ 28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0" name="テキスト ボックス 28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127907</xdr:rowOff>
    </xdr:from>
    <xdr:to>
      <xdr:col>54</xdr:col>
      <xdr:colOff>189865</xdr:colOff>
      <xdr:row>86</xdr:row>
      <xdr:rowOff>164483</xdr:rowOff>
    </xdr:to>
    <xdr:cxnSp macro="">
      <xdr:nvCxnSpPr>
        <xdr:cNvPr id="294" name="直線コネクタ 293"/>
        <xdr:cNvCxnSpPr/>
      </xdr:nvCxnSpPr>
      <xdr:spPr>
        <a:xfrm flipV="1">
          <a:off x="10476865" y="13329557"/>
          <a:ext cx="0" cy="1579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168310</xdr:rowOff>
    </xdr:from>
    <xdr:ext cx="469744" cy="259045"/>
    <xdr:sp macro="" textlink="">
      <xdr:nvSpPr>
        <xdr:cNvPr id="295" name="【公営住宅】&#10;一人当たり面積最小値テキスト"/>
        <xdr:cNvSpPr txBox="1"/>
      </xdr:nvSpPr>
      <xdr:spPr>
        <a:xfrm>
          <a:off x="10515600" y="1491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164483</xdr:rowOff>
    </xdr:from>
    <xdr:to>
      <xdr:col>55</xdr:col>
      <xdr:colOff>88900</xdr:colOff>
      <xdr:row>86</xdr:row>
      <xdr:rowOff>164483</xdr:rowOff>
    </xdr:to>
    <xdr:cxnSp macro="">
      <xdr:nvCxnSpPr>
        <xdr:cNvPr id="296" name="直線コネクタ 295"/>
        <xdr:cNvCxnSpPr/>
      </xdr:nvCxnSpPr>
      <xdr:spPr>
        <a:xfrm>
          <a:off x="10388600" y="1490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74584</xdr:rowOff>
    </xdr:from>
    <xdr:ext cx="469744" cy="259045"/>
    <xdr:sp macro="" textlink="">
      <xdr:nvSpPr>
        <xdr:cNvPr id="297" name="【公営住宅】&#10;一人当たり面積最大値テキスト"/>
        <xdr:cNvSpPr txBox="1"/>
      </xdr:nvSpPr>
      <xdr:spPr>
        <a:xfrm>
          <a:off x="10515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127907</xdr:rowOff>
    </xdr:from>
    <xdr:to>
      <xdr:col>55</xdr:col>
      <xdr:colOff>88900</xdr:colOff>
      <xdr:row>77</xdr:row>
      <xdr:rowOff>127907</xdr:rowOff>
    </xdr:to>
    <xdr:cxnSp macro="">
      <xdr:nvCxnSpPr>
        <xdr:cNvPr id="298" name="直線コネクタ 297"/>
        <xdr:cNvCxnSpPr/>
      </xdr:nvCxnSpPr>
      <xdr:spPr>
        <a:xfrm>
          <a:off x="10388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128722</xdr:rowOff>
    </xdr:from>
    <xdr:ext cx="469744" cy="259045"/>
    <xdr:sp macro="" textlink="">
      <xdr:nvSpPr>
        <xdr:cNvPr id="299" name="【公営住宅】&#10;一人当たり面積平均値テキスト"/>
        <xdr:cNvSpPr txBox="1"/>
      </xdr:nvSpPr>
      <xdr:spPr>
        <a:xfrm>
          <a:off x="10515600" y="14530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105845</xdr:rowOff>
    </xdr:from>
    <xdr:to>
      <xdr:col>55</xdr:col>
      <xdr:colOff>50800</xdr:colOff>
      <xdr:row>86</xdr:row>
      <xdr:rowOff>35995</xdr:rowOff>
    </xdr:to>
    <xdr:sp macro="" textlink="">
      <xdr:nvSpPr>
        <xdr:cNvPr id="300" name="フローチャート: 判断 299"/>
        <xdr:cNvSpPr/>
      </xdr:nvSpPr>
      <xdr:spPr>
        <a:xfrm>
          <a:off x="10426700" y="146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87557</xdr:rowOff>
    </xdr:from>
    <xdr:to>
      <xdr:col>50</xdr:col>
      <xdr:colOff>165100</xdr:colOff>
      <xdr:row>86</xdr:row>
      <xdr:rowOff>17707</xdr:rowOff>
    </xdr:to>
    <xdr:sp macro="" textlink="">
      <xdr:nvSpPr>
        <xdr:cNvPr id="301" name="フローチャート: 判断 300"/>
        <xdr:cNvSpPr/>
      </xdr:nvSpPr>
      <xdr:spPr>
        <a:xfrm>
          <a:off x="9588500" y="146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113356</xdr:rowOff>
    </xdr:from>
    <xdr:to>
      <xdr:col>46</xdr:col>
      <xdr:colOff>38100</xdr:colOff>
      <xdr:row>86</xdr:row>
      <xdr:rowOff>43506</xdr:rowOff>
    </xdr:to>
    <xdr:sp macro="" textlink="">
      <xdr:nvSpPr>
        <xdr:cNvPr id="302" name="フローチャート: 判断 301"/>
        <xdr:cNvSpPr/>
      </xdr:nvSpPr>
      <xdr:spPr>
        <a:xfrm>
          <a:off x="8699500" y="1468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10486</xdr:rowOff>
    </xdr:from>
    <xdr:to>
      <xdr:col>55</xdr:col>
      <xdr:colOff>50800</xdr:colOff>
      <xdr:row>86</xdr:row>
      <xdr:rowOff>112086</xdr:rowOff>
    </xdr:to>
    <xdr:sp macro="" textlink="">
      <xdr:nvSpPr>
        <xdr:cNvPr id="308" name="楕円 307"/>
        <xdr:cNvSpPr/>
      </xdr:nvSpPr>
      <xdr:spPr>
        <a:xfrm>
          <a:off x="10426700" y="1475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96863</xdr:rowOff>
    </xdr:from>
    <xdr:ext cx="469744" cy="259045"/>
    <xdr:sp macro="" textlink="">
      <xdr:nvSpPr>
        <xdr:cNvPr id="309" name="【公営住宅】&#10;一人当たり面積該当値テキスト"/>
        <xdr:cNvSpPr txBox="1"/>
      </xdr:nvSpPr>
      <xdr:spPr>
        <a:xfrm>
          <a:off x="10515600" y="14670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9506</xdr:rowOff>
    </xdr:from>
    <xdr:to>
      <xdr:col>50</xdr:col>
      <xdr:colOff>165100</xdr:colOff>
      <xdr:row>86</xdr:row>
      <xdr:rowOff>111106</xdr:rowOff>
    </xdr:to>
    <xdr:sp macro="" textlink="">
      <xdr:nvSpPr>
        <xdr:cNvPr id="310" name="楕円 309"/>
        <xdr:cNvSpPr/>
      </xdr:nvSpPr>
      <xdr:spPr>
        <a:xfrm>
          <a:off x="9588500" y="1475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60306</xdr:rowOff>
    </xdr:from>
    <xdr:to>
      <xdr:col>55</xdr:col>
      <xdr:colOff>0</xdr:colOff>
      <xdr:row>86</xdr:row>
      <xdr:rowOff>61286</xdr:rowOff>
    </xdr:to>
    <xdr:cxnSp macro="">
      <xdr:nvCxnSpPr>
        <xdr:cNvPr id="311" name="直線コネクタ 310"/>
        <xdr:cNvCxnSpPr/>
      </xdr:nvCxnSpPr>
      <xdr:spPr>
        <a:xfrm>
          <a:off x="9639300" y="14805006"/>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9181</xdr:rowOff>
    </xdr:from>
    <xdr:to>
      <xdr:col>46</xdr:col>
      <xdr:colOff>38100</xdr:colOff>
      <xdr:row>86</xdr:row>
      <xdr:rowOff>110781</xdr:rowOff>
    </xdr:to>
    <xdr:sp macro="" textlink="">
      <xdr:nvSpPr>
        <xdr:cNvPr id="312" name="楕円 311"/>
        <xdr:cNvSpPr/>
      </xdr:nvSpPr>
      <xdr:spPr>
        <a:xfrm>
          <a:off x="8699500" y="1475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59981</xdr:rowOff>
    </xdr:from>
    <xdr:to>
      <xdr:col>50</xdr:col>
      <xdr:colOff>114300</xdr:colOff>
      <xdr:row>86</xdr:row>
      <xdr:rowOff>60306</xdr:rowOff>
    </xdr:to>
    <xdr:cxnSp macro="">
      <xdr:nvCxnSpPr>
        <xdr:cNvPr id="313" name="直線コネクタ 312"/>
        <xdr:cNvCxnSpPr/>
      </xdr:nvCxnSpPr>
      <xdr:spPr>
        <a:xfrm>
          <a:off x="8750300" y="14804681"/>
          <a:ext cx="889000" cy="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34234</xdr:rowOff>
    </xdr:from>
    <xdr:ext cx="469744" cy="259045"/>
    <xdr:sp macro="" textlink="">
      <xdr:nvSpPr>
        <xdr:cNvPr id="314" name="n_1aveValue【公営住宅】&#10;一人当たり面積"/>
        <xdr:cNvSpPr txBox="1"/>
      </xdr:nvSpPr>
      <xdr:spPr>
        <a:xfrm>
          <a:off x="9391727" y="1443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60033</xdr:rowOff>
    </xdr:from>
    <xdr:ext cx="469744" cy="259045"/>
    <xdr:sp macro="" textlink="">
      <xdr:nvSpPr>
        <xdr:cNvPr id="315" name="n_2aveValue【公営住宅】&#10;一人当たり面積"/>
        <xdr:cNvSpPr txBox="1"/>
      </xdr:nvSpPr>
      <xdr:spPr>
        <a:xfrm>
          <a:off x="8515427" y="1446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102233</xdr:rowOff>
    </xdr:from>
    <xdr:ext cx="469744" cy="259045"/>
    <xdr:sp macro="" textlink="">
      <xdr:nvSpPr>
        <xdr:cNvPr id="316" name="n_1mainValue【公営住宅】&#10;一人当たり面積"/>
        <xdr:cNvSpPr txBox="1"/>
      </xdr:nvSpPr>
      <xdr:spPr>
        <a:xfrm>
          <a:off x="9391727" y="14846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101908</xdr:rowOff>
    </xdr:from>
    <xdr:ext cx="469744" cy="259045"/>
    <xdr:sp macro="" textlink="">
      <xdr:nvSpPr>
        <xdr:cNvPr id="317" name="n_2mainValue【公営住宅】&#10;一人当たり面積"/>
        <xdr:cNvSpPr txBox="1"/>
      </xdr:nvSpPr>
      <xdr:spPr>
        <a:xfrm>
          <a:off x="8515427" y="14846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4" name="正方形/長方形 33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5" name="正方形/長方形 33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6" name="正方形/長方形 33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7" name="正方形/長方形 33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8" name="正方形/長方形 33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9" name="正方形/長方形 33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0" name="正方形/長方形 33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1" name="正方形/長方形 34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2" name="テキスト ボックス 34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3" name="直線コネクタ 34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4" name="直線コネクタ 34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5" name="テキスト ボックス 34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6" name="直線コネクタ 34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7" name="テキスト ボックス 34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8" name="直線コネクタ 34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9" name="テキスト ボックス 34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0" name="直線コネクタ 34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1" name="テキスト ボックス 35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2" name="直線コネクタ 35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3" name="テキスト ボックス 35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4" name="直線コネクタ 35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5" name="テキスト ボックス 35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6" name="直線コネクタ 35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7" name="テキスト ボックス 35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59" name="直線コネクタ 358"/>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60"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61" name="直線コネクタ 360"/>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62"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63" name="直線コネクタ 362"/>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53176</xdr:rowOff>
    </xdr:from>
    <xdr:ext cx="405111" cy="259045"/>
    <xdr:sp macro="" textlink="">
      <xdr:nvSpPr>
        <xdr:cNvPr id="364" name="【認定こども園・幼稚園・保育所】&#10;有形固定資産減価償却率平均値テキスト"/>
        <xdr:cNvSpPr txBox="1"/>
      </xdr:nvSpPr>
      <xdr:spPr>
        <a:xfrm>
          <a:off x="16357600" y="6225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365" name="フローチャート: 判断 364"/>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147864</xdr:rowOff>
    </xdr:from>
    <xdr:to>
      <xdr:col>81</xdr:col>
      <xdr:colOff>101600</xdr:colOff>
      <xdr:row>37</xdr:row>
      <xdr:rowOff>78014</xdr:rowOff>
    </xdr:to>
    <xdr:sp macro="" textlink="">
      <xdr:nvSpPr>
        <xdr:cNvPr id="366" name="フローチャート: 判断 365"/>
        <xdr:cNvSpPr/>
      </xdr:nvSpPr>
      <xdr:spPr>
        <a:xfrm>
          <a:off x="15430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67" name="フローチャート: 判断 366"/>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8" name="テキスト ボックス 36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9" name="テキスト ボックス 36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0" name="テキスト ボックス 36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1" name="テキスト ボックス 37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2" name="テキスト ボックス 37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373" name="楕円 372"/>
        <xdr:cNvSpPr/>
      </xdr:nvSpPr>
      <xdr:spPr>
        <a:xfrm>
          <a:off x="16268700" y="652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157315</xdr:rowOff>
    </xdr:from>
    <xdr:ext cx="405111" cy="259045"/>
    <xdr:sp macro="" textlink="">
      <xdr:nvSpPr>
        <xdr:cNvPr id="374" name="【認定こども園・幼稚園・保育所】&#10;有形固定資産減価償却率該当値テキスト"/>
        <xdr:cNvSpPr txBox="1"/>
      </xdr:nvSpPr>
      <xdr:spPr>
        <a:xfrm>
          <a:off x="16357600" y="650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62956</xdr:rowOff>
    </xdr:from>
    <xdr:to>
      <xdr:col>81</xdr:col>
      <xdr:colOff>101600</xdr:colOff>
      <xdr:row>38</xdr:row>
      <xdr:rowOff>164556</xdr:rowOff>
    </xdr:to>
    <xdr:sp macro="" textlink="">
      <xdr:nvSpPr>
        <xdr:cNvPr id="375" name="楕円 374"/>
        <xdr:cNvSpPr/>
      </xdr:nvSpPr>
      <xdr:spPr>
        <a:xfrm>
          <a:off x="15430500" y="657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58238</xdr:rowOff>
    </xdr:from>
    <xdr:to>
      <xdr:col>85</xdr:col>
      <xdr:colOff>127000</xdr:colOff>
      <xdr:row>38</xdr:row>
      <xdr:rowOff>113756</xdr:rowOff>
    </xdr:to>
    <xdr:cxnSp macro="">
      <xdr:nvCxnSpPr>
        <xdr:cNvPr id="376" name="直線コネクタ 375"/>
        <xdr:cNvCxnSpPr/>
      </xdr:nvCxnSpPr>
      <xdr:spPr>
        <a:xfrm flipV="1">
          <a:off x="15481300" y="6573338"/>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907</xdr:rowOff>
    </xdr:from>
    <xdr:to>
      <xdr:col>76</xdr:col>
      <xdr:colOff>165100</xdr:colOff>
      <xdr:row>39</xdr:row>
      <xdr:rowOff>102507</xdr:rowOff>
    </xdr:to>
    <xdr:sp macro="" textlink="">
      <xdr:nvSpPr>
        <xdr:cNvPr id="377" name="楕円 376"/>
        <xdr:cNvSpPr/>
      </xdr:nvSpPr>
      <xdr:spPr>
        <a:xfrm>
          <a:off x="14541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113756</xdr:rowOff>
    </xdr:from>
    <xdr:to>
      <xdr:col>81</xdr:col>
      <xdr:colOff>50800</xdr:colOff>
      <xdr:row>39</xdr:row>
      <xdr:rowOff>51707</xdr:rowOff>
    </xdr:to>
    <xdr:cxnSp macro="">
      <xdr:nvCxnSpPr>
        <xdr:cNvPr id="378" name="直線コネクタ 377"/>
        <xdr:cNvCxnSpPr/>
      </xdr:nvCxnSpPr>
      <xdr:spPr>
        <a:xfrm flipV="1">
          <a:off x="14592300" y="6628856"/>
          <a:ext cx="8890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94541</xdr:rowOff>
    </xdr:from>
    <xdr:ext cx="405111" cy="259045"/>
    <xdr:sp macro="" textlink="">
      <xdr:nvSpPr>
        <xdr:cNvPr id="379" name="n_1aveValue【認定こども園・幼稚園・保育所】&#10;有形固定資産減価償却率"/>
        <xdr:cNvSpPr txBox="1"/>
      </xdr:nvSpPr>
      <xdr:spPr>
        <a:xfrm>
          <a:off x="152660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105971</xdr:rowOff>
    </xdr:from>
    <xdr:ext cx="405111" cy="259045"/>
    <xdr:sp macro="" textlink="">
      <xdr:nvSpPr>
        <xdr:cNvPr id="380" name="n_2aveValue【認定こども園・幼稚園・保育所】&#10;有形固定資産減価償却率"/>
        <xdr:cNvSpPr txBox="1"/>
      </xdr:nvSpPr>
      <xdr:spPr>
        <a:xfrm>
          <a:off x="14389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155683</xdr:rowOff>
    </xdr:from>
    <xdr:ext cx="405111" cy="259045"/>
    <xdr:sp macro="" textlink="">
      <xdr:nvSpPr>
        <xdr:cNvPr id="381" name="n_1mainValue【認定こども園・幼稚園・保育所】&#10;有形固定資産減価償却率"/>
        <xdr:cNvSpPr txBox="1"/>
      </xdr:nvSpPr>
      <xdr:spPr>
        <a:xfrm>
          <a:off x="15266044" y="667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93634</xdr:rowOff>
    </xdr:from>
    <xdr:ext cx="405111" cy="259045"/>
    <xdr:sp macro="" textlink="">
      <xdr:nvSpPr>
        <xdr:cNvPr id="382" name="n_2mainValue【認定こども園・幼稚園・保育所】&#10;有形固定資産減価償却率"/>
        <xdr:cNvSpPr txBox="1"/>
      </xdr:nvSpPr>
      <xdr:spPr>
        <a:xfrm>
          <a:off x="143897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3" name="正方形/長方形 38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4" name="正方形/長方形 38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5" name="正方形/長方形 38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6" name="正方形/長方形 38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7" name="正方形/長方形 38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8" name="正方形/長方形 38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9" name="正方形/長方形 38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0" name="正方形/長方形 38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1" name="テキスト ボックス 39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2" name="直線コネクタ 39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3" name="直線コネクタ 39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4" name="テキスト ボックス 39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5" name="直線コネクタ 39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6" name="テキスト ボックス 39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7" name="直線コネクタ 39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8" name="テキスト ボックス 39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9" name="直線コネクタ 39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0" name="テキスト ボックス 39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1" name="直線コネクタ 40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2" name="テキスト ボックス 40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3" name="直線コネクタ 40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4" name="テキスト ボックス 40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42</xdr:row>
      <xdr:rowOff>22860</xdr:rowOff>
    </xdr:to>
    <xdr:cxnSp macro="">
      <xdr:nvCxnSpPr>
        <xdr:cNvPr id="406" name="直線コネクタ 405"/>
        <xdr:cNvCxnSpPr/>
      </xdr:nvCxnSpPr>
      <xdr:spPr>
        <a:xfrm flipV="1">
          <a:off x="22160864" y="590169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07"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08" name="直線コネクタ 407"/>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409" name="【認定こども園・幼稚園・保育所】&#10;一人当たり面積最大値テキスト"/>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410" name="直線コネクタ 409"/>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34307</xdr:rowOff>
    </xdr:from>
    <xdr:ext cx="469744" cy="259045"/>
    <xdr:sp macro="" textlink="">
      <xdr:nvSpPr>
        <xdr:cNvPr id="411" name="【認定こども園・幼稚園・保育所】&#10;一人当たり面積平均値テキスト"/>
        <xdr:cNvSpPr txBox="1"/>
      </xdr:nvSpPr>
      <xdr:spPr>
        <a:xfrm>
          <a:off x="22199600" y="6892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55880</xdr:rowOff>
    </xdr:from>
    <xdr:to>
      <xdr:col>116</xdr:col>
      <xdr:colOff>114300</xdr:colOff>
      <xdr:row>40</xdr:row>
      <xdr:rowOff>157480</xdr:rowOff>
    </xdr:to>
    <xdr:sp macro="" textlink="">
      <xdr:nvSpPr>
        <xdr:cNvPr id="412" name="フローチャート: 判断 411"/>
        <xdr:cNvSpPr/>
      </xdr:nvSpPr>
      <xdr:spPr>
        <a:xfrm>
          <a:off x="221107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53975</xdr:rowOff>
    </xdr:from>
    <xdr:to>
      <xdr:col>112</xdr:col>
      <xdr:colOff>38100</xdr:colOff>
      <xdr:row>40</xdr:row>
      <xdr:rowOff>155575</xdr:rowOff>
    </xdr:to>
    <xdr:sp macro="" textlink="">
      <xdr:nvSpPr>
        <xdr:cNvPr id="413" name="フローチャート: 判断 412"/>
        <xdr:cNvSpPr/>
      </xdr:nvSpPr>
      <xdr:spPr>
        <a:xfrm>
          <a:off x="21272500" y="69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63500</xdr:rowOff>
    </xdr:from>
    <xdr:to>
      <xdr:col>107</xdr:col>
      <xdr:colOff>101600</xdr:colOff>
      <xdr:row>40</xdr:row>
      <xdr:rowOff>165100</xdr:rowOff>
    </xdr:to>
    <xdr:sp macro="" textlink="">
      <xdr:nvSpPr>
        <xdr:cNvPr id="414" name="フローチャート: 判断 413"/>
        <xdr:cNvSpPr/>
      </xdr:nvSpPr>
      <xdr:spPr>
        <a:xfrm>
          <a:off x="20383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5" name="テキスト ボックス 41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6" name="テキスト ボックス 41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7" name="テキスト ボックス 41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8" name="テキスト ボックス 41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9" name="テキスト ボックス 41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114935</xdr:rowOff>
    </xdr:from>
    <xdr:to>
      <xdr:col>116</xdr:col>
      <xdr:colOff>114300</xdr:colOff>
      <xdr:row>40</xdr:row>
      <xdr:rowOff>45085</xdr:rowOff>
    </xdr:to>
    <xdr:sp macro="" textlink="">
      <xdr:nvSpPr>
        <xdr:cNvPr id="420" name="楕円 419"/>
        <xdr:cNvSpPr/>
      </xdr:nvSpPr>
      <xdr:spPr>
        <a:xfrm>
          <a:off x="22110700" y="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137812</xdr:rowOff>
    </xdr:from>
    <xdr:ext cx="469744" cy="259045"/>
    <xdr:sp macro="" textlink="">
      <xdr:nvSpPr>
        <xdr:cNvPr id="421" name="【認定こども園・幼稚園・保育所】&#10;一人当たり面積該当値テキスト"/>
        <xdr:cNvSpPr txBox="1"/>
      </xdr:nvSpPr>
      <xdr:spPr>
        <a:xfrm>
          <a:off x="22199600" y="665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114935</xdr:rowOff>
    </xdr:from>
    <xdr:to>
      <xdr:col>112</xdr:col>
      <xdr:colOff>38100</xdr:colOff>
      <xdr:row>40</xdr:row>
      <xdr:rowOff>45085</xdr:rowOff>
    </xdr:to>
    <xdr:sp macro="" textlink="">
      <xdr:nvSpPr>
        <xdr:cNvPr id="422" name="楕円 421"/>
        <xdr:cNvSpPr/>
      </xdr:nvSpPr>
      <xdr:spPr>
        <a:xfrm>
          <a:off x="21272500" y="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165735</xdr:rowOff>
    </xdr:from>
    <xdr:to>
      <xdr:col>116</xdr:col>
      <xdr:colOff>63500</xdr:colOff>
      <xdr:row>39</xdr:row>
      <xdr:rowOff>165735</xdr:rowOff>
    </xdr:to>
    <xdr:cxnSp macro="">
      <xdr:nvCxnSpPr>
        <xdr:cNvPr id="423" name="直線コネクタ 422"/>
        <xdr:cNvCxnSpPr/>
      </xdr:nvCxnSpPr>
      <xdr:spPr>
        <a:xfrm>
          <a:off x="21323300" y="68522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114935</xdr:rowOff>
    </xdr:from>
    <xdr:to>
      <xdr:col>107</xdr:col>
      <xdr:colOff>101600</xdr:colOff>
      <xdr:row>40</xdr:row>
      <xdr:rowOff>45085</xdr:rowOff>
    </xdr:to>
    <xdr:sp macro="" textlink="">
      <xdr:nvSpPr>
        <xdr:cNvPr id="424" name="楕円 423"/>
        <xdr:cNvSpPr/>
      </xdr:nvSpPr>
      <xdr:spPr>
        <a:xfrm>
          <a:off x="20383500" y="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165735</xdr:rowOff>
    </xdr:from>
    <xdr:to>
      <xdr:col>111</xdr:col>
      <xdr:colOff>177800</xdr:colOff>
      <xdr:row>39</xdr:row>
      <xdr:rowOff>165735</xdr:rowOff>
    </xdr:to>
    <xdr:cxnSp macro="">
      <xdr:nvCxnSpPr>
        <xdr:cNvPr id="425" name="直線コネクタ 424"/>
        <xdr:cNvCxnSpPr/>
      </xdr:nvCxnSpPr>
      <xdr:spPr>
        <a:xfrm>
          <a:off x="20434300" y="6852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146702</xdr:rowOff>
    </xdr:from>
    <xdr:ext cx="469744" cy="259045"/>
    <xdr:sp macro="" textlink="">
      <xdr:nvSpPr>
        <xdr:cNvPr id="426" name="n_1aveValue【認定こども園・幼稚園・保育所】&#10;一人当たり面積"/>
        <xdr:cNvSpPr txBox="1"/>
      </xdr:nvSpPr>
      <xdr:spPr>
        <a:xfrm>
          <a:off x="21075727" y="700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156227</xdr:rowOff>
    </xdr:from>
    <xdr:ext cx="469744" cy="259045"/>
    <xdr:sp macro="" textlink="">
      <xdr:nvSpPr>
        <xdr:cNvPr id="427" name="n_2aveValue【認定こども園・幼稚園・保育所】&#10;一人当たり面積"/>
        <xdr:cNvSpPr txBox="1"/>
      </xdr:nvSpPr>
      <xdr:spPr>
        <a:xfrm>
          <a:off x="20199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61612</xdr:rowOff>
    </xdr:from>
    <xdr:ext cx="469744" cy="259045"/>
    <xdr:sp macro="" textlink="">
      <xdr:nvSpPr>
        <xdr:cNvPr id="428" name="n_1mainValue【認定こども園・幼稚園・保育所】&#10;一人当たり面積"/>
        <xdr:cNvSpPr txBox="1"/>
      </xdr:nvSpPr>
      <xdr:spPr>
        <a:xfrm>
          <a:off x="21075727" y="657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61612</xdr:rowOff>
    </xdr:from>
    <xdr:ext cx="469744" cy="259045"/>
    <xdr:sp macro="" textlink="">
      <xdr:nvSpPr>
        <xdr:cNvPr id="429" name="n_2mainValue【認定こども園・幼稚園・保育所】&#10;一人当たり面積"/>
        <xdr:cNvSpPr txBox="1"/>
      </xdr:nvSpPr>
      <xdr:spPr>
        <a:xfrm>
          <a:off x="20199427" y="657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0" name="正方形/長方形 42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1" name="正方形/長方形 43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2" name="正方形/長方形 43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3" name="正方形/長方形 43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4" name="正方形/長方形 43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5" name="正方形/長方形 43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6" name="正方形/長方形 43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正方形/長方形 43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8" name="テキスト ボックス 4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9" name="直線コネクタ 4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40" name="テキスト ボックス 43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1" name="直線コネクタ 44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2" name="テキスト ボックス 44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3" name="直線コネクタ 44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4" name="テキスト ボックス 44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5" name="直線コネクタ 44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6" name="テキスト ボックス 44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7" name="直線コネクタ 44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8" name="テキスト ボックス 44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9" name="直線コネクタ 44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50" name="テキスト ボックス 44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1" name="直線コネクタ 45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2" name="テキスト ボックス 45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163830</xdr:rowOff>
    </xdr:from>
    <xdr:to>
      <xdr:col>85</xdr:col>
      <xdr:colOff>126364</xdr:colOff>
      <xdr:row>63</xdr:row>
      <xdr:rowOff>169545</xdr:rowOff>
    </xdr:to>
    <xdr:cxnSp macro="">
      <xdr:nvCxnSpPr>
        <xdr:cNvPr id="454" name="直線コネクタ 453"/>
        <xdr:cNvCxnSpPr/>
      </xdr:nvCxnSpPr>
      <xdr:spPr>
        <a:xfrm flipV="1">
          <a:off x="16318864" y="97650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1922</xdr:rowOff>
    </xdr:from>
    <xdr:ext cx="405111" cy="259045"/>
    <xdr:sp macro="" textlink="">
      <xdr:nvSpPr>
        <xdr:cNvPr id="455" name="【学校施設】&#10;有形固定資産減価償却率最小値テキスト"/>
        <xdr:cNvSpPr txBox="1"/>
      </xdr:nvSpPr>
      <xdr:spPr>
        <a:xfrm>
          <a:off x="1635760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169545</xdr:rowOff>
    </xdr:from>
    <xdr:to>
      <xdr:col>86</xdr:col>
      <xdr:colOff>25400</xdr:colOff>
      <xdr:row>63</xdr:row>
      <xdr:rowOff>169545</xdr:rowOff>
    </xdr:to>
    <xdr:cxnSp macro="">
      <xdr:nvCxnSpPr>
        <xdr:cNvPr id="456" name="直線コネクタ 455"/>
        <xdr:cNvCxnSpPr/>
      </xdr:nvCxnSpPr>
      <xdr:spPr>
        <a:xfrm>
          <a:off x="16230600" y="1097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110507</xdr:rowOff>
    </xdr:from>
    <xdr:ext cx="405111" cy="259045"/>
    <xdr:sp macro="" textlink="">
      <xdr:nvSpPr>
        <xdr:cNvPr id="457" name="【学校施設】&#10;有形固定資産減価償却率最大値テキスト"/>
        <xdr:cNvSpPr txBox="1"/>
      </xdr:nvSpPr>
      <xdr:spPr>
        <a:xfrm>
          <a:off x="16357600" y="954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163830</xdr:rowOff>
    </xdr:from>
    <xdr:to>
      <xdr:col>86</xdr:col>
      <xdr:colOff>25400</xdr:colOff>
      <xdr:row>56</xdr:row>
      <xdr:rowOff>163830</xdr:rowOff>
    </xdr:to>
    <xdr:cxnSp macro="">
      <xdr:nvCxnSpPr>
        <xdr:cNvPr id="458" name="直線コネクタ 457"/>
        <xdr:cNvCxnSpPr/>
      </xdr:nvCxnSpPr>
      <xdr:spPr>
        <a:xfrm>
          <a:off x="16230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156862</xdr:rowOff>
    </xdr:from>
    <xdr:ext cx="405111" cy="259045"/>
    <xdr:sp macro="" textlink="">
      <xdr:nvSpPr>
        <xdr:cNvPr id="459" name="【学校施設】&#10;有形固定資産減価償却率平均値テキスト"/>
        <xdr:cNvSpPr txBox="1"/>
      </xdr:nvSpPr>
      <xdr:spPr>
        <a:xfrm>
          <a:off x="16357600" y="10100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460" name="フローチャート: 判断 459"/>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95885</xdr:rowOff>
    </xdr:from>
    <xdr:to>
      <xdr:col>81</xdr:col>
      <xdr:colOff>101600</xdr:colOff>
      <xdr:row>60</xdr:row>
      <xdr:rowOff>26035</xdr:rowOff>
    </xdr:to>
    <xdr:sp macro="" textlink="">
      <xdr:nvSpPr>
        <xdr:cNvPr id="461" name="フローチャート: 判断 460"/>
        <xdr:cNvSpPr/>
      </xdr:nvSpPr>
      <xdr:spPr>
        <a:xfrm>
          <a:off x="15430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103505</xdr:rowOff>
    </xdr:from>
    <xdr:to>
      <xdr:col>76</xdr:col>
      <xdr:colOff>165100</xdr:colOff>
      <xdr:row>60</xdr:row>
      <xdr:rowOff>33655</xdr:rowOff>
    </xdr:to>
    <xdr:sp macro="" textlink="">
      <xdr:nvSpPr>
        <xdr:cNvPr id="462" name="フローチャート: 判断 461"/>
        <xdr:cNvSpPr/>
      </xdr:nvSpPr>
      <xdr:spPr>
        <a:xfrm>
          <a:off x="14541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3" name="テキスト ボックス 46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4" name="テキスト ボックス 46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5" name="テキスト ボックス 46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6" name="テキスト ボックス 46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7" name="テキスト ボックス 46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34925</xdr:rowOff>
    </xdr:from>
    <xdr:to>
      <xdr:col>85</xdr:col>
      <xdr:colOff>177800</xdr:colOff>
      <xdr:row>60</xdr:row>
      <xdr:rowOff>136525</xdr:rowOff>
    </xdr:to>
    <xdr:sp macro="" textlink="">
      <xdr:nvSpPr>
        <xdr:cNvPr id="468" name="楕円 467"/>
        <xdr:cNvSpPr/>
      </xdr:nvSpPr>
      <xdr:spPr>
        <a:xfrm>
          <a:off x="162687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13352</xdr:rowOff>
    </xdr:from>
    <xdr:ext cx="405111" cy="259045"/>
    <xdr:sp macro="" textlink="">
      <xdr:nvSpPr>
        <xdr:cNvPr id="469" name="【学校施設】&#10;有形固定資産減価償却率該当値テキスト"/>
        <xdr:cNvSpPr txBox="1"/>
      </xdr:nvSpPr>
      <xdr:spPr>
        <a:xfrm>
          <a:off x="16357600"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74930</xdr:rowOff>
    </xdr:from>
    <xdr:to>
      <xdr:col>81</xdr:col>
      <xdr:colOff>101600</xdr:colOff>
      <xdr:row>61</xdr:row>
      <xdr:rowOff>5080</xdr:rowOff>
    </xdr:to>
    <xdr:sp macro="" textlink="">
      <xdr:nvSpPr>
        <xdr:cNvPr id="470" name="楕円 469"/>
        <xdr:cNvSpPr/>
      </xdr:nvSpPr>
      <xdr:spPr>
        <a:xfrm>
          <a:off x="15430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85725</xdr:rowOff>
    </xdr:from>
    <xdr:to>
      <xdr:col>85</xdr:col>
      <xdr:colOff>127000</xdr:colOff>
      <xdr:row>60</xdr:row>
      <xdr:rowOff>125730</xdr:rowOff>
    </xdr:to>
    <xdr:cxnSp macro="">
      <xdr:nvCxnSpPr>
        <xdr:cNvPr id="471" name="直線コネクタ 470"/>
        <xdr:cNvCxnSpPr/>
      </xdr:nvCxnSpPr>
      <xdr:spPr>
        <a:xfrm flipV="1">
          <a:off x="15481300" y="1037272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160655</xdr:rowOff>
    </xdr:from>
    <xdr:to>
      <xdr:col>76</xdr:col>
      <xdr:colOff>165100</xdr:colOff>
      <xdr:row>61</xdr:row>
      <xdr:rowOff>90805</xdr:rowOff>
    </xdr:to>
    <xdr:sp macro="" textlink="">
      <xdr:nvSpPr>
        <xdr:cNvPr id="472" name="楕円 471"/>
        <xdr:cNvSpPr/>
      </xdr:nvSpPr>
      <xdr:spPr>
        <a:xfrm>
          <a:off x="145415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125730</xdr:rowOff>
    </xdr:from>
    <xdr:to>
      <xdr:col>81</xdr:col>
      <xdr:colOff>50800</xdr:colOff>
      <xdr:row>61</xdr:row>
      <xdr:rowOff>40005</xdr:rowOff>
    </xdr:to>
    <xdr:cxnSp macro="">
      <xdr:nvCxnSpPr>
        <xdr:cNvPr id="473" name="直線コネクタ 472"/>
        <xdr:cNvCxnSpPr/>
      </xdr:nvCxnSpPr>
      <xdr:spPr>
        <a:xfrm flipV="1">
          <a:off x="14592300" y="1041273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42562</xdr:rowOff>
    </xdr:from>
    <xdr:ext cx="405111" cy="259045"/>
    <xdr:sp macro="" textlink="">
      <xdr:nvSpPr>
        <xdr:cNvPr id="474" name="n_1aveValue【学校施設】&#10;有形固定資産減価償却率"/>
        <xdr:cNvSpPr txBox="1"/>
      </xdr:nvSpPr>
      <xdr:spPr>
        <a:xfrm>
          <a:off x="152660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50182</xdr:rowOff>
    </xdr:from>
    <xdr:ext cx="405111" cy="259045"/>
    <xdr:sp macro="" textlink="">
      <xdr:nvSpPr>
        <xdr:cNvPr id="475" name="n_2aveValue【学校施設】&#10;有形固定資産減価償却率"/>
        <xdr:cNvSpPr txBox="1"/>
      </xdr:nvSpPr>
      <xdr:spPr>
        <a:xfrm>
          <a:off x="14389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167657</xdr:rowOff>
    </xdr:from>
    <xdr:ext cx="405111" cy="259045"/>
    <xdr:sp macro="" textlink="">
      <xdr:nvSpPr>
        <xdr:cNvPr id="476" name="n_1mainValue【学校施設】&#10;有形固定資産減価償却率"/>
        <xdr:cNvSpPr txBox="1"/>
      </xdr:nvSpPr>
      <xdr:spPr>
        <a:xfrm>
          <a:off x="152660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81932</xdr:rowOff>
    </xdr:from>
    <xdr:ext cx="405111" cy="259045"/>
    <xdr:sp macro="" textlink="">
      <xdr:nvSpPr>
        <xdr:cNvPr id="477" name="n_2mainValue【学校施設】&#10;有形固定資産減価償却率"/>
        <xdr:cNvSpPr txBox="1"/>
      </xdr:nvSpPr>
      <xdr:spPr>
        <a:xfrm>
          <a:off x="14389744"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8" name="正方形/長方形 47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9" name="正方形/長方形 47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0" name="正方形/長方形 47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1" name="正方形/長方形 48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2" name="正方形/長方形 48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3" name="正方形/長方形 48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4" name="正方形/長方形 48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5" name="正方形/長方形 48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6" name="テキスト ボックス 48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7" name="直線コネクタ 48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8" name="テキスト ボックス 48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9" name="直線コネクタ 48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0" name="テキスト ボックス 48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1" name="直線コネクタ 49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2" name="テキスト ボックス 49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3" name="直線コネクタ 49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4" name="テキスト ボックス 49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5" name="直線コネクタ 49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6" name="テキスト ボックス 49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7" name="直線コネクタ 4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8" name="テキスト ボックス 4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64</xdr:row>
      <xdr:rowOff>10058</xdr:rowOff>
    </xdr:to>
    <xdr:cxnSp macro="">
      <xdr:nvCxnSpPr>
        <xdr:cNvPr id="500" name="直線コネクタ 499"/>
        <xdr:cNvCxnSpPr/>
      </xdr:nvCxnSpPr>
      <xdr:spPr>
        <a:xfrm flipV="1">
          <a:off x="22160864" y="9569196"/>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13885</xdr:rowOff>
    </xdr:from>
    <xdr:ext cx="469744" cy="259045"/>
    <xdr:sp macro="" textlink="">
      <xdr:nvSpPr>
        <xdr:cNvPr id="501" name="【学校施設】&#10;一人当たり面積最小値テキスト"/>
        <xdr:cNvSpPr txBox="1"/>
      </xdr:nvSpPr>
      <xdr:spPr>
        <a:xfrm>
          <a:off x="22199600" y="1098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10058</xdr:rowOff>
    </xdr:from>
    <xdr:to>
      <xdr:col>116</xdr:col>
      <xdr:colOff>152400</xdr:colOff>
      <xdr:row>64</xdr:row>
      <xdr:rowOff>10058</xdr:rowOff>
    </xdr:to>
    <xdr:cxnSp macro="">
      <xdr:nvCxnSpPr>
        <xdr:cNvPr id="502" name="直線コネクタ 501"/>
        <xdr:cNvCxnSpPr/>
      </xdr:nvCxnSpPr>
      <xdr:spPr>
        <a:xfrm>
          <a:off x="22072600" y="1098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503" name="【学校施設】&#10;一人当たり面積最大値テキスト"/>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504" name="直線コネクタ 503"/>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23741</xdr:rowOff>
    </xdr:from>
    <xdr:ext cx="469744" cy="259045"/>
    <xdr:sp macro="" textlink="">
      <xdr:nvSpPr>
        <xdr:cNvPr id="505" name="【学校施設】&#10;一人当たり面積平均値テキスト"/>
        <xdr:cNvSpPr txBox="1"/>
      </xdr:nvSpPr>
      <xdr:spPr>
        <a:xfrm>
          <a:off x="22199600" y="10310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864</xdr:rowOff>
    </xdr:from>
    <xdr:to>
      <xdr:col>116</xdr:col>
      <xdr:colOff>114300</xdr:colOff>
      <xdr:row>61</xdr:row>
      <xdr:rowOff>102464</xdr:rowOff>
    </xdr:to>
    <xdr:sp macro="" textlink="">
      <xdr:nvSpPr>
        <xdr:cNvPr id="506" name="フローチャート: 判断 505"/>
        <xdr:cNvSpPr/>
      </xdr:nvSpPr>
      <xdr:spPr>
        <a:xfrm>
          <a:off x="22110700" y="1045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34696</xdr:rowOff>
    </xdr:from>
    <xdr:to>
      <xdr:col>112</xdr:col>
      <xdr:colOff>38100</xdr:colOff>
      <xdr:row>61</xdr:row>
      <xdr:rowOff>136296</xdr:rowOff>
    </xdr:to>
    <xdr:sp macro="" textlink="">
      <xdr:nvSpPr>
        <xdr:cNvPr id="507" name="フローチャート: 判断 506"/>
        <xdr:cNvSpPr/>
      </xdr:nvSpPr>
      <xdr:spPr>
        <a:xfrm>
          <a:off x="212725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508" name="フローチャート: 判断 507"/>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9" name="テキスト ボックス 5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0" name="テキスト ボックス 5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1" name="テキスト ボックス 5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2" name="テキスト ボックス 5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3" name="テキスト ボックス 5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105105</xdr:rowOff>
    </xdr:from>
    <xdr:to>
      <xdr:col>116</xdr:col>
      <xdr:colOff>114300</xdr:colOff>
      <xdr:row>62</xdr:row>
      <xdr:rowOff>35255</xdr:rowOff>
    </xdr:to>
    <xdr:sp macro="" textlink="">
      <xdr:nvSpPr>
        <xdr:cNvPr id="514" name="楕円 513"/>
        <xdr:cNvSpPr/>
      </xdr:nvSpPr>
      <xdr:spPr>
        <a:xfrm>
          <a:off x="22110700" y="1056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83532</xdr:rowOff>
    </xdr:from>
    <xdr:ext cx="469744" cy="259045"/>
    <xdr:sp macro="" textlink="">
      <xdr:nvSpPr>
        <xdr:cNvPr id="515" name="【学校施設】&#10;一人当たり面積該当値テキスト"/>
        <xdr:cNvSpPr txBox="1"/>
      </xdr:nvSpPr>
      <xdr:spPr>
        <a:xfrm>
          <a:off x="22199600" y="10541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110592</xdr:rowOff>
    </xdr:from>
    <xdr:to>
      <xdr:col>112</xdr:col>
      <xdr:colOff>38100</xdr:colOff>
      <xdr:row>62</xdr:row>
      <xdr:rowOff>40742</xdr:rowOff>
    </xdr:to>
    <xdr:sp macro="" textlink="">
      <xdr:nvSpPr>
        <xdr:cNvPr id="516" name="楕円 515"/>
        <xdr:cNvSpPr/>
      </xdr:nvSpPr>
      <xdr:spPr>
        <a:xfrm>
          <a:off x="21272500" y="1056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155905</xdr:rowOff>
    </xdr:from>
    <xdr:to>
      <xdr:col>116</xdr:col>
      <xdr:colOff>63500</xdr:colOff>
      <xdr:row>61</xdr:row>
      <xdr:rowOff>161392</xdr:rowOff>
    </xdr:to>
    <xdr:cxnSp macro="">
      <xdr:nvCxnSpPr>
        <xdr:cNvPr id="517" name="直線コネクタ 516"/>
        <xdr:cNvCxnSpPr/>
      </xdr:nvCxnSpPr>
      <xdr:spPr>
        <a:xfrm flipV="1">
          <a:off x="21323300" y="10614355"/>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107848</xdr:rowOff>
    </xdr:from>
    <xdr:to>
      <xdr:col>107</xdr:col>
      <xdr:colOff>101600</xdr:colOff>
      <xdr:row>62</xdr:row>
      <xdr:rowOff>37998</xdr:rowOff>
    </xdr:to>
    <xdr:sp macro="" textlink="">
      <xdr:nvSpPr>
        <xdr:cNvPr id="518" name="楕円 517"/>
        <xdr:cNvSpPr/>
      </xdr:nvSpPr>
      <xdr:spPr>
        <a:xfrm>
          <a:off x="20383500" y="1056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158648</xdr:rowOff>
    </xdr:from>
    <xdr:to>
      <xdr:col>111</xdr:col>
      <xdr:colOff>177800</xdr:colOff>
      <xdr:row>61</xdr:row>
      <xdr:rowOff>161392</xdr:rowOff>
    </xdr:to>
    <xdr:cxnSp macro="">
      <xdr:nvCxnSpPr>
        <xdr:cNvPr id="519" name="直線コネクタ 518"/>
        <xdr:cNvCxnSpPr/>
      </xdr:nvCxnSpPr>
      <xdr:spPr>
        <a:xfrm>
          <a:off x="20434300" y="10617098"/>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152823</xdr:rowOff>
    </xdr:from>
    <xdr:ext cx="469744" cy="259045"/>
    <xdr:sp macro="" textlink="">
      <xdr:nvSpPr>
        <xdr:cNvPr id="520" name="n_1aveValue【学校施設】&#10;一人当たり面積"/>
        <xdr:cNvSpPr txBox="1"/>
      </xdr:nvSpPr>
      <xdr:spPr>
        <a:xfrm>
          <a:off x="21075727" y="1026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166540</xdr:rowOff>
    </xdr:from>
    <xdr:ext cx="469744" cy="259045"/>
    <xdr:sp macro="" textlink="">
      <xdr:nvSpPr>
        <xdr:cNvPr id="521" name="n_2aveValue【学校施設】&#10;一人当たり面積"/>
        <xdr:cNvSpPr txBox="1"/>
      </xdr:nvSpPr>
      <xdr:spPr>
        <a:xfrm>
          <a:off x="201994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31869</xdr:rowOff>
    </xdr:from>
    <xdr:ext cx="469744" cy="259045"/>
    <xdr:sp macro="" textlink="">
      <xdr:nvSpPr>
        <xdr:cNvPr id="522" name="n_1mainValue【学校施設】&#10;一人当たり面積"/>
        <xdr:cNvSpPr txBox="1"/>
      </xdr:nvSpPr>
      <xdr:spPr>
        <a:xfrm>
          <a:off x="21075727" y="1066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29125</xdr:rowOff>
    </xdr:from>
    <xdr:ext cx="469744" cy="259045"/>
    <xdr:sp macro="" textlink="">
      <xdr:nvSpPr>
        <xdr:cNvPr id="523" name="n_2mainValue【学校施設】&#10;一人当たり面積"/>
        <xdr:cNvSpPr txBox="1"/>
      </xdr:nvSpPr>
      <xdr:spPr>
        <a:xfrm>
          <a:off x="20199427" y="1065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4" name="直線コネクタ 5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5" name="テキスト ボックス 53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6" name="直線コネクタ 5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7" name="テキスト ボックス 5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8" name="直線コネクタ 5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9" name="テキスト ボックス 5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0" name="直線コネクタ 5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1" name="テキスト ボックス 5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2" name="直線コネクタ 5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3" name="テキスト ボックス 5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4" name="直線コネクタ 5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5" name="テキスト ボックス 54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6" name="直線コネクタ 5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7" name="テキスト ボックス 54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18506</xdr:rowOff>
    </xdr:to>
    <xdr:cxnSp macro="">
      <xdr:nvCxnSpPr>
        <xdr:cNvPr id="549" name="直線コネクタ 548"/>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22333</xdr:rowOff>
    </xdr:from>
    <xdr:ext cx="340478" cy="259045"/>
    <xdr:sp macro="" textlink="">
      <xdr:nvSpPr>
        <xdr:cNvPr id="550" name="【児童館】&#10;有形固定資産減価償却率最小値テキスト"/>
        <xdr:cNvSpPr txBox="1"/>
      </xdr:nvSpPr>
      <xdr:spPr>
        <a:xfrm>
          <a:off x="163576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18506</xdr:rowOff>
    </xdr:from>
    <xdr:to>
      <xdr:col>86</xdr:col>
      <xdr:colOff>25400</xdr:colOff>
      <xdr:row>86</xdr:row>
      <xdr:rowOff>18506</xdr:rowOff>
    </xdr:to>
    <xdr:cxnSp macro="">
      <xdr:nvCxnSpPr>
        <xdr:cNvPr id="551" name="直線コネクタ 550"/>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52"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53" name="直線コネクタ 552"/>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49003</xdr:rowOff>
    </xdr:from>
    <xdr:ext cx="405111" cy="259045"/>
    <xdr:sp macro="" textlink="">
      <xdr:nvSpPr>
        <xdr:cNvPr id="554" name="【児童館】&#10;有形固定資産減価償却率平均値テキスト"/>
        <xdr:cNvSpPr txBox="1"/>
      </xdr:nvSpPr>
      <xdr:spPr>
        <a:xfrm>
          <a:off x="16357600" y="14107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70576</xdr:rowOff>
    </xdr:from>
    <xdr:to>
      <xdr:col>85</xdr:col>
      <xdr:colOff>177800</xdr:colOff>
      <xdr:row>83</xdr:row>
      <xdr:rowOff>726</xdr:rowOff>
    </xdr:to>
    <xdr:sp macro="" textlink="">
      <xdr:nvSpPr>
        <xdr:cNvPr id="555" name="フローチャート: 判断 554"/>
        <xdr:cNvSpPr/>
      </xdr:nvSpPr>
      <xdr:spPr>
        <a:xfrm>
          <a:off x="16268700" y="1412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556" name="フローチャート: 判断 555"/>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165281</xdr:rowOff>
    </xdr:from>
    <xdr:to>
      <xdr:col>76</xdr:col>
      <xdr:colOff>165100</xdr:colOff>
      <xdr:row>83</xdr:row>
      <xdr:rowOff>95431</xdr:rowOff>
    </xdr:to>
    <xdr:sp macro="" textlink="">
      <xdr:nvSpPr>
        <xdr:cNvPr id="557" name="フローチャート: 判断 556"/>
        <xdr:cNvSpPr/>
      </xdr:nvSpPr>
      <xdr:spPr>
        <a:xfrm>
          <a:off x="14541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8" name="テキスト ボックス 5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9" name="テキスト ボックス 5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0" name="テキスト ボックス 5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1" name="テキスト ボックス 5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2" name="テキスト ボックス 5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6894</xdr:rowOff>
    </xdr:from>
    <xdr:to>
      <xdr:col>85</xdr:col>
      <xdr:colOff>177800</xdr:colOff>
      <xdr:row>81</xdr:row>
      <xdr:rowOff>108494</xdr:rowOff>
    </xdr:to>
    <xdr:sp macro="" textlink="">
      <xdr:nvSpPr>
        <xdr:cNvPr id="563" name="楕円 562"/>
        <xdr:cNvSpPr/>
      </xdr:nvSpPr>
      <xdr:spPr>
        <a:xfrm>
          <a:off x="16268700" y="1389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29771</xdr:rowOff>
    </xdr:from>
    <xdr:ext cx="405111" cy="259045"/>
    <xdr:sp macro="" textlink="">
      <xdr:nvSpPr>
        <xdr:cNvPr id="564" name="【児童館】&#10;有形固定資産減価償却率該当値テキスト"/>
        <xdr:cNvSpPr txBox="1"/>
      </xdr:nvSpPr>
      <xdr:spPr>
        <a:xfrm>
          <a:off x="16357600" y="1374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144055</xdr:rowOff>
    </xdr:from>
    <xdr:to>
      <xdr:col>81</xdr:col>
      <xdr:colOff>101600</xdr:colOff>
      <xdr:row>81</xdr:row>
      <xdr:rowOff>74205</xdr:rowOff>
    </xdr:to>
    <xdr:sp macro="" textlink="">
      <xdr:nvSpPr>
        <xdr:cNvPr id="565" name="楕円 564"/>
        <xdr:cNvSpPr/>
      </xdr:nvSpPr>
      <xdr:spPr>
        <a:xfrm>
          <a:off x="15430500" y="1386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23405</xdr:rowOff>
    </xdr:from>
    <xdr:to>
      <xdr:col>85</xdr:col>
      <xdr:colOff>127000</xdr:colOff>
      <xdr:row>81</xdr:row>
      <xdr:rowOff>57694</xdr:rowOff>
    </xdr:to>
    <xdr:cxnSp macro="">
      <xdr:nvCxnSpPr>
        <xdr:cNvPr id="566" name="直線コネクタ 565"/>
        <xdr:cNvCxnSpPr/>
      </xdr:nvCxnSpPr>
      <xdr:spPr>
        <a:xfrm>
          <a:off x="15481300" y="1391085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70576</xdr:rowOff>
    </xdr:from>
    <xdr:to>
      <xdr:col>76</xdr:col>
      <xdr:colOff>165100</xdr:colOff>
      <xdr:row>82</xdr:row>
      <xdr:rowOff>726</xdr:rowOff>
    </xdr:to>
    <xdr:sp macro="" textlink="">
      <xdr:nvSpPr>
        <xdr:cNvPr id="567" name="楕円 566"/>
        <xdr:cNvSpPr/>
      </xdr:nvSpPr>
      <xdr:spPr>
        <a:xfrm>
          <a:off x="14541500" y="139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23405</xdr:rowOff>
    </xdr:from>
    <xdr:to>
      <xdr:col>81</xdr:col>
      <xdr:colOff>50800</xdr:colOff>
      <xdr:row>81</xdr:row>
      <xdr:rowOff>121376</xdr:rowOff>
    </xdr:to>
    <xdr:cxnSp macro="">
      <xdr:nvCxnSpPr>
        <xdr:cNvPr id="568" name="直線コネクタ 567"/>
        <xdr:cNvCxnSpPr/>
      </xdr:nvCxnSpPr>
      <xdr:spPr>
        <a:xfrm flipV="1">
          <a:off x="14592300" y="13910855"/>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6548</xdr:rowOff>
    </xdr:from>
    <xdr:ext cx="405111" cy="259045"/>
    <xdr:sp macro="" textlink="">
      <xdr:nvSpPr>
        <xdr:cNvPr id="569" name="n_1aveValue【児童館】&#10;有形固定資産減価償却率"/>
        <xdr:cNvSpPr txBox="1"/>
      </xdr:nvSpPr>
      <xdr:spPr>
        <a:xfrm>
          <a:off x="15266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86558</xdr:rowOff>
    </xdr:from>
    <xdr:ext cx="405111" cy="259045"/>
    <xdr:sp macro="" textlink="">
      <xdr:nvSpPr>
        <xdr:cNvPr id="570" name="n_2aveValue【児童館】&#10;有形固定資産減価償却率"/>
        <xdr:cNvSpPr txBox="1"/>
      </xdr:nvSpPr>
      <xdr:spPr>
        <a:xfrm>
          <a:off x="14389744" y="1431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90732</xdr:rowOff>
    </xdr:from>
    <xdr:ext cx="405111" cy="259045"/>
    <xdr:sp macro="" textlink="">
      <xdr:nvSpPr>
        <xdr:cNvPr id="571" name="n_1mainValue【児童館】&#10;有形固定資産減価償却率"/>
        <xdr:cNvSpPr txBox="1"/>
      </xdr:nvSpPr>
      <xdr:spPr>
        <a:xfrm>
          <a:off x="15266044" y="1363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17253</xdr:rowOff>
    </xdr:from>
    <xdr:ext cx="405111" cy="259045"/>
    <xdr:sp macro="" textlink="">
      <xdr:nvSpPr>
        <xdr:cNvPr id="572" name="n_2mainValue【児童館】&#10;有形固定資産減価償却率"/>
        <xdr:cNvSpPr txBox="1"/>
      </xdr:nvSpPr>
      <xdr:spPr>
        <a:xfrm>
          <a:off x="1438974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3" name="正方形/長方形 5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4" name="正方形/長方形 5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5" name="正方形/長方形 5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6" name="正方形/長方形 5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7" name="正方形/長方形 5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8" name="正方形/長方形 5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9" name="正方形/長方形 5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0" name="正方形/長方形 5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1" name="テキスト ボックス 5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2" name="直線コネクタ 5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3" name="直線コネクタ 58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4" name="テキスト ボックス 58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5" name="直線コネクタ 58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6" name="テキスト ボックス 58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7" name="直線コネクタ 58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8" name="テキスト ボックス 58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9" name="直線コネクタ 58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0" name="テキスト ボックス 58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1" name="直線コネクタ 59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2" name="テキスト ボックス 59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3" name="直線コネクタ 5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4" name="テキスト ボックス 5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107950</xdr:rowOff>
    </xdr:from>
    <xdr:to>
      <xdr:col>116</xdr:col>
      <xdr:colOff>62864</xdr:colOff>
      <xdr:row>86</xdr:row>
      <xdr:rowOff>76200</xdr:rowOff>
    </xdr:to>
    <xdr:cxnSp macro="">
      <xdr:nvCxnSpPr>
        <xdr:cNvPr id="596" name="直線コネクタ 595"/>
        <xdr:cNvCxnSpPr/>
      </xdr:nvCxnSpPr>
      <xdr:spPr>
        <a:xfrm flipV="1">
          <a:off x="22160864" y="133096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97"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98" name="直線コネクタ 597"/>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54627</xdr:rowOff>
    </xdr:from>
    <xdr:ext cx="469744" cy="259045"/>
    <xdr:sp macro="" textlink="">
      <xdr:nvSpPr>
        <xdr:cNvPr id="599" name="【児童館】&#10;一人当たり面積最大値テキスト"/>
        <xdr:cNvSpPr txBox="1"/>
      </xdr:nvSpPr>
      <xdr:spPr>
        <a:xfrm>
          <a:off x="22199600" y="1308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107950</xdr:rowOff>
    </xdr:from>
    <xdr:to>
      <xdr:col>116</xdr:col>
      <xdr:colOff>152400</xdr:colOff>
      <xdr:row>77</xdr:row>
      <xdr:rowOff>107950</xdr:rowOff>
    </xdr:to>
    <xdr:cxnSp macro="">
      <xdr:nvCxnSpPr>
        <xdr:cNvPr id="600" name="直線コネクタ 599"/>
        <xdr:cNvCxnSpPr/>
      </xdr:nvCxnSpPr>
      <xdr:spPr>
        <a:xfrm>
          <a:off x="22072600" y="1330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149877</xdr:rowOff>
    </xdr:from>
    <xdr:ext cx="469744" cy="259045"/>
    <xdr:sp macro="" textlink="">
      <xdr:nvSpPr>
        <xdr:cNvPr id="601" name="【児童館】&#10;一人当たり面積平均値テキスト"/>
        <xdr:cNvSpPr txBox="1"/>
      </xdr:nvSpPr>
      <xdr:spPr>
        <a:xfrm>
          <a:off x="22199600" y="14380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0</xdr:rowOff>
    </xdr:from>
    <xdr:to>
      <xdr:col>116</xdr:col>
      <xdr:colOff>114300</xdr:colOff>
      <xdr:row>84</xdr:row>
      <xdr:rowOff>101600</xdr:rowOff>
    </xdr:to>
    <xdr:sp macro="" textlink="">
      <xdr:nvSpPr>
        <xdr:cNvPr id="602" name="フローチャート: 判断 601"/>
        <xdr:cNvSpPr/>
      </xdr:nvSpPr>
      <xdr:spPr>
        <a:xfrm>
          <a:off x="221107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603" name="フローチャート: 判断 602"/>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133350</xdr:rowOff>
    </xdr:from>
    <xdr:to>
      <xdr:col>107</xdr:col>
      <xdr:colOff>101600</xdr:colOff>
      <xdr:row>84</xdr:row>
      <xdr:rowOff>63500</xdr:rowOff>
    </xdr:to>
    <xdr:sp macro="" textlink="">
      <xdr:nvSpPr>
        <xdr:cNvPr id="604" name="フローチャート: 判断 603"/>
        <xdr:cNvSpPr/>
      </xdr:nvSpPr>
      <xdr:spPr>
        <a:xfrm>
          <a:off x="20383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5" name="テキスト ボックス 60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6" name="テキスト ボックス 60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7" name="テキスト ボックス 60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8" name="テキスト ボックス 60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9" name="テキスト ボックス 60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610" name="楕円 609"/>
        <xdr:cNvSpPr/>
      </xdr:nvSpPr>
      <xdr:spPr>
        <a:xfrm>
          <a:off x="221107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105427</xdr:rowOff>
    </xdr:from>
    <xdr:ext cx="469744" cy="259045"/>
    <xdr:sp macro="" textlink="">
      <xdr:nvSpPr>
        <xdr:cNvPr id="611" name="【児童館】&#10;一人当たり面積該当値テキスト"/>
        <xdr:cNvSpPr txBox="1"/>
      </xdr:nvSpPr>
      <xdr:spPr>
        <a:xfrm>
          <a:off x="22199600"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82550</xdr:rowOff>
    </xdr:from>
    <xdr:to>
      <xdr:col>112</xdr:col>
      <xdr:colOff>38100</xdr:colOff>
      <xdr:row>84</xdr:row>
      <xdr:rowOff>12700</xdr:rowOff>
    </xdr:to>
    <xdr:sp macro="" textlink="">
      <xdr:nvSpPr>
        <xdr:cNvPr id="612" name="楕円 611"/>
        <xdr:cNvSpPr/>
      </xdr:nvSpPr>
      <xdr:spPr>
        <a:xfrm>
          <a:off x="21272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133350</xdr:rowOff>
    </xdr:from>
    <xdr:to>
      <xdr:col>116</xdr:col>
      <xdr:colOff>63500</xdr:colOff>
      <xdr:row>83</xdr:row>
      <xdr:rowOff>133350</xdr:rowOff>
    </xdr:to>
    <xdr:cxnSp macro="">
      <xdr:nvCxnSpPr>
        <xdr:cNvPr id="613" name="直線コネクタ 612"/>
        <xdr:cNvCxnSpPr/>
      </xdr:nvCxnSpPr>
      <xdr:spPr>
        <a:xfrm>
          <a:off x="21323300" y="1436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82550</xdr:rowOff>
    </xdr:from>
    <xdr:to>
      <xdr:col>107</xdr:col>
      <xdr:colOff>101600</xdr:colOff>
      <xdr:row>84</xdr:row>
      <xdr:rowOff>12700</xdr:rowOff>
    </xdr:to>
    <xdr:sp macro="" textlink="">
      <xdr:nvSpPr>
        <xdr:cNvPr id="614" name="楕円 613"/>
        <xdr:cNvSpPr/>
      </xdr:nvSpPr>
      <xdr:spPr>
        <a:xfrm>
          <a:off x="20383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133350</xdr:rowOff>
    </xdr:from>
    <xdr:to>
      <xdr:col>111</xdr:col>
      <xdr:colOff>177800</xdr:colOff>
      <xdr:row>83</xdr:row>
      <xdr:rowOff>133350</xdr:rowOff>
    </xdr:to>
    <xdr:cxnSp macro="">
      <xdr:nvCxnSpPr>
        <xdr:cNvPr id="615" name="直線コネクタ 614"/>
        <xdr:cNvCxnSpPr/>
      </xdr:nvCxnSpPr>
      <xdr:spPr>
        <a:xfrm>
          <a:off x="20434300" y="1436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105427</xdr:rowOff>
    </xdr:from>
    <xdr:ext cx="469744" cy="259045"/>
    <xdr:sp macro="" textlink="">
      <xdr:nvSpPr>
        <xdr:cNvPr id="616" name="n_1aveValue【児童館】&#10;一人当たり面積"/>
        <xdr:cNvSpPr txBox="1"/>
      </xdr:nvSpPr>
      <xdr:spPr>
        <a:xfrm>
          <a:off x="210757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54627</xdr:rowOff>
    </xdr:from>
    <xdr:ext cx="469744" cy="259045"/>
    <xdr:sp macro="" textlink="">
      <xdr:nvSpPr>
        <xdr:cNvPr id="617" name="n_2aveValue【児童館】&#10;一人当たり面積"/>
        <xdr:cNvSpPr txBox="1"/>
      </xdr:nvSpPr>
      <xdr:spPr>
        <a:xfrm>
          <a:off x="201994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29227</xdr:rowOff>
    </xdr:from>
    <xdr:ext cx="469744" cy="259045"/>
    <xdr:sp macro="" textlink="">
      <xdr:nvSpPr>
        <xdr:cNvPr id="618" name="n_1mainValue【児童館】&#10;一人当たり面積"/>
        <xdr:cNvSpPr txBox="1"/>
      </xdr:nvSpPr>
      <xdr:spPr>
        <a:xfrm>
          <a:off x="210757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29227</xdr:rowOff>
    </xdr:from>
    <xdr:ext cx="469744" cy="259045"/>
    <xdr:sp macro="" textlink="">
      <xdr:nvSpPr>
        <xdr:cNvPr id="619" name="n_2mainValue【児童館】&#10;一人当たり面積"/>
        <xdr:cNvSpPr txBox="1"/>
      </xdr:nvSpPr>
      <xdr:spPr>
        <a:xfrm>
          <a:off x="20199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0" name="正方形/長方形 6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1" name="正方形/長方形 6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2" name="正方形/長方形 6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3" name="正方形/長方形 6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4" name="正方形/長方形 6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5" name="正方形/長方形 6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6" name="正方形/長方形 6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7" name="正方形/長方形 6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8" name="テキスト ボックス 6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9" name="直線コネクタ 6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30" name="テキスト ボックス 62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31" name="直線コネクタ 63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32" name="テキスト ボックス 63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33" name="直線コネクタ 63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34" name="テキスト ボックス 63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35" name="直線コネクタ 63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36" name="テキスト ボックス 63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37" name="直線コネクタ 63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38" name="テキスト ボックス 637"/>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9" name="直線コネクタ 6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0" name="テキスト ボックス 63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112776</xdr:rowOff>
    </xdr:to>
    <xdr:cxnSp macro="">
      <xdr:nvCxnSpPr>
        <xdr:cNvPr id="642" name="直線コネクタ 641"/>
        <xdr:cNvCxnSpPr/>
      </xdr:nvCxnSpPr>
      <xdr:spPr>
        <a:xfrm flipV="1">
          <a:off x="16318864" y="17221200"/>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116603</xdr:rowOff>
    </xdr:from>
    <xdr:ext cx="405111" cy="259045"/>
    <xdr:sp macro="" textlink="">
      <xdr:nvSpPr>
        <xdr:cNvPr id="643" name="【公民館】&#10;有形固定資産減価償却率最小値テキスト"/>
        <xdr:cNvSpPr txBox="1"/>
      </xdr:nvSpPr>
      <xdr:spPr>
        <a:xfrm>
          <a:off x="16357600" y="1863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112776</xdr:rowOff>
    </xdr:from>
    <xdr:to>
      <xdr:col>86</xdr:col>
      <xdr:colOff>25400</xdr:colOff>
      <xdr:row>108</xdr:row>
      <xdr:rowOff>112776</xdr:rowOff>
    </xdr:to>
    <xdr:cxnSp macro="">
      <xdr:nvCxnSpPr>
        <xdr:cNvPr id="644" name="直線コネクタ 643"/>
        <xdr:cNvCxnSpPr/>
      </xdr:nvCxnSpPr>
      <xdr:spPr>
        <a:xfrm>
          <a:off x="16230600" y="1862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45"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46" name="直線コネクタ 645"/>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20845</xdr:rowOff>
    </xdr:from>
    <xdr:ext cx="405111" cy="259045"/>
    <xdr:sp macro="" textlink="">
      <xdr:nvSpPr>
        <xdr:cNvPr id="647" name="【公民館】&#10;有形固定資産減価償却率平均値テキスト"/>
        <xdr:cNvSpPr txBox="1"/>
      </xdr:nvSpPr>
      <xdr:spPr>
        <a:xfrm>
          <a:off x="16357600" y="17851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169418</xdr:rowOff>
    </xdr:from>
    <xdr:to>
      <xdr:col>85</xdr:col>
      <xdr:colOff>177800</xdr:colOff>
      <xdr:row>105</xdr:row>
      <xdr:rowOff>99568</xdr:rowOff>
    </xdr:to>
    <xdr:sp macro="" textlink="">
      <xdr:nvSpPr>
        <xdr:cNvPr id="648" name="フローチャート: 判断 647"/>
        <xdr:cNvSpPr/>
      </xdr:nvSpPr>
      <xdr:spPr>
        <a:xfrm>
          <a:off x="162687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39115</xdr:rowOff>
    </xdr:from>
    <xdr:to>
      <xdr:col>81</xdr:col>
      <xdr:colOff>101600</xdr:colOff>
      <xdr:row>105</xdr:row>
      <xdr:rowOff>140715</xdr:rowOff>
    </xdr:to>
    <xdr:sp macro="" textlink="">
      <xdr:nvSpPr>
        <xdr:cNvPr id="649" name="フローチャート: 判断 648"/>
        <xdr:cNvSpPr/>
      </xdr:nvSpPr>
      <xdr:spPr>
        <a:xfrm>
          <a:off x="154305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87122</xdr:rowOff>
    </xdr:from>
    <xdr:to>
      <xdr:col>76</xdr:col>
      <xdr:colOff>165100</xdr:colOff>
      <xdr:row>106</xdr:row>
      <xdr:rowOff>17272</xdr:rowOff>
    </xdr:to>
    <xdr:sp macro="" textlink="">
      <xdr:nvSpPr>
        <xdr:cNvPr id="650" name="フローチャート: 判断 649"/>
        <xdr:cNvSpPr/>
      </xdr:nvSpPr>
      <xdr:spPr>
        <a:xfrm>
          <a:off x="14541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1" name="テキスト ボックス 65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2" name="テキスト ボックス 65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3" name="テキスト ボックス 65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4" name="テキスト ボックス 65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5" name="テキスト ボックス 65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4826</xdr:rowOff>
    </xdr:from>
    <xdr:to>
      <xdr:col>85</xdr:col>
      <xdr:colOff>177800</xdr:colOff>
      <xdr:row>106</xdr:row>
      <xdr:rowOff>106426</xdr:rowOff>
    </xdr:to>
    <xdr:sp macro="" textlink="">
      <xdr:nvSpPr>
        <xdr:cNvPr id="656" name="楕円 655"/>
        <xdr:cNvSpPr/>
      </xdr:nvSpPr>
      <xdr:spPr>
        <a:xfrm>
          <a:off x="16268700" y="1817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154703</xdr:rowOff>
    </xdr:from>
    <xdr:ext cx="405111" cy="259045"/>
    <xdr:sp macro="" textlink="">
      <xdr:nvSpPr>
        <xdr:cNvPr id="657" name="【公民館】&#10;有形固定資産減価償却率該当値テキスト"/>
        <xdr:cNvSpPr txBox="1"/>
      </xdr:nvSpPr>
      <xdr:spPr>
        <a:xfrm>
          <a:off x="16357600" y="1815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45974</xdr:rowOff>
    </xdr:from>
    <xdr:to>
      <xdr:col>81</xdr:col>
      <xdr:colOff>101600</xdr:colOff>
      <xdr:row>106</xdr:row>
      <xdr:rowOff>147574</xdr:rowOff>
    </xdr:to>
    <xdr:sp macro="" textlink="">
      <xdr:nvSpPr>
        <xdr:cNvPr id="658" name="楕円 657"/>
        <xdr:cNvSpPr/>
      </xdr:nvSpPr>
      <xdr:spPr>
        <a:xfrm>
          <a:off x="15430500" y="1821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55626</xdr:rowOff>
    </xdr:from>
    <xdr:to>
      <xdr:col>85</xdr:col>
      <xdr:colOff>127000</xdr:colOff>
      <xdr:row>106</xdr:row>
      <xdr:rowOff>96774</xdr:rowOff>
    </xdr:to>
    <xdr:cxnSp macro="">
      <xdr:nvCxnSpPr>
        <xdr:cNvPr id="659" name="直線コネクタ 658"/>
        <xdr:cNvCxnSpPr/>
      </xdr:nvCxnSpPr>
      <xdr:spPr>
        <a:xfrm flipV="1">
          <a:off x="15481300" y="1822932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162561</xdr:rowOff>
    </xdr:from>
    <xdr:to>
      <xdr:col>76</xdr:col>
      <xdr:colOff>165100</xdr:colOff>
      <xdr:row>107</xdr:row>
      <xdr:rowOff>92711</xdr:rowOff>
    </xdr:to>
    <xdr:sp macro="" textlink="">
      <xdr:nvSpPr>
        <xdr:cNvPr id="660" name="楕円 659"/>
        <xdr:cNvSpPr/>
      </xdr:nvSpPr>
      <xdr:spPr>
        <a:xfrm>
          <a:off x="14541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96774</xdr:rowOff>
    </xdr:from>
    <xdr:to>
      <xdr:col>81</xdr:col>
      <xdr:colOff>50800</xdr:colOff>
      <xdr:row>107</xdr:row>
      <xdr:rowOff>41911</xdr:rowOff>
    </xdr:to>
    <xdr:cxnSp macro="">
      <xdr:nvCxnSpPr>
        <xdr:cNvPr id="661" name="直線コネクタ 660"/>
        <xdr:cNvCxnSpPr/>
      </xdr:nvCxnSpPr>
      <xdr:spPr>
        <a:xfrm flipV="1">
          <a:off x="14592300" y="18270474"/>
          <a:ext cx="889000" cy="11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157242</xdr:rowOff>
    </xdr:from>
    <xdr:ext cx="405111" cy="259045"/>
    <xdr:sp macro="" textlink="">
      <xdr:nvSpPr>
        <xdr:cNvPr id="662" name="n_1aveValue【公民館】&#10;有形固定資産減価償却率"/>
        <xdr:cNvSpPr txBox="1"/>
      </xdr:nvSpPr>
      <xdr:spPr>
        <a:xfrm>
          <a:off x="15266044" y="1781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33799</xdr:rowOff>
    </xdr:from>
    <xdr:ext cx="405111" cy="259045"/>
    <xdr:sp macro="" textlink="">
      <xdr:nvSpPr>
        <xdr:cNvPr id="663" name="n_2aveValue【公民館】&#10;有形固定資産減価償却率"/>
        <xdr:cNvSpPr txBox="1"/>
      </xdr:nvSpPr>
      <xdr:spPr>
        <a:xfrm>
          <a:off x="14389744" y="178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138701</xdr:rowOff>
    </xdr:from>
    <xdr:ext cx="405111" cy="259045"/>
    <xdr:sp macro="" textlink="">
      <xdr:nvSpPr>
        <xdr:cNvPr id="664" name="n_1mainValue【公民館】&#10;有形固定資産減価償却率"/>
        <xdr:cNvSpPr txBox="1"/>
      </xdr:nvSpPr>
      <xdr:spPr>
        <a:xfrm>
          <a:off x="15266044" y="1831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83838</xdr:rowOff>
    </xdr:from>
    <xdr:ext cx="405111" cy="259045"/>
    <xdr:sp macro="" textlink="">
      <xdr:nvSpPr>
        <xdr:cNvPr id="665" name="n_2mainValue【公民館】&#10;有形固定資産減価償却率"/>
        <xdr:cNvSpPr txBox="1"/>
      </xdr:nvSpPr>
      <xdr:spPr>
        <a:xfrm>
          <a:off x="14389744"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6" name="正方形/長方形 66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7" name="正方形/長方形 66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8" name="正方形/長方形 66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9" name="正方形/長方形 66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0" name="正方形/長方形 66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1" name="正方形/長方形 67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2" name="正方形/長方形 67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3" name="正方形/長方形 67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4" name="テキスト ボックス 67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5" name="直線コネクタ 67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76" name="直線コネクタ 67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77" name="テキスト ボックス 67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8" name="直線コネクタ 67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9" name="テキスト ボックス 67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80" name="直線コネクタ 67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81" name="テキスト ボックス 68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82" name="直線コネクタ 68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83" name="テキスト ボックス 68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4" name="直線コネクタ 68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5" name="テキスト ボックス 68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128778</xdr:rowOff>
    </xdr:from>
    <xdr:to>
      <xdr:col>116</xdr:col>
      <xdr:colOff>62864</xdr:colOff>
      <xdr:row>108</xdr:row>
      <xdr:rowOff>44196</xdr:rowOff>
    </xdr:to>
    <xdr:cxnSp macro="">
      <xdr:nvCxnSpPr>
        <xdr:cNvPr id="687" name="直線コネクタ 686"/>
        <xdr:cNvCxnSpPr/>
      </xdr:nvCxnSpPr>
      <xdr:spPr>
        <a:xfrm flipV="1">
          <a:off x="22160864" y="17273778"/>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48023</xdr:rowOff>
    </xdr:from>
    <xdr:ext cx="469744" cy="259045"/>
    <xdr:sp macro="" textlink="">
      <xdr:nvSpPr>
        <xdr:cNvPr id="688" name="【公民館】&#10;一人当たり面積最小値テキスト"/>
        <xdr:cNvSpPr txBox="1"/>
      </xdr:nvSpPr>
      <xdr:spPr>
        <a:xfrm>
          <a:off x="22199600" y="1856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44196</xdr:rowOff>
    </xdr:from>
    <xdr:to>
      <xdr:col>116</xdr:col>
      <xdr:colOff>152400</xdr:colOff>
      <xdr:row>108</xdr:row>
      <xdr:rowOff>44196</xdr:rowOff>
    </xdr:to>
    <xdr:cxnSp macro="">
      <xdr:nvCxnSpPr>
        <xdr:cNvPr id="689" name="直線コネクタ 688"/>
        <xdr:cNvCxnSpPr/>
      </xdr:nvCxnSpPr>
      <xdr:spPr>
        <a:xfrm>
          <a:off x="22072600" y="1856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75455</xdr:rowOff>
    </xdr:from>
    <xdr:ext cx="469744" cy="259045"/>
    <xdr:sp macro="" textlink="">
      <xdr:nvSpPr>
        <xdr:cNvPr id="690" name="【公民館】&#10;一人当たり面積最大値テキスト"/>
        <xdr:cNvSpPr txBox="1"/>
      </xdr:nvSpPr>
      <xdr:spPr>
        <a:xfrm>
          <a:off x="22199600" y="1704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128778</xdr:rowOff>
    </xdr:from>
    <xdr:to>
      <xdr:col>116</xdr:col>
      <xdr:colOff>152400</xdr:colOff>
      <xdr:row>100</xdr:row>
      <xdr:rowOff>128778</xdr:rowOff>
    </xdr:to>
    <xdr:cxnSp macro="">
      <xdr:nvCxnSpPr>
        <xdr:cNvPr id="691" name="直線コネクタ 690"/>
        <xdr:cNvCxnSpPr/>
      </xdr:nvCxnSpPr>
      <xdr:spPr>
        <a:xfrm>
          <a:off x="22072600" y="1727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39133</xdr:rowOff>
    </xdr:from>
    <xdr:ext cx="469744" cy="259045"/>
    <xdr:sp macro="" textlink="">
      <xdr:nvSpPr>
        <xdr:cNvPr id="692" name="【公民館】&#10;一人当たり面積平均値テキスト"/>
        <xdr:cNvSpPr txBox="1"/>
      </xdr:nvSpPr>
      <xdr:spPr>
        <a:xfrm>
          <a:off x="22199600" y="18041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xdr:rowOff>
    </xdr:from>
    <xdr:to>
      <xdr:col>116</xdr:col>
      <xdr:colOff>114300</xdr:colOff>
      <xdr:row>106</xdr:row>
      <xdr:rowOff>117856</xdr:rowOff>
    </xdr:to>
    <xdr:sp macro="" textlink="">
      <xdr:nvSpPr>
        <xdr:cNvPr id="693" name="フローチャート: 判断 692"/>
        <xdr:cNvSpPr/>
      </xdr:nvSpPr>
      <xdr:spPr>
        <a:xfrm>
          <a:off x="22110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77978</xdr:rowOff>
    </xdr:from>
    <xdr:to>
      <xdr:col>112</xdr:col>
      <xdr:colOff>38100</xdr:colOff>
      <xdr:row>107</xdr:row>
      <xdr:rowOff>8128</xdr:rowOff>
    </xdr:to>
    <xdr:sp macro="" textlink="">
      <xdr:nvSpPr>
        <xdr:cNvPr id="694" name="フローチャート: 判断 693"/>
        <xdr:cNvSpPr/>
      </xdr:nvSpPr>
      <xdr:spPr>
        <a:xfrm>
          <a:off x="21272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695" name="フローチャート: 判断 694"/>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6" name="テキスト ボックス 69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7" name="テキスト ボックス 69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8" name="テキスト ボックス 69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9" name="テキスト ボックス 69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0" name="テキスト ボックス 69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123698</xdr:rowOff>
    </xdr:from>
    <xdr:to>
      <xdr:col>116</xdr:col>
      <xdr:colOff>114300</xdr:colOff>
      <xdr:row>108</xdr:row>
      <xdr:rowOff>53848</xdr:rowOff>
    </xdr:to>
    <xdr:sp macro="" textlink="">
      <xdr:nvSpPr>
        <xdr:cNvPr id="701" name="楕円 700"/>
        <xdr:cNvSpPr/>
      </xdr:nvSpPr>
      <xdr:spPr>
        <a:xfrm>
          <a:off x="22110700" y="184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38625</xdr:rowOff>
    </xdr:from>
    <xdr:ext cx="469744" cy="259045"/>
    <xdr:sp macro="" textlink="">
      <xdr:nvSpPr>
        <xdr:cNvPr id="702" name="【公民館】&#10;一人当たり面積該当値テキスト"/>
        <xdr:cNvSpPr txBox="1"/>
      </xdr:nvSpPr>
      <xdr:spPr>
        <a:xfrm>
          <a:off x="22199600" y="1838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123698</xdr:rowOff>
    </xdr:from>
    <xdr:to>
      <xdr:col>112</xdr:col>
      <xdr:colOff>38100</xdr:colOff>
      <xdr:row>108</xdr:row>
      <xdr:rowOff>53848</xdr:rowOff>
    </xdr:to>
    <xdr:sp macro="" textlink="">
      <xdr:nvSpPr>
        <xdr:cNvPr id="703" name="楕円 702"/>
        <xdr:cNvSpPr/>
      </xdr:nvSpPr>
      <xdr:spPr>
        <a:xfrm>
          <a:off x="21272500" y="184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3048</xdr:rowOff>
    </xdr:from>
    <xdr:to>
      <xdr:col>116</xdr:col>
      <xdr:colOff>63500</xdr:colOff>
      <xdr:row>108</xdr:row>
      <xdr:rowOff>3048</xdr:rowOff>
    </xdr:to>
    <xdr:cxnSp macro="">
      <xdr:nvCxnSpPr>
        <xdr:cNvPr id="704" name="直線コネクタ 703"/>
        <xdr:cNvCxnSpPr/>
      </xdr:nvCxnSpPr>
      <xdr:spPr>
        <a:xfrm>
          <a:off x="21323300" y="185196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128270</xdr:rowOff>
    </xdr:from>
    <xdr:to>
      <xdr:col>107</xdr:col>
      <xdr:colOff>101600</xdr:colOff>
      <xdr:row>108</xdr:row>
      <xdr:rowOff>58420</xdr:rowOff>
    </xdr:to>
    <xdr:sp macro="" textlink="">
      <xdr:nvSpPr>
        <xdr:cNvPr id="705" name="楕円 704"/>
        <xdr:cNvSpPr/>
      </xdr:nvSpPr>
      <xdr:spPr>
        <a:xfrm>
          <a:off x="20383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3048</xdr:rowOff>
    </xdr:from>
    <xdr:to>
      <xdr:col>111</xdr:col>
      <xdr:colOff>177800</xdr:colOff>
      <xdr:row>108</xdr:row>
      <xdr:rowOff>7620</xdr:rowOff>
    </xdr:to>
    <xdr:cxnSp macro="">
      <xdr:nvCxnSpPr>
        <xdr:cNvPr id="706" name="直線コネクタ 705"/>
        <xdr:cNvCxnSpPr/>
      </xdr:nvCxnSpPr>
      <xdr:spPr>
        <a:xfrm flipV="1">
          <a:off x="20434300" y="185196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24655</xdr:rowOff>
    </xdr:from>
    <xdr:ext cx="469744" cy="259045"/>
    <xdr:sp macro="" textlink="">
      <xdr:nvSpPr>
        <xdr:cNvPr id="707" name="n_1aveValue【公民館】&#10;一人当たり面積"/>
        <xdr:cNvSpPr txBox="1"/>
      </xdr:nvSpPr>
      <xdr:spPr>
        <a:xfrm>
          <a:off x="21075727" y="1802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708" name="n_2aveValue【公民館】&#10;一人当たり面積"/>
        <xdr:cNvSpPr txBox="1"/>
      </xdr:nvSpPr>
      <xdr:spPr>
        <a:xfrm>
          <a:off x="20199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44975</xdr:rowOff>
    </xdr:from>
    <xdr:ext cx="469744" cy="259045"/>
    <xdr:sp macro="" textlink="">
      <xdr:nvSpPr>
        <xdr:cNvPr id="709" name="n_1mainValue【公民館】&#10;一人当たり面積"/>
        <xdr:cNvSpPr txBox="1"/>
      </xdr:nvSpPr>
      <xdr:spPr>
        <a:xfrm>
          <a:off x="21075727" y="1856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49547</xdr:rowOff>
    </xdr:from>
    <xdr:ext cx="469744" cy="259045"/>
    <xdr:sp macro="" textlink="">
      <xdr:nvSpPr>
        <xdr:cNvPr id="710" name="n_2mainValue【公民館】&#10;一人当たり面積"/>
        <xdr:cNvSpPr txBox="1"/>
      </xdr:nvSpPr>
      <xdr:spPr>
        <a:xfrm>
          <a:off x="201994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1" name="正方形/長方形 71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2" name="正方形/長方形 71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3" name="テキスト ボックス 71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本表における本年度の有形固定資産減価償却率については、類似団体内平均値比較で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橋りょう・トンネル、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公営住宅と児童館を除き低率を示した。公営住宅は、類似団体内平均値よりも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93.7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施設の老朽化が顕著に表れている。この要因は、資産形成に影響しない軽度の補修工事については町単独事業として実施しているが、資産形成に繋がる改修等の工事については国庫補助事業としており、国庫補助金の配分に大きく影響を受けるため、町の更新計画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乖離</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することが挙げられる。児童館については、竣工より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ものがほとんどで、老朽化が進んでいるが、資産形成に繋がるような大きな工事は実施せずに軽度な補修を行っている状況である。今後、さらなる老朽化の進捗は避けられず、児童館の配置等も含め、施設の適切な管理が求め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その他の項目については、類似団体内平均値との比較で大きな乖離は見られない。今後、公共施設の老朽化が進み、その対応は喫緊の課題となるが、「玉村町公共施設等総合管理計画」及びこれに基づく「個別施設計画」に沿い、財政負担の軽減を念頭に置きながら適切な公共施設管理を実施していきた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群馬県玉村町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36,648
35,741
25.78
11,302,234
10,781,602
496,170
7,049,760
10,157,316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42</xdr:row>
      <xdr:rowOff>32766</xdr:rowOff>
    </xdr:to>
    <xdr:cxnSp macro="">
      <xdr:nvCxnSpPr>
        <xdr:cNvPr id="54" name="直線コネクタ 53"/>
        <xdr:cNvCxnSpPr/>
      </xdr:nvCxnSpPr>
      <xdr:spPr>
        <a:xfrm flipV="1">
          <a:off x="4634865" y="5752338"/>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36593</xdr:rowOff>
    </xdr:from>
    <xdr:ext cx="405111" cy="259045"/>
    <xdr:sp macro="" textlink="">
      <xdr:nvSpPr>
        <xdr:cNvPr id="55" name="【図書館】&#10;有形固定資産減価償却率最小値テキスト"/>
        <xdr:cNvSpPr txBox="1"/>
      </xdr:nvSpPr>
      <xdr:spPr>
        <a:xfrm>
          <a:off x="4673600" y="723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32766</xdr:rowOff>
    </xdr:from>
    <xdr:to>
      <xdr:col>24</xdr:col>
      <xdr:colOff>152400</xdr:colOff>
      <xdr:row>42</xdr:row>
      <xdr:rowOff>32766</xdr:rowOff>
    </xdr:to>
    <xdr:cxnSp macro="">
      <xdr:nvCxnSpPr>
        <xdr:cNvPr id="56" name="直線コネクタ 55"/>
        <xdr:cNvCxnSpPr/>
      </xdr:nvCxnSpPr>
      <xdr:spPr>
        <a:xfrm>
          <a:off x="4546600" y="723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7" name="【図書館】&#10;有形固定資産減価償却率最大値テキスト"/>
        <xdr:cNvSpPr txBox="1"/>
      </xdr:nvSpPr>
      <xdr:spPr>
        <a:xfrm>
          <a:off x="4673600" y="552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8" name="直線コネクタ 57"/>
        <xdr:cNvCxnSpPr/>
      </xdr:nvCxnSpPr>
      <xdr:spPr>
        <a:xfrm>
          <a:off x="4546600" y="575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90695</xdr:rowOff>
    </xdr:from>
    <xdr:ext cx="405111" cy="259045"/>
    <xdr:sp macro="" textlink="">
      <xdr:nvSpPr>
        <xdr:cNvPr id="59" name="【図書館】&#10;有形固定資産減価償却率平均値テキスト"/>
        <xdr:cNvSpPr txBox="1"/>
      </xdr:nvSpPr>
      <xdr:spPr>
        <a:xfrm>
          <a:off x="4673600" y="660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xdr:cNvSpPr/>
      </xdr:nvSpPr>
      <xdr:spPr>
        <a:xfrm>
          <a:off x="4584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98552</xdr:rowOff>
    </xdr:from>
    <xdr:to>
      <xdr:col>20</xdr:col>
      <xdr:colOff>38100</xdr:colOff>
      <xdr:row>39</xdr:row>
      <xdr:rowOff>28702</xdr:rowOff>
    </xdr:to>
    <xdr:sp macro="" textlink="">
      <xdr:nvSpPr>
        <xdr:cNvPr id="61" name="フローチャート: 判断 60"/>
        <xdr:cNvSpPr/>
      </xdr:nvSpPr>
      <xdr:spPr>
        <a:xfrm>
          <a:off x="3746500" y="661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119126</xdr:rowOff>
    </xdr:from>
    <xdr:to>
      <xdr:col>15</xdr:col>
      <xdr:colOff>101600</xdr:colOff>
      <xdr:row>39</xdr:row>
      <xdr:rowOff>49276</xdr:rowOff>
    </xdr:to>
    <xdr:sp macro="" textlink="">
      <xdr:nvSpPr>
        <xdr:cNvPr id="62" name="フローチャート: 判断 61"/>
        <xdr:cNvSpPr/>
      </xdr:nvSpPr>
      <xdr:spPr>
        <a:xfrm>
          <a:off x="2857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36830</xdr:rowOff>
    </xdr:from>
    <xdr:to>
      <xdr:col>24</xdr:col>
      <xdr:colOff>114300</xdr:colOff>
      <xdr:row>37</xdr:row>
      <xdr:rowOff>138430</xdr:rowOff>
    </xdr:to>
    <xdr:sp macro="" textlink="">
      <xdr:nvSpPr>
        <xdr:cNvPr id="68" name="楕円 67"/>
        <xdr:cNvSpPr/>
      </xdr:nvSpPr>
      <xdr:spPr>
        <a:xfrm>
          <a:off x="45847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59707</xdr:rowOff>
    </xdr:from>
    <xdr:ext cx="405111" cy="259045"/>
    <xdr:sp macro="" textlink="">
      <xdr:nvSpPr>
        <xdr:cNvPr id="69" name="【図書館】&#10;有形固定資産減価償却率該当値テキスト"/>
        <xdr:cNvSpPr txBox="1"/>
      </xdr:nvSpPr>
      <xdr:spPr>
        <a:xfrm>
          <a:off x="4673600"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82550</xdr:rowOff>
    </xdr:from>
    <xdr:to>
      <xdr:col>20</xdr:col>
      <xdr:colOff>38100</xdr:colOff>
      <xdr:row>38</xdr:row>
      <xdr:rowOff>12700</xdr:rowOff>
    </xdr:to>
    <xdr:sp macro="" textlink="">
      <xdr:nvSpPr>
        <xdr:cNvPr id="70" name="楕円 69"/>
        <xdr:cNvSpPr/>
      </xdr:nvSpPr>
      <xdr:spPr>
        <a:xfrm>
          <a:off x="3746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87630</xdr:rowOff>
    </xdr:from>
    <xdr:to>
      <xdr:col>24</xdr:col>
      <xdr:colOff>63500</xdr:colOff>
      <xdr:row>37</xdr:row>
      <xdr:rowOff>133350</xdr:rowOff>
    </xdr:to>
    <xdr:cxnSp macro="">
      <xdr:nvCxnSpPr>
        <xdr:cNvPr id="71" name="直線コネクタ 70"/>
        <xdr:cNvCxnSpPr/>
      </xdr:nvCxnSpPr>
      <xdr:spPr>
        <a:xfrm flipV="1">
          <a:off x="3797300" y="64312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2540</xdr:rowOff>
    </xdr:from>
    <xdr:to>
      <xdr:col>15</xdr:col>
      <xdr:colOff>101600</xdr:colOff>
      <xdr:row>38</xdr:row>
      <xdr:rowOff>104140</xdr:rowOff>
    </xdr:to>
    <xdr:sp macro="" textlink="">
      <xdr:nvSpPr>
        <xdr:cNvPr id="72" name="楕円 71"/>
        <xdr:cNvSpPr/>
      </xdr:nvSpPr>
      <xdr:spPr>
        <a:xfrm>
          <a:off x="2857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133350</xdr:rowOff>
    </xdr:from>
    <xdr:to>
      <xdr:col>19</xdr:col>
      <xdr:colOff>177800</xdr:colOff>
      <xdr:row>38</xdr:row>
      <xdr:rowOff>53340</xdr:rowOff>
    </xdr:to>
    <xdr:cxnSp macro="">
      <xdr:nvCxnSpPr>
        <xdr:cNvPr id="73" name="直線コネクタ 72"/>
        <xdr:cNvCxnSpPr/>
      </xdr:nvCxnSpPr>
      <xdr:spPr>
        <a:xfrm flipV="1">
          <a:off x="2908300" y="64770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19829</xdr:rowOff>
    </xdr:from>
    <xdr:ext cx="405111" cy="259045"/>
    <xdr:sp macro="" textlink="">
      <xdr:nvSpPr>
        <xdr:cNvPr id="74" name="n_1aveValue【図書館】&#10;有形固定資産減価償却率"/>
        <xdr:cNvSpPr txBox="1"/>
      </xdr:nvSpPr>
      <xdr:spPr>
        <a:xfrm>
          <a:off x="3582044" y="670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40403</xdr:rowOff>
    </xdr:from>
    <xdr:ext cx="405111" cy="259045"/>
    <xdr:sp macro="" textlink="">
      <xdr:nvSpPr>
        <xdr:cNvPr id="75" name="n_2aveValue【図書館】&#10;有形固定資産減価償却率"/>
        <xdr:cNvSpPr txBox="1"/>
      </xdr:nvSpPr>
      <xdr:spPr>
        <a:xfrm>
          <a:off x="2705744" y="672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29227</xdr:rowOff>
    </xdr:from>
    <xdr:ext cx="405111" cy="259045"/>
    <xdr:sp macro="" textlink="">
      <xdr:nvSpPr>
        <xdr:cNvPr id="76" name="n_1mainValue【図書館】&#10;有形固定資産減価償却率"/>
        <xdr:cNvSpPr txBox="1"/>
      </xdr:nvSpPr>
      <xdr:spPr>
        <a:xfrm>
          <a:off x="3582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120667</xdr:rowOff>
    </xdr:from>
    <xdr:ext cx="405111" cy="259045"/>
    <xdr:sp macro="" textlink="">
      <xdr:nvSpPr>
        <xdr:cNvPr id="77" name="n_2mainValue【図書館】&#10;有形固定資産減価償却率"/>
        <xdr:cNvSpPr txBox="1"/>
      </xdr:nvSpPr>
      <xdr:spPr>
        <a:xfrm>
          <a:off x="2705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3" name="テキスト ボックス 92"/>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5" name="テキスト ボックス 94"/>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163068</xdr:rowOff>
    </xdr:from>
    <xdr:to>
      <xdr:col>54</xdr:col>
      <xdr:colOff>189865</xdr:colOff>
      <xdr:row>41</xdr:row>
      <xdr:rowOff>92202</xdr:rowOff>
    </xdr:to>
    <xdr:cxnSp macro="">
      <xdr:nvCxnSpPr>
        <xdr:cNvPr id="99" name="直線コネクタ 98"/>
        <xdr:cNvCxnSpPr/>
      </xdr:nvCxnSpPr>
      <xdr:spPr>
        <a:xfrm flipV="1">
          <a:off x="10476865" y="599236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100" name="【図書館】&#10;一人当たり面積最小値テキスト"/>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101" name="直線コネクタ 100"/>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109745</xdr:rowOff>
    </xdr:from>
    <xdr:ext cx="469744" cy="259045"/>
    <xdr:sp macro="" textlink="">
      <xdr:nvSpPr>
        <xdr:cNvPr id="102" name="【図書館】&#10;一人当たり面積最大値テキスト"/>
        <xdr:cNvSpPr txBox="1"/>
      </xdr:nvSpPr>
      <xdr:spPr>
        <a:xfrm>
          <a:off x="10515600" y="576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163068</xdr:rowOff>
    </xdr:from>
    <xdr:to>
      <xdr:col>55</xdr:col>
      <xdr:colOff>88900</xdr:colOff>
      <xdr:row>34</xdr:row>
      <xdr:rowOff>163068</xdr:rowOff>
    </xdr:to>
    <xdr:cxnSp macro="">
      <xdr:nvCxnSpPr>
        <xdr:cNvPr id="103" name="直線コネクタ 102"/>
        <xdr:cNvCxnSpPr/>
      </xdr:nvCxnSpPr>
      <xdr:spPr>
        <a:xfrm>
          <a:off x="10388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164863</xdr:rowOff>
    </xdr:from>
    <xdr:ext cx="469744" cy="259045"/>
    <xdr:sp macro="" textlink="">
      <xdr:nvSpPr>
        <xdr:cNvPr id="104" name="【図書館】&#10;一人当たり面積平均値テキスト"/>
        <xdr:cNvSpPr txBox="1"/>
      </xdr:nvSpPr>
      <xdr:spPr>
        <a:xfrm>
          <a:off x="10515600" y="6679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141986</xdr:rowOff>
    </xdr:from>
    <xdr:to>
      <xdr:col>55</xdr:col>
      <xdr:colOff>50800</xdr:colOff>
      <xdr:row>40</xdr:row>
      <xdr:rowOff>72136</xdr:rowOff>
    </xdr:to>
    <xdr:sp macro="" textlink="">
      <xdr:nvSpPr>
        <xdr:cNvPr id="105" name="フローチャート: 判断 104"/>
        <xdr:cNvSpPr/>
      </xdr:nvSpPr>
      <xdr:spPr>
        <a:xfrm>
          <a:off x="104267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146558</xdr:rowOff>
    </xdr:from>
    <xdr:to>
      <xdr:col>50</xdr:col>
      <xdr:colOff>165100</xdr:colOff>
      <xdr:row>40</xdr:row>
      <xdr:rowOff>76708</xdr:rowOff>
    </xdr:to>
    <xdr:sp macro="" textlink="">
      <xdr:nvSpPr>
        <xdr:cNvPr id="106" name="フローチャート: 判断 105"/>
        <xdr:cNvSpPr/>
      </xdr:nvSpPr>
      <xdr:spPr>
        <a:xfrm>
          <a:off x="9588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7112</xdr:rowOff>
    </xdr:from>
    <xdr:to>
      <xdr:col>46</xdr:col>
      <xdr:colOff>38100</xdr:colOff>
      <xdr:row>40</xdr:row>
      <xdr:rowOff>108712</xdr:rowOff>
    </xdr:to>
    <xdr:sp macro="" textlink="">
      <xdr:nvSpPr>
        <xdr:cNvPr id="107" name="フローチャート: 判断 106"/>
        <xdr:cNvSpPr/>
      </xdr:nvSpPr>
      <xdr:spPr>
        <a:xfrm>
          <a:off x="8699500" y="686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13" name="楕円 112"/>
        <xdr:cNvSpPr/>
      </xdr:nvSpPr>
      <xdr:spPr>
        <a:xfrm>
          <a:off x="104267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8907</xdr:rowOff>
    </xdr:from>
    <xdr:ext cx="469744" cy="259045"/>
    <xdr:sp macro="" textlink="">
      <xdr:nvSpPr>
        <xdr:cNvPr id="114" name="【図書館】&#10;一人当たり面積該当値テキスト"/>
        <xdr:cNvSpPr txBox="1"/>
      </xdr:nvSpPr>
      <xdr:spPr>
        <a:xfrm>
          <a:off x="10515600" y="686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93980</xdr:rowOff>
    </xdr:from>
    <xdr:to>
      <xdr:col>50</xdr:col>
      <xdr:colOff>165100</xdr:colOff>
      <xdr:row>41</xdr:row>
      <xdr:rowOff>24130</xdr:rowOff>
    </xdr:to>
    <xdr:sp macro="" textlink="">
      <xdr:nvSpPr>
        <xdr:cNvPr id="115" name="楕円 114"/>
        <xdr:cNvSpPr/>
      </xdr:nvSpPr>
      <xdr:spPr>
        <a:xfrm>
          <a:off x="9588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144780</xdr:rowOff>
    </xdr:from>
    <xdr:to>
      <xdr:col>55</xdr:col>
      <xdr:colOff>0</xdr:colOff>
      <xdr:row>40</xdr:row>
      <xdr:rowOff>144780</xdr:rowOff>
    </xdr:to>
    <xdr:cxnSp macro="">
      <xdr:nvCxnSpPr>
        <xdr:cNvPr id="116" name="直線コネクタ 115"/>
        <xdr:cNvCxnSpPr/>
      </xdr:nvCxnSpPr>
      <xdr:spPr>
        <a:xfrm>
          <a:off x="9639300" y="700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93980</xdr:rowOff>
    </xdr:from>
    <xdr:to>
      <xdr:col>46</xdr:col>
      <xdr:colOff>38100</xdr:colOff>
      <xdr:row>41</xdr:row>
      <xdr:rowOff>24130</xdr:rowOff>
    </xdr:to>
    <xdr:sp macro="" textlink="">
      <xdr:nvSpPr>
        <xdr:cNvPr id="117" name="楕円 116"/>
        <xdr:cNvSpPr/>
      </xdr:nvSpPr>
      <xdr:spPr>
        <a:xfrm>
          <a:off x="8699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144780</xdr:rowOff>
    </xdr:from>
    <xdr:to>
      <xdr:col>50</xdr:col>
      <xdr:colOff>114300</xdr:colOff>
      <xdr:row>40</xdr:row>
      <xdr:rowOff>144780</xdr:rowOff>
    </xdr:to>
    <xdr:cxnSp macro="">
      <xdr:nvCxnSpPr>
        <xdr:cNvPr id="118" name="直線コネクタ 117"/>
        <xdr:cNvCxnSpPr/>
      </xdr:nvCxnSpPr>
      <xdr:spPr>
        <a:xfrm>
          <a:off x="8750300" y="700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93235</xdr:rowOff>
    </xdr:from>
    <xdr:ext cx="469744" cy="259045"/>
    <xdr:sp macro="" textlink="">
      <xdr:nvSpPr>
        <xdr:cNvPr id="119" name="n_1aveValue【図書館】&#10;一人当たり面積"/>
        <xdr:cNvSpPr txBox="1"/>
      </xdr:nvSpPr>
      <xdr:spPr>
        <a:xfrm>
          <a:off x="9391727" y="660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125239</xdr:rowOff>
    </xdr:from>
    <xdr:ext cx="469744" cy="259045"/>
    <xdr:sp macro="" textlink="">
      <xdr:nvSpPr>
        <xdr:cNvPr id="120" name="n_2aveValue【図書館】&#10;一人当たり面積"/>
        <xdr:cNvSpPr txBox="1"/>
      </xdr:nvSpPr>
      <xdr:spPr>
        <a:xfrm>
          <a:off x="8515427" y="664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15257</xdr:rowOff>
    </xdr:from>
    <xdr:ext cx="469744" cy="259045"/>
    <xdr:sp macro="" textlink="">
      <xdr:nvSpPr>
        <xdr:cNvPr id="121" name="n_1mainValue【図書館】&#10;一人当たり面積"/>
        <xdr:cNvSpPr txBox="1"/>
      </xdr:nvSpPr>
      <xdr:spPr>
        <a:xfrm>
          <a:off x="93917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15257</xdr:rowOff>
    </xdr:from>
    <xdr:ext cx="469744" cy="259045"/>
    <xdr:sp macro="" textlink="">
      <xdr:nvSpPr>
        <xdr:cNvPr id="122" name="n_2mainValue【図書館】&#10;一人当たり面積"/>
        <xdr:cNvSpPr txBox="1"/>
      </xdr:nvSpPr>
      <xdr:spPr>
        <a:xfrm>
          <a:off x="8515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3" name="直線コネクタ 13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4" name="テキスト ボックス 13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5" name="直線コネクタ 13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6" name="テキスト ボックス 13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7" name="直線コネクタ 13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8" name="テキスト ボックス 13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9" name="直線コネクタ 13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0" name="テキスト ボックス 13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1" name="直線コネクタ 14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2" name="テキスト ボックス 14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3" name="直線コネクタ 14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4" name="テキスト ボックス 14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70213</xdr:rowOff>
    </xdr:to>
    <xdr:cxnSp macro="">
      <xdr:nvCxnSpPr>
        <xdr:cNvPr id="148" name="直線コネクタ 147"/>
        <xdr:cNvCxnSpPr/>
      </xdr:nvCxnSpPr>
      <xdr:spPr>
        <a:xfrm flipV="1">
          <a:off x="4634865" y="947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49" name="【体育館・プー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50" name="直線コネクタ 149"/>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1"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2" name="直線コネクタ 151"/>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153324</xdr:rowOff>
    </xdr:from>
    <xdr:ext cx="405111" cy="259045"/>
    <xdr:sp macro="" textlink="">
      <xdr:nvSpPr>
        <xdr:cNvPr id="153" name="【体育館・プール】&#10;有形固定資産減価償却率平均値テキスト"/>
        <xdr:cNvSpPr txBox="1"/>
      </xdr:nvSpPr>
      <xdr:spPr>
        <a:xfrm>
          <a:off x="4673600" y="99259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130447</xdr:rowOff>
    </xdr:from>
    <xdr:to>
      <xdr:col>24</xdr:col>
      <xdr:colOff>114300</xdr:colOff>
      <xdr:row>59</xdr:row>
      <xdr:rowOff>60597</xdr:rowOff>
    </xdr:to>
    <xdr:sp macro="" textlink="">
      <xdr:nvSpPr>
        <xdr:cNvPr id="154" name="フローチャート: 判断 153"/>
        <xdr:cNvSpPr/>
      </xdr:nvSpPr>
      <xdr:spPr>
        <a:xfrm>
          <a:off x="4584700" y="1007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154940</xdr:rowOff>
    </xdr:from>
    <xdr:to>
      <xdr:col>20</xdr:col>
      <xdr:colOff>38100</xdr:colOff>
      <xdr:row>59</xdr:row>
      <xdr:rowOff>85090</xdr:rowOff>
    </xdr:to>
    <xdr:sp macro="" textlink="">
      <xdr:nvSpPr>
        <xdr:cNvPr id="155" name="フローチャート: 判断 154"/>
        <xdr:cNvSpPr/>
      </xdr:nvSpPr>
      <xdr:spPr>
        <a:xfrm>
          <a:off x="3746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56" name="フローチャート: 判断 155"/>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132080</xdr:rowOff>
    </xdr:from>
    <xdr:to>
      <xdr:col>24</xdr:col>
      <xdr:colOff>114300</xdr:colOff>
      <xdr:row>59</xdr:row>
      <xdr:rowOff>62230</xdr:rowOff>
    </xdr:to>
    <xdr:sp macro="" textlink="">
      <xdr:nvSpPr>
        <xdr:cNvPr id="162" name="楕円 161"/>
        <xdr:cNvSpPr/>
      </xdr:nvSpPr>
      <xdr:spPr>
        <a:xfrm>
          <a:off x="45847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110507</xdr:rowOff>
    </xdr:from>
    <xdr:ext cx="405111" cy="259045"/>
    <xdr:sp macro="" textlink="">
      <xdr:nvSpPr>
        <xdr:cNvPr id="163" name="【体育館・プール】&#10;有形固定資産減価償却率該当値テキスト"/>
        <xdr:cNvSpPr txBox="1"/>
      </xdr:nvSpPr>
      <xdr:spPr>
        <a:xfrm>
          <a:off x="4673600" y="1005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168003</xdr:rowOff>
    </xdr:from>
    <xdr:to>
      <xdr:col>20</xdr:col>
      <xdr:colOff>38100</xdr:colOff>
      <xdr:row>59</xdr:row>
      <xdr:rowOff>98153</xdr:rowOff>
    </xdr:to>
    <xdr:sp macro="" textlink="">
      <xdr:nvSpPr>
        <xdr:cNvPr id="164" name="楕円 163"/>
        <xdr:cNvSpPr/>
      </xdr:nvSpPr>
      <xdr:spPr>
        <a:xfrm>
          <a:off x="37465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11430</xdr:rowOff>
    </xdr:from>
    <xdr:to>
      <xdr:col>24</xdr:col>
      <xdr:colOff>63500</xdr:colOff>
      <xdr:row>59</xdr:row>
      <xdr:rowOff>47353</xdr:rowOff>
    </xdr:to>
    <xdr:cxnSp macro="">
      <xdr:nvCxnSpPr>
        <xdr:cNvPr id="165" name="直線コネクタ 164"/>
        <xdr:cNvCxnSpPr/>
      </xdr:nvCxnSpPr>
      <xdr:spPr>
        <a:xfrm flipV="1">
          <a:off x="3797300" y="1012698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91259</xdr:rowOff>
    </xdr:from>
    <xdr:to>
      <xdr:col>15</xdr:col>
      <xdr:colOff>101600</xdr:colOff>
      <xdr:row>58</xdr:row>
      <xdr:rowOff>21409</xdr:rowOff>
    </xdr:to>
    <xdr:sp macro="" textlink="">
      <xdr:nvSpPr>
        <xdr:cNvPr id="166" name="楕円 165"/>
        <xdr:cNvSpPr/>
      </xdr:nvSpPr>
      <xdr:spPr>
        <a:xfrm>
          <a:off x="2857500" y="986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142059</xdr:rowOff>
    </xdr:from>
    <xdr:to>
      <xdr:col>19</xdr:col>
      <xdr:colOff>177800</xdr:colOff>
      <xdr:row>59</xdr:row>
      <xdr:rowOff>47353</xdr:rowOff>
    </xdr:to>
    <xdr:cxnSp macro="">
      <xdr:nvCxnSpPr>
        <xdr:cNvPr id="167" name="直線コネクタ 166"/>
        <xdr:cNvCxnSpPr/>
      </xdr:nvCxnSpPr>
      <xdr:spPr>
        <a:xfrm>
          <a:off x="2908300" y="9914709"/>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101617</xdr:rowOff>
    </xdr:from>
    <xdr:ext cx="405111" cy="259045"/>
    <xdr:sp macro="" textlink="">
      <xdr:nvSpPr>
        <xdr:cNvPr id="168" name="n_1aveValue【体育館・プール】&#10;有形固定資産減価償却率"/>
        <xdr:cNvSpPr txBox="1"/>
      </xdr:nvSpPr>
      <xdr:spPr>
        <a:xfrm>
          <a:off x="35820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82749</xdr:rowOff>
    </xdr:from>
    <xdr:ext cx="405111" cy="259045"/>
    <xdr:sp macro="" textlink="">
      <xdr:nvSpPr>
        <xdr:cNvPr id="169" name="n_2aveValue【体育館・プール】&#10;有形固定資産減価償却率"/>
        <xdr:cNvSpPr txBox="1"/>
      </xdr:nvSpPr>
      <xdr:spPr>
        <a:xfrm>
          <a:off x="27057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89280</xdr:rowOff>
    </xdr:from>
    <xdr:ext cx="405111" cy="259045"/>
    <xdr:sp macro="" textlink="">
      <xdr:nvSpPr>
        <xdr:cNvPr id="170" name="n_1mainValue【体育館・プール】&#10;有形固定資産減価償却率"/>
        <xdr:cNvSpPr txBox="1"/>
      </xdr:nvSpPr>
      <xdr:spPr>
        <a:xfrm>
          <a:off x="35820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37936</xdr:rowOff>
    </xdr:from>
    <xdr:ext cx="405111" cy="259045"/>
    <xdr:sp macro="" textlink="">
      <xdr:nvSpPr>
        <xdr:cNvPr id="171" name="n_2mainValue【体育館・プール】&#10;有形固定資産減価償却率"/>
        <xdr:cNvSpPr txBox="1"/>
      </xdr:nvSpPr>
      <xdr:spPr>
        <a:xfrm>
          <a:off x="2705744" y="9639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2" name="直線コネクタ 18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3" name="テキスト ボックス 18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4" name="直線コネクタ 18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5" name="テキスト ボックス 18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7" name="テキスト ボックス 18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8" name="直線コネクタ 18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9" name="テキスト ボックス 18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0" name="直線コネクタ 18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1" name="テキスト ボックス 19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140970</xdr:rowOff>
    </xdr:from>
    <xdr:to>
      <xdr:col>54</xdr:col>
      <xdr:colOff>189865</xdr:colOff>
      <xdr:row>64</xdr:row>
      <xdr:rowOff>15240</xdr:rowOff>
    </xdr:to>
    <xdr:cxnSp macro="">
      <xdr:nvCxnSpPr>
        <xdr:cNvPr id="195" name="直線コネクタ 194"/>
        <xdr:cNvCxnSpPr/>
      </xdr:nvCxnSpPr>
      <xdr:spPr>
        <a:xfrm flipV="1">
          <a:off x="10476865" y="95707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96"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97" name="直線コネクタ 196"/>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87647</xdr:rowOff>
    </xdr:from>
    <xdr:ext cx="469744" cy="259045"/>
    <xdr:sp macro="" textlink="">
      <xdr:nvSpPr>
        <xdr:cNvPr id="198" name="【体育館・プール】&#10;一人当たり面積最大値テキスト"/>
        <xdr:cNvSpPr txBox="1"/>
      </xdr:nvSpPr>
      <xdr:spPr>
        <a:xfrm>
          <a:off x="10515600" y="934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140970</xdr:rowOff>
    </xdr:from>
    <xdr:to>
      <xdr:col>55</xdr:col>
      <xdr:colOff>88900</xdr:colOff>
      <xdr:row>55</xdr:row>
      <xdr:rowOff>140970</xdr:rowOff>
    </xdr:to>
    <xdr:cxnSp macro="">
      <xdr:nvCxnSpPr>
        <xdr:cNvPr id="199" name="直線コネクタ 198"/>
        <xdr:cNvCxnSpPr/>
      </xdr:nvCxnSpPr>
      <xdr:spPr>
        <a:xfrm>
          <a:off x="10388600" y="957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124477</xdr:rowOff>
    </xdr:from>
    <xdr:ext cx="469744" cy="259045"/>
    <xdr:sp macro="" textlink="">
      <xdr:nvSpPr>
        <xdr:cNvPr id="200" name="【体育館・プール】&#10;一人当たり面積平均値テキスト"/>
        <xdr:cNvSpPr txBox="1"/>
      </xdr:nvSpPr>
      <xdr:spPr>
        <a:xfrm>
          <a:off x="10515600" y="1024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101600</xdr:rowOff>
    </xdr:from>
    <xdr:to>
      <xdr:col>55</xdr:col>
      <xdr:colOff>50800</xdr:colOff>
      <xdr:row>61</xdr:row>
      <xdr:rowOff>31750</xdr:rowOff>
    </xdr:to>
    <xdr:sp macro="" textlink="">
      <xdr:nvSpPr>
        <xdr:cNvPr id="201" name="フローチャート: 判断 200"/>
        <xdr:cNvSpPr/>
      </xdr:nvSpPr>
      <xdr:spPr>
        <a:xfrm>
          <a:off x="104267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63500</xdr:rowOff>
    </xdr:from>
    <xdr:to>
      <xdr:col>50</xdr:col>
      <xdr:colOff>165100</xdr:colOff>
      <xdr:row>60</xdr:row>
      <xdr:rowOff>165100</xdr:rowOff>
    </xdr:to>
    <xdr:sp macro="" textlink="">
      <xdr:nvSpPr>
        <xdr:cNvPr id="202" name="フローチャート: 判断 201"/>
        <xdr:cNvSpPr/>
      </xdr:nvSpPr>
      <xdr:spPr>
        <a:xfrm>
          <a:off x="9588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101600</xdr:rowOff>
    </xdr:from>
    <xdr:to>
      <xdr:col>46</xdr:col>
      <xdr:colOff>38100</xdr:colOff>
      <xdr:row>61</xdr:row>
      <xdr:rowOff>31750</xdr:rowOff>
    </xdr:to>
    <xdr:sp macro="" textlink="">
      <xdr:nvSpPr>
        <xdr:cNvPr id="203" name="フローチャート: 判断 202"/>
        <xdr:cNvSpPr/>
      </xdr:nvSpPr>
      <xdr:spPr>
        <a:xfrm>
          <a:off x="8699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209" name="楕円 208"/>
        <xdr:cNvSpPr/>
      </xdr:nvSpPr>
      <xdr:spPr>
        <a:xfrm>
          <a:off x="104267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133367</xdr:rowOff>
    </xdr:from>
    <xdr:ext cx="469744" cy="259045"/>
    <xdr:sp macro="" textlink="">
      <xdr:nvSpPr>
        <xdr:cNvPr id="210" name="【体育館・プール】&#10;一人当たり面積該当値テキスト"/>
        <xdr:cNvSpPr txBox="1"/>
      </xdr:nvSpPr>
      <xdr:spPr>
        <a:xfrm>
          <a:off x="10515600" y="1042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154940</xdr:rowOff>
    </xdr:from>
    <xdr:to>
      <xdr:col>50</xdr:col>
      <xdr:colOff>165100</xdr:colOff>
      <xdr:row>61</xdr:row>
      <xdr:rowOff>85090</xdr:rowOff>
    </xdr:to>
    <xdr:sp macro="" textlink="">
      <xdr:nvSpPr>
        <xdr:cNvPr id="211" name="楕円 210"/>
        <xdr:cNvSpPr/>
      </xdr:nvSpPr>
      <xdr:spPr>
        <a:xfrm>
          <a:off x="9588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34290</xdr:rowOff>
    </xdr:from>
    <xdr:to>
      <xdr:col>55</xdr:col>
      <xdr:colOff>0</xdr:colOff>
      <xdr:row>61</xdr:row>
      <xdr:rowOff>34290</xdr:rowOff>
    </xdr:to>
    <xdr:cxnSp macro="">
      <xdr:nvCxnSpPr>
        <xdr:cNvPr id="212" name="直線コネクタ 211"/>
        <xdr:cNvCxnSpPr/>
      </xdr:nvCxnSpPr>
      <xdr:spPr>
        <a:xfrm>
          <a:off x="9639300" y="10492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166370</xdr:rowOff>
    </xdr:from>
    <xdr:to>
      <xdr:col>46</xdr:col>
      <xdr:colOff>38100</xdr:colOff>
      <xdr:row>62</xdr:row>
      <xdr:rowOff>96520</xdr:rowOff>
    </xdr:to>
    <xdr:sp macro="" textlink="">
      <xdr:nvSpPr>
        <xdr:cNvPr id="213" name="楕円 212"/>
        <xdr:cNvSpPr/>
      </xdr:nvSpPr>
      <xdr:spPr>
        <a:xfrm>
          <a:off x="8699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34290</xdr:rowOff>
    </xdr:from>
    <xdr:to>
      <xdr:col>50</xdr:col>
      <xdr:colOff>114300</xdr:colOff>
      <xdr:row>62</xdr:row>
      <xdr:rowOff>45720</xdr:rowOff>
    </xdr:to>
    <xdr:cxnSp macro="">
      <xdr:nvCxnSpPr>
        <xdr:cNvPr id="214" name="直線コネクタ 213"/>
        <xdr:cNvCxnSpPr/>
      </xdr:nvCxnSpPr>
      <xdr:spPr>
        <a:xfrm flipV="1">
          <a:off x="8750300" y="104927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10177</xdr:rowOff>
    </xdr:from>
    <xdr:ext cx="469744" cy="259045"/>
    <xdr:sp macro="" textlink="">
      <xdr:nvSpPr>
        <xdr:cNvPr id="215" name="n_1aveValue【体育館・プール】&#10;一人当たり面積"/>
        <xdr:cNvSpPr txBox="1"/>
      </xdr:nvSpPr>
      <xdr:spPr>
        <a:xfrm>
          <a:off x="9391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48277</xdr:rowOff>
    </xdr:from>
    <xdr:ext cx="469744" cy="259045"/>
    <xdr:sp macro="" textlink="">
      <xdr:nvSpPr>
        <xdr:cNvPr id="216" name="n_2aveValue【体育館・プール】&#10;一人当たり面積"/>
        <xdr:cNvSpPr txBox="1"/>
      </xdr:nvSpPr>
      <xdr:spPr>
        <a:xfrm>
          <a:off x="8515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76217</xdr:rowOff>
    </xdr:from>
    <xdr:ext cx="469744" cy="259045"/>
    <xdr:sp macro="" textlink="">
      <xdr:nvSpPr>
        <xdr:cNvPr id="217" name="n_1mainValue【体育館・プール】&#10;一人当たり面積"/>
        <xdr:cNvSpPr txBox="1"/>
      </xdr:nvSpPr>
      <xdr:spPr>
        <a:xfrm>
          <a:off x="9391727" y="1053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87647</xdr:rowOff>
    </xdr:from>
    <xdr:ext cx="469744" cy="259045"/>
    <xdr:sp macro="" textlink="">
      <xdr:nvSpPr>
        <xdr:cNvPr id="218" name="n_2mainValue【体育館・プール】&#10;一人当たり面積"/>
        <xdr:cNvSpPr txBox="1"/>
      </xdr:nvSpPr>
      <xdr:spPr>
        <a:xfrm>
          <a:off x="8515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9" name="テキスト ボックス 22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0" name="直線コネクタ 22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1" name="テキスト ボックス 23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2" name="直線コネクタ 23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3" name="テキスト ボックス 23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4" name="直線コネクタ 23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5" name="テキスト ボックス 23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6" name="直線コネクタ 23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37" name="テキスト ボックス 236"/>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9" name="テキスト ボックス 23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150113</xdr:rowOff>
    </xdr:to>
    <xdr:cxnSp macro="">
      <xdr:nvCxnSpPr>
        <xdr:cNvPr id="241" name="直線コネクタ 240"/>
        <xdr:cNvCxnSpPr/>
      </xdr:nvCxnSpPr>
      <xdr:spPr>
        <a:xfrm flipV="1">
          <a:off x="4634865" y="13411200"/>
          <a:ext cx="0" cy="148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153940</xdr:rowOff>
    </xdr:from>
    <xdr:ext cx="405111" cy="259045"/>
    <xdr:sp macro="" textlink="">
      <xdr:nvSpPr>
        <xdr:cNvPr id="242" name="【福祉施設】&#10;有形固定資産減価償却率最小値テキスト"/>
        <xdr:cNvSpPr txBox="1"/>
      </xdr:nvSpPr>
      <xdr:spPr>
        <a:xfrm>
          <a:off x="4673600" y="14898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150113</xdr:rowOff>
    </xdr:from>
    <xdr:to>
      <xdr:col>24</xdr:col>
      <xdr:colOff>152400</xdr:colOff>
      <xdr:row>86</xdr:row>
      <xdr:rowOff>150113</xdr:rowOff>
    </xdr:to>
    <xdr:cxnSp macro="">
      <xdr:nvCxnSpPr>
        <xdr:cNvPr id="243" name="直線コネクタ 242"/>
        <xdr:cNvCxnSpPr/>
      </xdr:nvCxnSpPr>
      <xdr:spPr>
        <a:xfrm>
          <a:off x="4546600" y="1489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44"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45" name="直線コネクタ 244"/>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61740</xdr:rowOff>
    </xdr:from>
    <xdr:ext cx="405111" cy="259045"/>
    <xdr:sp macro="" textlink="">
      <xdr:nvSpPr>
        <xdr:cNvPr id="246" name="【福祉施設】&#10;有形固定資産減価償却率平均値テキスト"/>
        <xdr:cNvSpPr txBox="1"/>
      </xdr:nvSpPr>
      <xdr:spPr>
        <a:xfrm>
          <a:off x="4673600" y="14463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83313</xdr:rowOff>
    </xdr:from>
    <xdr:to>
      <xdr:col>24</xdr:col>
      <xdr:colOff>114300</xdr:colOff>
      <xdr:row>85</xdr:row>
      <xdr:rowOff>13463</xdr:rowOff>
    </xdr:to>
    <xdr:sp macro="" textlink="">
      <xdr:nvSpPr>
        <xdr:cNvPr id="247" name="フローチャート: 判断 246"/>
        <xdr:cNvSpPr/>
      </xdr:nvSpPr>
      <xdr:spPr>
        <a:xfrm>
          <a:off x="45847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69596</xdr:rowOff>
    </xdr:from>
    <xdr:to>
      <xdr:col>20</xdr:col>
      <xdr:colOff>38100</xdr:colOff>
      <xdr:row>84</xdr:row>
      <xdr:rowOff>171196</xdr:rowOff>
    </xdr:to>
    <xdr:sp macro="" textlink="">
      <xdr:nvSpPr>
        <xdr:cNvPr id="248" name="フローチャート: 判断 247"/>
        <xdr:cNvSpPr/>
      </xdr:nvSpPr>
      <xdr:spPr>
        <a:xfrm>
          <a:off x="3746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42163</xdr:rowOff>
    </xdr:from>
    <xdr:to>
      <xdr:col>15</xdr:col>
      <xdr:colOff>101600</xdr:colOff>
      <xdr:row>84</xdr:row>
      <xdr:rowOff>143763</xdr:rowOff>
    </xdr:to>
    <xdr:sp macro="" textlink="">
      <xdr:nvSpPr>
        <xdr:cNvPr id="249" name="フローチャート: 判断 248"/>
        <xdr:cNvSpPr/>
      </xdr:nvSpPr>
      <xdr:spPr>
        <a:xfrm>
          <a:off x="2857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0" name="テキスト ボックス 24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1" name="テキスト ボックス 25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2" name="テキスト ボックス 25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3" name="テキスト ボックス 25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4" name="テキスト ボックス 25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10161</xdr:rowOff>
    </xdr:from>
    <xdr:to>
      <xdr:col>24</xdr:col>
      <xdr:colOff>114300</xdr:colOff>
      <xdr:row>84</xdr:row>
      <xdr:rowOff>111761</xdr:rowOff>
    </xdr:to>
    <xdr:sp macro="" textlink="">
      <xdr:nvSpPr>
        <xdr:cNvPr id="255" name="楕円 254"/>
        <xdr:cNvSpPr/>
      </xdr:nvSpPr>
      <xdr:spPr>
        <a:xfrm>
          <a:off x="45847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33038</xdr:rowOff>
    </xdr:from>
    <xdr:ext cx="405111" cy="259045"/>
    <xdr:sp macro="" textlink="">
      <xdr:nvSpPr>
        <xdr:cNvPr id="256" name="【福祉施設】&#10;有形固定資産減価償却率該当値テキスト"/>
        <xdr:cNvSpPr txBox="1"/>
      </xdr:nvSpPr>
      <xdr:spPr>
        <a:xfrm>
          <a:off x="4673600" y="14263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129032</xdr:rowOff>
    </xdr:from>
    <xdr:to>
      <xdr:col>20</xdr:col>
      <xdr:colOff>38100</xdr:colOff>
      <xdr:row>84</xdr:row>
      <xdr:rowOff>59182</xdr:rowOff>
    </xdr:to>
    <xdr:sp macro="" textlink="">
      <xdr:nvSpPr>
        <xdr:cNvPr id="257" name="楕円 256"/>
        <xdr:cNvSpPr/>
      </xdr:nvSpPr>
      <xdr:spPr>
        <a:xfrm>
          <a:off x="3746500" y="1435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8382</xdr:rowOff>
    </xdr:from>
    <xdr:to>
      <xdr:col>24</xdr:col>
      <xdr:colOff>63500</xdr:colOff>
      <xdr:row>84</xdr:row>
      <xdr:rowOff>60961</xdr:rowOff>
    </xdr:to>
    <xdr:cxnSp macro="">
      <xdr:nvCxnSpPr>
        <xdr:cNvPr id="258" name="直線コネクタ 257"/>
        <xdr:cNvCxnSpPr/>
      </xdr:nvCxnSpPr>
      <xdr:spPr>
        <a:xfrm>
          <a:off x="3797300" y="14410182"/>
          <a:ext cx="8382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108458</xdr:rowOff>
    </xdr:from>
    <xdr:to>
      <xdr:col>15</xdr:col>
      <xdr:colOff>101600</xdr:colOff>
      <xdr:row>85</xdr:row>
      <xdr:rowOff>38608</xdr:rowOff>
    </xdr:to>
    <xdr:sp macro="" textlink="">
      <xdr:nvSpPr>
        <xdr:cNvPr id="259" name="楕円 258"/>
        <xdr:cNvSpPr/>
      </xdr:nvSpPr>
      <xdr:spPr>
        <a:xfrm>
          <a:off x="2857500" y="1451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8382</xdr:rowOff>
    </xdr:from>
    <xdr:to>
      <xdr:col>19</xdr:col>
      <xdr:colOff>177800</xdr:colOff>
      <xdr:row>84</xdr:row>
      <xdr:rowOff>159258</xdr:rowOff>
    </xdr:to>
    <xdr:cxnSp macro="">
      <xdr:nvCxnSpPr>
        <xdr:cNvPr id="260" name="直線コネクタ 259"/>
        <xdr:cNvCxnSpPr/>
      </xdr:nvCxnSpPr>
      <xdr:spPr>
        <a:xfrm flipV="1">
          <a:off x="2908300" y="14410182"/>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162323</xdr:rowOff>
    </xdr:from>
    <xdr:ext cx="405111" cy="259045"/>
    <xdr:sp macro="" textlink="">
      <xdr:nvSpPr>
        <xdr:cNvPr id="261" name="n_1aveValue【福祉施設】&#10;有形固定資産減価償却率"/>
        <xdr:cNvSpPr txBox="1"/>
      </xdr:nvSpPr>
      <xdr:spPr>
        <a:xfrm>
          <a:off x="3582044" y="1456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160290</xdr:rowOff>
    </xdr:from>
    <xdr:ext cx="405111" cy="259045"/>
    <xdr:sp macro="" textlink="">
      <xdr:nvSpPr>
        <xdr:cNvPr id="262" name="n_2aveValue【福祉施設】&#10;有形固定資産減価償却率"/>
        <xdr:cNvSpPr txBox="1"/>
      </xdr:nvSpPr>
      <xdr:spPr>
        <a:xfrm>
          <a:off x="2705744" y="1421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75709</xdr:rowOff>
    </xdr:from>
    <xdr:ext cx="405111" cy="259045"/>
    <xdr:sp macro="" textlink="">
      <xdr:nvSpPr>
        <xdr:cNvPr id="263" name="n_1mainValue【福祉施設】&#10;有形固定資産減価償却率"/>
        <xdr:cNvSpPr txBox="1"/>
      </xdr:nvSpPr>
      <xdr:spPr>
        <a:xfrm>
          <a:off x="3582044" y="14134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29735</xdr:rowOff>
    </xdr:from>
    <xdr:ext cx="405111" cy="259045"/>
    <xdr:sp macro="" textlink="">
      <xdr:nvSpPr>
        <xdr:cNvPr id="264" name="n_2mainValue【福祉施設】&#10;有形固定資産減価償却率"/>
        <xdr:cNvSpPr txBox="1"/>
      </xdr:nvSpPr>
      <xdr:spPr>
        <a:xfrm>
          <a:off x="2705744" y="14602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5" name="直線コネクタ 27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6" name="テキスト ボックス 27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7" name="直線コネクタ 27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8" name="テキスト ボックス 27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9" name="直線コネクタ 27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0" name="テキスト ボックス 27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1" name="直線コネクタ 28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2" name="テキスト ボックス 28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3" name="直線コネクタ 28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4" name="テキスト ボックス 28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106680</xdr:rowOff>
    </xdr:from>
    <xdr:to>
      <xdr:col>54</xdr:col>
      <xdr:colOff>189865</xdr:colOff>
      <xdr:row>86</xdr:row>
      <xdr:rowOff>33528</xdr:rowOff>
    </xdr:to>
    <xdr:cxnSp macro="">
      <xdr:nvCxnSpPr>
        <xdr:cNvPr id="286" name="直線コネクタ 285"/>
        <xdr:cNvCxnSpPr/>
      </xdr:nvCxnSpPr>
      <xdr:spPr>
        <a:xfrm flipV="1">
          <a:off x="10476865" y="1347978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87"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88" name="直線コネクタ 287"/>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53357</xdr:rowOff>
    </xdr:from>
    <xdr:ext cx="469744" cy="259045"/>
    <xdr:sp macro="" textlink="">
      <xdr:nvSpPr>
        <xdr:cNvPr id="289" name="【福祉施設】&#10;一人当たり面積最大値テキスト"/>
        <xdr:cNvSpPr txBox="1"/>
      </xdr:nvSpPr>
      <xdr:spPr>
        <a:xfrm>
          <a:off x="10515600" y="132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106680</xdr:rowOff>
    </xdr:from>
    <xdr:to>
      <xdr:col>55</xdr:col>
      <xdr:colOff>88900</xdr:colOff>
      <xdr:row>78</xdr:row>
      <xdr:rowOff>106680</xdr:rowOff>
    </xdr:to>
    <xdr:cxnSp macro="">
      <xdr:nvCxnSpPr>
        <xdr:cNvPr id="290" name="直線コネクタ 289"/>
        <xdr:cNvCxnSpPr/>
      </xdr:nvCxnSpPr>
      <xdr:spPr>
        <a:xfrm>
          <a:off x="10388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103903</xdr:rowOff>
    </xdr:from>
    <xdr:ext cx="469744" cy="259045"/>
    <xdr:sp macro="" textlink="">
      <xdr:nvSpPr>
        <xdr:cNvPr id="291" name="【福祉施設】&#10;一人当たり面積平均値テキスト"/>
        <xdr:cNvSpPr txBox="1"/>
      </xdr:nvSpPr>
      <xdr:spPr>
        <a:xfrm>
          <a:off x="10515600" y="1416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81026</xdr:rowOff>
    </xdr:from>
    <xdr:to>
      <xdr:col>55</xdr:col>
      <xdr:colOff>50800</xdr:colOff>
      <xdr:row>84</xdr:row>
      <xdr:rowOff>11176</xdr:rowOff>
    </xdr:to>
    <xdr:sp macro="" textlink="">
      <xdr:nvSpPr>
        <xdr:cNvPr id="292" name="フローチャート: 判断 291"/>
        <xdr:cNvSpPr/>
      </xdr:nvSpPr>
      <xdr:spPr>
        <a:xfrm>
          <a:off x="10426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293" name="フローチャート: 判断 292"/>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131318</xdr:rowOff>
    </xdr:from>
    <xdr:to>
      <xdr:col>46</xdr:col>
      <xdr:colOff>38100</xdr:colOff>
      <xdr:row>84</xdr:row>
      <xdr:rowOff>61468</xdr:rowOff>
    </xdr:to>
    <xdr:sp macro="" textlink="">
      <xdr:nvSpPr>
        <xdr:cNvPr id="294" name="フローチャート: 判断 293"/>
        <xdr:cNvSpPr/>
      </xdr:nvSpPr>
      <xdr:spPr>
        <a:xfrm>
          <a:off x="8699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5" name="テキスト ボックス 29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6" name="テキスト ボックス 29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7" name="テキスト ボックス 29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8" name="テキスト ボックス 29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9" name="テキスト ボックス 29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92456</xdr:rowOff>
    </xdr:from>
    <xdr:to>
      <xdr:col>55</xdr:col>
      <xdr:colOff>50800</xdr:colOff>
      <xdr:row>85</xdr:row>
      <xdr:rowOff>22606</xdr:rowOff>
    </xdr:to>
    <xdr:sp macro="" textlink="">
      <xdr:nvSpPr>
        <xdr:cNvPr id="300" name="楕円 299"/>
        <xdr:cNvSpPr/>
      </xdr:nvSpPr>
      <xdr:spPr>
        <a:xfrm>
          <a:off x="104267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70883</xdr:rowOff>
    </xdr:from>
    <xdr:ext cx="469744" cy="259045"/>
    <xdr:sp macro="" textlink="">
      <xdr:nvSpPr>
        <xdr:cNvPr id="301" name="【福祉施設】&#10;一人当たり面積該当値テキスト"/>
        <xdr:cNvSpPr txBox="1"/>
      </xdr:nvSpPr>
      <xdr:spPr>
        <a:xfrm>
          <a:off x="10515600"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10161</xdr:rowOff>
    </xdr:from>
    <xdr:to>
      <xdr:col>50</xdr:col>
      <xdr:colOff>165100</xdr:colOff>
      <xdr:row>84</xdr:row>
      <xdr:rowOff>111761</xdr:rowOff>
    </xdr:to>
    <xdr:sp macro="" textlink="">
      <xdr:nvSpPr>
        <xdr:cNvPr id="302" name="楕円 301"/>
        <xdr:cNvSpPr/>
      </xdr:nvSpPr>
      <xdr:spPr>
        <a:xfrm>
          <a:off x="9588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60961</xdr:rowOff>
    </xdr:from>
    <xdr:to>
      <xdr:col>55</xdr:col>
      <xdr:colOff>0</xdr:colOff>
      <xdr:row>84</xdr:row>
      <xdr:rowOff>143256</xdr:rowOff>
    </xdr:to>
    <xdr:cxnSp macro="">
      <xdr:nvCxnSpPr>
        <xdr:cNvPr id="303" name="直線コネクタ 302"/>
        <xdr:cNvCxnSpPr/>
      </xdr:nvCxnSpPr>
      <xdr:spPr>
        <a:xfrm>
          <a:off x="9639300" y="14462761"/>
          <a:ext cx="8382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156463</xdr:rowOff>
    </xdr:from>
    <xdr:to>
      <xdr:col>46</xdr:col>
      <xdr:colOff>38100</xdr:colOff>
      <xdr:row>85</xdr:row>
      <xdr:rowOff>86613</xdr:rowOff>
    </xdr:to>
    <xdr:sp macro="" textlink="">
      <xdr:nvSpPr>
        <xdr:cNvPr id="304" name="楕円 303"/>
        <xdr:cNvSpPr/>
      </xdr:nvSpPr>
      <xdr:spPr>
        <a:xfrm>
          <a:off x="8699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60961</xdr:rowOff>
    </xdr:from>
    <xdr:to>
      <xdr:col>50</xdr:col>
      <xdr:colOff>114300</xdr:colOff>
      <xdr:row>85</xdr:row>
      <xdr:rowOff>35813</xdr:rowOff>
    </xdr:to>
    <xdr:cxnSp macro="">
      <xdr:nvCxnSpPr>
        <xdr:cNvPr id="305" name="直線コネクタ 304"/>
        <xdr:cNvCxnSpPr/>
      </xdr:nvCxnSpPr>
      <xdr:spPr>
        <a:xfrm flipV="1">
          <a:off x="8750300" y="14462761"/>
          <a:ext cx="889000" cy="14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167149</xdr:rowOff>
    </xdr:from>
    <xdr:ext cx="469744" cy="259045"/>
    <xdr:sp macro="" textlink="">
      <xdr:nvSpPr>
        <xdr:cNvPr id="306" name="n_1aveValue【福祉施設】&#10;一人当たり面積"/>
        <xdr:cNvSpPr txBox="1"/>
      </xdr:nvSpPr>
      <xdr:spPr>
        <a:xfrm>
          <a:off x="9391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77995</xdr:rowOff>
    </xdr:from>
    <xdr:ext cx="469744" cy="259045"/>
    <xdr:sp macro="" textlink="">
      <xdr:nvSpPr>
        <xdr:cNvPr id="307" name="n_2aveValue【福祉施設】&#10;一人当たり面積"/>
        <xdr:cNvSpPr txBox="1"/>
      </xdr:nvSpPr>
      <xdr:spPr>
        <a:xfrm>
          <a:off x="8515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102888</xdr:rowOff>
    </xdr:from>
    <xdr:ext cx="469744" cy="259045"/>
    <xdr:sp macro="" textlink="">
      <xdr:nvSpPr>
        <xdr:cNvPr id="308" name="n_1mainValue【福祉施設】&#10;一人当たり面積"/>
        <xdr:cNvSpPr txBox="1"/>
      </xdr:nvSpPr>
      <xdr:spPr>
        <a:xfrm>
          <a:off x="93917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77740</xdr:rowOff>
    </xdr:from>
    <xdr:ext cx="469744" cy="259045"/>
    <xdr:sp macro="" textlink="">
      <xdr:nvSpPr>
        <xdr:cNvPr id="309" name="n_2mainValue【福祉施設】&#10;一人当たり面積"/>
        <xdr:cNvSpPr txBox="1"/>
      </xdr:nvSpPr>
      <xdr:spPr>
        <a:xfrm>
          <a:off x="85154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0" name="正方形/長方形 30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1" name="正方形/長方形 31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2" name="正方形/長方形 31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3" name="正方形/長方形 31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4" name="正方形/長方形 31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5" name="正方形/長方形 31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6" name="正方形/長方形 31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7" name="正方形/長方形 31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8" name="テキスト ボックス 31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9" name="直線コネクタ 31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0" name="テキスト ボックス 319"/>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1" name="直線コネクタ 32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2" name="テキスト ボックス 321"/>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3" name="直線コネクタ 32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4" name="テキスト ボックス 32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5" name="直線コネクタ 32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6" name="テキスト ボックス 32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7" name="直線コネクタ 32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28" name="テキスト ボックス 32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29" name="直線コネクタ 32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0" name="テキスト ボックス 329"/>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1" name="直線コネクタ 33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2" name="テキスト ボックス 33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81914</xdr:rowOff>
    </xdr:to>
    <xdr:cxnSp macro="">
      <xdr:nvCxnSpPr>
        <xdr:cNvPr id="334" name="直線コネクタ 333"/>
        <xdr:cNvCxnSpPr/>
      </xdr:nvCxnSpPr>
      <xdr:spPr>
        <a:xfrm flipV="1">
          <a:off x="4634865" y="17145000"/>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85741</xdr:rowOff>
    </xdr:from>
    <xdr:ext cx="405111" cy="259045"/>
    <xdr:sp macro="" textlink="">
      <xdr:nvSpPr>
        <xdr:cNvPr id="335" name="【市民会館】&#10;有形固定資産減価償却率最小値テキスト"/>
        <xdr:cNvSpPr txBox="1"/>
      </xdr:nvSpPr>
      <xdr:spPr>
        <a:xfrm>
          <a:off x="4673600"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81914</xdr:rowOff>
    </xdr:from>
    <xdr:to>
      <xdr:col>24</xdr:col>
      <xdr:colOff>152400</xdr:colOff>
      <xdr:row>108</xdr:row>
      <xdr:rowOff>81914</xdr:rowOff>
    </xdr:to>
    <xdr:cxnSp macro="">
      <xdr:nvCxnSpPr>
        <xdr:cNvPr id="336" name="直線コネクタ 335"/>
        <xdr:cNvCxnSpPr/>
      </xdr:nvCxnSpPr>
      <xdr:spPr>
        <a:xfrm>
          <a:off x="4546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37"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38" name="直線コネクタ 337"/>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8272</xdr:rowOff>
    </xdr:from>
    <xdr:ext cx="405111" cy="259045"/>
    <xdr:sp macro="" textlink="">
      <xdr:nvSpPr>
        <xdr:cNvPr id="339" name="【市民会館】&#10;有形固定資産減価償却率平均値テキスト"/>
        <xdr:cNvSpPr txBox="1"/>
      </xdr:nvSpPr>
      <xdr:spPr>
        <a:xfrm>
          <a:off x="4673600" y="1783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156845</xdr:rowOff>
    </xdr:from>
    <xdr:to>
      <xdr:col>24</xdr:col>
      <xdr:colOff>114300</xdr:colOff>
      <xdr:row>105</xdr:row>
      <xdr:rowOff>86995</xdr:rowOff>
    </xdr:to>
    <xdr:sp macro="" textlink="">
      <xdr:nvSpPr>
        <xdr:cNvPr id="340" name="フローチャート: 判断 339"/>
        <xdr:cNvSpPr/>
      </xdr:nvSpPr>
      <xdr:spPr>
        <a:xfrm>
          <a:off x="4584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xdr:rowOff>
    </xdr:from>
    <xdr:to>
      <xdr:col>20</xdr:col>
      <xdr:colOff>38100</xdr:colOff>
      <xdr:row>105</xdr:row>
      <xdr:rowOff>117475</xdr:rowOff>
    </xdr:to>
    <xdr:sp macro="" textlink="">
      <xdr:nvSpPr>
        <xdr:cNvPr id="341" name="フローチャート: 判断 340"/>
        <xdr:cNvSpPr/>
      </xdr:nvSpPr>
      <xdr:spPr>
        <a:xfrm>
          <a:off x="3746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13970</xdr:rowOff>
    </xdr:from>
    <xdr:to>
      <xdr:col>15</xdr:col>
      <xdr:colOff>101600</xdr:colOff>
      <xdr:row>105</xdr:row>
      <xdr:rowOff>115570</xdr:rowOff>
    </xdr:to>
    <xdr:sp macro="" textlink="">
      <xdr:nvSpPr>
        <xdr:cNvPr id="342" name="フローチャート: 判断 341"/>
        <xdr:cNvSpPr/>
      </xdr:nvSpPr>
      <xdr:spPr>
        <a:xfrm>
          <a:off x="2857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3" name="テキスト ボックス 34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4" name="テキスト ボックス 34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5" name="テキスト ボックス 34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6" name="テキスト ボックス 34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7" name="テキスト ボックス 34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168275</xdr:rowOff>
    </xdr:from>
    <xdr:to>
      <xdr:col>24</xdr:col>
      <xdr:colOff>114300</xdr:colOff>
      <xdr:row>105</xdr:row>
      <xdr:rowOff>98425</xdr:rowOff>
    </xdr:to>
    <xdr:sp macro="" textlink="">
      <xdr:nvSpPr>
        <xdr:cNvPr id="348" name="楕円 347"/>
        <xdr:cNvSpPr/>
      </xdr:nvSpPr>
      <xdr:spPr>
        <a:xfrm>
          <a:off x="458470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146702</xdr:rowOff>
    </xdr:from>
    <xdr:ext cx="405111" cy="259045"/>
    <xdr:sp macro="" textlink="">
      <xdr:nvSpPr>
        <xdr:cNvPr id="349" name="【市民会館】&#10;有形固定資産減価償却率該当値テキスト"/>
        <xdr:cNvSpPr txBox="1"/>
      </xdr:nvSpPr>
      <xdr:spPr>
        <a:xfrm>
          <a:off x="4673600" y="1797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116839</xdr:rowOff>
    </xdr:from>
    <xdr:to>
      <xdr:col>20</xdr:col>
      <xdr:colOff>38100</xdr:colOff>
      <xdr:row>105</xdr:row>
      <xdr:rowOff>46989</xdr:rowOff>
    </xdr:to>
    <xdr:sp macro="" textlink="">
      <xdr:nvSpPr>
        <xdr:cNvPr id="350" name="楕円 349"/>
        <xdr:cNvSpPr/>
      </xdr:nvSpPr>
      <xdr:spPr>
        <a:xfrm>
          <a:off x="3746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167639</xdr:rowOff>
    </xdr:from>
    <xdr:to>
      <xdr:col>24</xdr:col>
      <xdr:colOff>63500</xdr:colOff>
      <xdr:row>105</xdr:row>
      <xdr:rowOff>47625</xdr:rowOff>
    </xdr:to>
    <xdr:cxnSp macro="">
      <xdr:nvCxnSpPr>
        <xdr:cNvPr id="351" name="直線コネクタ 350"/>
        <xdr:cNvCxnSpPr/>
      </xdr:nvCxnSpPr>
      <xdr:spPr>
        <a:xfrm>
          <a:off x="3797300" y="17998439"/>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19686</xdr:rowOff>
    </xdr:from>
    <xdr:to>
      <xdr:col>15</xdr:col>
      <xdr:colOff>101600</xdr:colOff>
      <xdr:row>105</xdr:row>
      <xdr:rowOff>121286</xdr:rowOff>
    </xdr:to>
    <xdr:sp macro="" textlink="">
      <xdr:nvSpPr>
        <xdr:cNvPr id="352" name="楕円 351"/>
        <xdr:cNvSpPr/>
      </xdr:nvSpPr>
      <xdr:spPr>
        <a:xfrm>
          <a:off x="2857500" y="180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167639</xdr:rowOff>
    </xdr:from>
    <xdr:to>
      <xdr:col>19</xdr:col>
      <xdr:colOff>177800</xdr:colOff>
      <xdr:row>105</xdr:row>
      <xdr:rowOff>70486</xdr:rowOff>
    </xdr:to>
    <xdr:cxnSp macro="">
      <xdr:nvCxnSpPr>
        <xdr:cNvPr id="353" name="直線コネクタ 352"/>
        <xdr:cNvCxnSpPr/>
      </xdr:nvCxnSpPr>
      <xdr:spPr>
        <a:xfrm flipV="1">
          <a:off x="2908300" y="17998439"/>
          <a:ext cx="889000" cy="7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108602</xdr:rowOff>
    </xdr:from>
    <xdr:ext cx="405111" cy="259045"/>
    <xdr:sp macro="" textlink="">
      <xdr:nvSpPr>
        <xdr:cNvPr id="354" name="n_1aveValue【市民会館】&#10;有形固定資産減価償却率"/>
        <xdr:cNvSpPr txBox="1"/>
      </xdr:nvSpPr>
      <xdr:spPr>
        <a:xfrm>
          <a:off x="3582044"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132097</xdr:rowOff>
    </xdr:from>
    <xdr:ext cx="405111" cy="259045"/>
    <xdr:sp macro="" textlink="">
      <xdr:nvSpPr>
        <xdr:cNvPr id="355" name="n_2aveValue【市民会館】&#10;有形固定資産減価償却率"/>
        <xdr:cNvSpPr txBox="1"/>
      </xdr:nvSpPr>
      <xdr:spPr>
        <a:xfrm>
          <a:off x="2705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63516</xdr:rowOff>
    </xdr:from>
    <xdr:ext cx="405111" cy="259045"/>
    <xdr:sp macro="" textlink="">
      <xdr:nvSpPr>
        <xdr:cNvPr id="356" name="n_1mainValue【市民会館】&#10;有形固定資産減価償却率"/>
        <xdr:cNvSpPr txBox="1"/>
      </xdr:nvSpPr>
      <xdr:spPr>
        <a:xfrm>
          <a:off x="35820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112413</xdr:rowOff>
    </xdr:from>
    <xdr:ext cx="405111" cy="259045"/>
    <xdr:sp macro="" textlink="">
      <xdr:nvSpPr>
        <xdr:cNvPr id="357" name="n_2mainValue【市民会館】&#10;有形固定資産減価償却率"/>
        <xdr:cNvSpPr txBox="1"/>
      </xdr:nvSpPr>
      <xdr:spPr>
        <a:xfrm>
          <a:off x="2705744" y="1811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8" name="正方形/長方形 35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9" name="正方形/長方形 35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0" name="正方形/長方形 35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1" name="正方形/長方形 36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2" name="正方形/長方形 36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3" name="正方形/長方形 36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4" name="正方形/長方形 36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5" name="正方形/長方形 36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6" name="テキスト ボックス 36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7" name="直線コネクタ 36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68" name="直線コネクタ 367"/>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69" name="テキスト ボックス 368"/>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0" name="直線コネクタ 369"/>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1" name="テキスト ボックス 370"/>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2" name="直線コネクタ 371"/>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73" name="テキスト ボックス 372"/>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74" name="直線コネクタ 373"/>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75" name="テキスト ボックス 374"/>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76" name="直線コネクタ 375"/>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77" name="テキスト ボックス 376"/>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78" name="直線コネクタ 377"/>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79" name="テキスト ボックス 378"/>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0" name="直線コネクタ 37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1" name="テキスト ボックス 38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109</xdr:row>
      <xdr:rowOff>5987</xdr:rowOff>
    </xdr:to>
    <xdr:cxnSp macro="">
      <xdr:nvCxnSpPr>
        <xdr:cNvPr id="383" name="直線コネクタ 382"/>
        <xdr:cNvCxnSpPr/>
      </xdr:nvCxnSpPr>
      <xdr:spPr>
        <a:xfrm flipV="1">
          <a:off x="10476865" y="1712649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9814</xdr:rowOff>
    </xdr:from>
    <xdr:ext cx="469744" cy="259045"/>
    <xdr:sp macro="" textlink="">
      <xdr:nvSpPr>
        <xdr:cNvPr id="384" name="【市民会館】&#10;一人当たり面積最小値テキスト"/>
        <xdr:cNvSpPr txBox="1"/>
      </xdr:nvSpPr>
      <xdr:spPr>
        <a:xfrm>
          <a:off x="10515600" y="1869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5987</xdr:rowOff>
    </xdr:from>
    <xdr:to>
      <xdr:col>55</xdr:col>
      <xdr:colOff>88900</xdr:colOff>
      <xdr:row>109</xdr:row>
      <xdr:rowOff>5987</xdr:rowOff>
    </xdr:to>
    <xdr:cxnSp macro="">
      <xdr:nvCxnSpPr>
        <xdr:cNvPr id="385" name="直線コネクタ 384"/>
        <xdr:cNvCxnSpPr/>
      </xdr:nvCxnSpPr>
      <xdr:spPr>
        <a:xfrm>
          <a:off x="10388600" y="1869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386" name="【市民会館】&#10;一人当たり面積最大値テキスト"/>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387" name="直線コネクタ 386"/>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170741</xdr:rowOff>
    </xdr:from>
    <xdr:ext cx="469744" cy="259045"/>
    <xdr:sp macro="" textlink="">
      <xdr:nvSpPr>
        <xdr:cNvPr id="388" name="【市民会館】&#10;一人当たり面積平均値テキスト"/>
        <xdr:cNvSpPr txBox="1"/>
      </xdr:nvSpPr>
      <xdr:spPr>
        <a:xfrm>
          <a:off x="10515600" y="18001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147864</xdr:rowOff>
    </xdr:from>
    <xdr:to>
      <xdr:col>55</xdr:col>
      <xdr:colOff>50800</xdr:colOff>
      <xdr:row>106</xdr:row>
      <xdr:rowOff>78014</xdr:rowOff>
    </xdr:to>
    <xdr:sp macro="" textlink="">
      <xdr:nvSpPr>
        <xdr:cNvPr id="389" name="フローチャート: 判断 388"/>
        <xdr:cNvSpPr/>
      </xdr:nvSpPr>
      <xdr:spPr>
        <a:xfrm>
          <a:off x="104267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18869</xdr:rowOff>
    </xdr:from>
    <xdr:to>
      <xdr:col>50</xdr:col>
      <xdr:colOff>165100</xdr:colOff>
      <xdr:row>106</xdr:row>
      <xdr:rowOff>120469</xdr:rowOff>
    </xdr:to>
    <xdr:sp macro="" textlink="">
      <xdr:nvSpPr>
        <xdr:cNvPr id="390" name="フローチャート: 判断 389"/>
        <xdr:cNvSpPr/>
      </xdr:nvSpPr>
      <xdr:spPr>
        <a:xfrm>
          <a:off x="95885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25400</xdr:rowOff>
    </xdr:from>
    <xdr:to>
      <xdr:col>46</xdr:col>
      <xdr:colOff>38100</xdr:colOff>
      <xdr:row>106</xdr:row>
      <xdr:rowOff>127000</xdr:rowOff>
    </xdr:to>
    <xdr:sp macro="" textlink="">
      <xdr:nvSpPr>
        <xdr:cNvPr id="391" name="フローチャート: 判断 390"/>
        <xdr:cNvSpPr/>
      </xdr:nvSpPr>
      <xdr:spPr>
        <a:xfrm>
          <a:off x="8699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2" name="テキスト ボックス 39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3" name="テキスト ボックス 39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4" name="テキスト ボックス 39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5" name="テキスト ボックス 39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6" name="テキスト ボックス 39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54792</xdr:rowOff>
    </xdr:from>
    <xdr:to>
      <xdr:col>55</xdr:col>
      <xdr:colOff>50800</xdr:colOff>
      <xdr:row>106</xdr:row>
      <xdr:rowOff>156392</xdr:rowOff>
    </xdr:to>
    <xdr:sp macro="" textlink="">
      <xdr:nvSpPr>
        <xdr:cNvPr id="397" name="楕円 396"/>
        <xdr:cNvSpPr/>
      </xdr:nvSpPr>
      <xdr:spPr>
        <a:xfrm>
          <a:off x="104267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33219</xdr:rowOff>
    </xdr:from>
    <xdr:ext cx="469744" cy="259045"/>
    <xdr:sp macro="" textlink="">
      <xdr:nvSpPr>
        <xdr:cNvPr id="398" name="【市民会館】&#10;一人当たり面積該当値テキスト"/>
        <xdr:cNvSpPr txBox="1"/>
      </xdr:nvSpPr>
      <xdr:spPr>
        <a:xfrm>
          <a:off x="10515600" y="1820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54792</xdr:rowOff>
    </xdr:from>
    <xdr:to>
      <xdr:col>50</xdr:col>
      <xdr:colOff>165100</xdr:colOff>
      <xdr:row>106</xdr:row>
      <xdr:rowOff>156392</xdr:rowOff>
    </xdr:to>
    <xdr:sp macro="" textlink="">
      <xdr:nvSpPr>
        <xdr:cNvPr id="399" name="楕円 398"/>
        <xdr:cNvSpPr/>
      </xdr:nvSpPr>
      <xdr:spPr>
        <a:xfrm>
          <a:off x="95885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105592</xdr:rowOff>
    </xdr:from>
    <xdr:to>
      <xdr:col>55</xdr:col>
      <xdr:colOff>0</xdr:colOff>
      <xdr:row>106</xdr:row>
      <xdr:rowOff>105592</xdr:rowOff>
    </xdr:to>
    <xdr:cxnSp macro="">
      <xdr:nvCxnSpPr>
        <xdr:cNvPr id="400" name="直線コネクタ 399"/>
        <xdr:cNvCxnSpPr/>
      </xdr:nvCxnSpPr>
      <xdr:spPr>
        <a:xfrm>
          <a:off x="9639300" y="182792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100512</xdr:rowOff>
    </xdr:from>
    <xdr:to>
      <xdr:col>46</xdr:col>
      <xdr:colOff>38100</xdr:colOff>
      <xdr:row>107</xdr:row>
      <xdr:rowOff>30662</xdr:rowOff>
    </xdr:to>
    <xdr:sp macro="" textlink="">
      <xdr:nvSpPr>
        <xdr:cNvPr id="401" name="楕円 400"/>
        <xdr:cNvSpPr/>
      </xdr:nvSpPr>
      <xdr:spPr>
        <a:xfrm>
          <a:off x="86995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105592</xdr:rowOff>
    </xdr:from>
    <xdr:to>
      <xdr:col>50</xdr:col>
      <xdr:colOff>114300</xdr:colOff>
      <xdr:row>106</xdr:row>
      <xdr:rowOff>151312</xdr:rowOff>
    </xdr:to>
    <xdr:cxnSp macro="">
      <xdr:nvCxnSpPr>
        <xdr:cNvPr id="402" name="直線コネクタ 401"/>
        <xdr:cNvCxnSpPr/>
      </xdr:nvCxnSpPr>
      <xdr:spPr>
        <a:xfrm flipV="1">
          <a:off x="8750300" y="182792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136996</xdr:rowOff>
    </xdr:from>
    <xdr:ext cx="469744" cy="259045"/>
    <xdr:sp macro="" textlink="">
      <xdr:nvSpPr>
        <xdr:cNvPr id="403" name="n_1aveValue【市民会館】&#10;一人当たり面積"/>
        <xdr:cNvSpPr txBox="1"/>
      </xdr:nvSpPr>
      <xdr:spPr>
        <a:xfrm>
          <a:off x="9391727" y="1796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143527</xdr:rowOff>
    </xdr:from>
    <xdr:ext cx="469744" cy="259045"/>
    <xdr:sp macro="" textlink="">
      <xdr:nvSpPr>
        <xdr:cNvPr id="404" name="n_2aveValue【市民会館】&#10;一人当たり面積"/>
        <xdr:cNvSpPr txBox="1"/>
      </xdr:nvSpPr>
      <xdr:spPr>
        <a:xfrm>
          <a:off x="8515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147519</xdr:rowOff>
    </xdr:from>
    <xdr:ext cx="469744" cy="259045"/>
    <xdr:sp macro="" textlink="">
      <xdr:nvSpPr>
        <xdr:cNvPr id="405" name="n_1mainValue【市民会館】&#10;一人当たり面積"/>
        <xdr:cNvSpPr txBox="1"/>
      </xdr:nvSpPr>
      <xdr:spPr>
        <a:xfrm>
          <a:off x="9391727" y="183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21789</xdr:rowOff>
    </xdr:from>
    <xdr:ext cx="469744" cy="259045"/>
    <xdr:sp macro="" textlink="">
      <xdr:nvSpPr>
        <xdr:cNvPr id="406" name="n_2mainValue【市民会館】&#10;一人当たり面積"/>
        <xdr:cNvSpPr txBox="1"/>
      </xdr:nvSpPr>
      <xdr:spPr>
        <a:xfrm>
          <a:off x="85154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7" name="正方形/長方形 40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8" name="正方形/長方形 40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9" name="正方形/長方形 40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0" name="正方形/長方形 40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1" name="正方形/長方形 41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2" name="正方形/長方形 41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3" name="正方形/長方形 41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正方形/長方形 41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5" name="テキスト ボックス 41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6" name="直線コネクタ 41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7" name="テキスト ボックス 41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8" name="直線コネクタ 41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19" name="テキスト ボックス 41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0" name="直線コネクタ 41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1" name="テキスト ボックス 42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2" name="直線コネクタ 42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3" name="テキスト ボックス 42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4" name="直線コネクタ 42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5" name="テキスト ボックス 42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6" name="直線コネクタ 42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27" name="テキスト ボックス 42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8" name="直線コネクタ 42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9" name="テキスト ボックス 42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89535</xdr:rowOff>
    </xdr:to>
    <xdr:cxnSp macro="">
      <xdr:nvCxnSpPr>
        <xdr:cNvPr id="431" name="直線コネクタ 430"/>
        <xdr:cNvCxnSpPr/>
      </xdr:nvCxnSpPr>
      <xdr:spPr>
        <a:xfrm flipV="1">
          <a:off x="16318864" y="585978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93362</xdr:rowOff>
    </xdr:from>
    <xdr:ext cx="405111" cy="259045"/>
    <xdr:sp macro="" textlink="">
      <xdr:nvSpPr>
        <xdr:cNvPr id="432" name="【一般廃棄物処理施設】&#10;有形固定資産減価償却率最小値テキスト"/>
        <xdr:cNvSpPr txBox="1"/>
      </xdr:nvSpPr>
      <xdr:spPr>
        <a:xfrm>
          <a:off x="16357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89535</xdr:rowOff>
    </xdr:from>
    <xdr:to>
      <xdr:col>86</xdr:col>
      <xdr:colOff>25400</xdr:colOff>
      <xdr:row>42</xdr:row>
      <xdr:rowOff>89535</xdr:rowOff>
    </xdr:to>
    <xdr:cxnSp macro="">
      <xdr:nvCxnSpPr>
        <xdr:cNvPr id="433" name="直線コネクタ 432"/>
        <xdr:cNvCxnSpPr/>
      </xdr:nvCxnSpPr>
      <xdr:spPr>
        <a:xfrm>
          <a:off x="16230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34" name="【一般廃棄物処理施設】&#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35" name="直線コネクタ 434"/>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9542</xdr:rowOff>
    </xdr:from>
    <xdr:ext cx="405111" cy="259045"/>
    <xdr:sp macro="" textlink="">
      <xdr:nvSpPr>
        <xdr:cNvPr id="436" name="【一般廃棄物処理施設】&#10;有形固定資産減価償却率平均値テキスト"/>
        <xdr:cNvSpPr txBox="1"/>
      </xdr:nvSpPr>
      <xdr:spPr>
        <a:xfrm>
          <a:off x="16357600" y="6353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437" name="フローチャート: 判断 436"/>
        <xdr:cNvSpPr/>
      </xdr:nvSpPr>
      <xdr:spPr>
        <a:xfrm>
          <a:off x="162687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438" name="フローチャート: 判断 437"/>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439" name="フローチャート: 判断 438"/>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0" name="テキスト ボックス 43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1" name="テキスト ボックス 44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2" name="テキスト ボックス 44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3" name="テキスト ボックス 44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4" name="テキスト ボックス 44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xdr:rowOff>
    </xdr:from>
    <xdr:to>
      <xdr:col>85</xdr:col>
      <xdr:colOff>177800</xdr:colOff>
      <xdr:row>37</xdr:row>
      <xdr:rowOff>115570</xdr:rowOff>
    </xdr:to>
    <xdr:sp macro="" textlink="">
      <xdr:nvSpPr>
        <xdr:cNvPr id="445" name="楕円 444"/>
        <xdr:cNvSpPr/>
      </xdr:nvSpPr>
      <xdr:spPr>
        <a:xfrm>
          <a:off x="162687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36847</xdr:rowOff>
    </xdr:from>
    <xdr:ext cx="405111" cy="259045"/>
    <xdr:sp macro="" textlink="">
      <xdr:nvSpPr>
        <xdr:cNvPr id="446" name="【一般廃棄物処理施設】&#10;有形固定資産減価償却率該当値テキスト"/>
        <xdr:cNvSpPr txBox="1"/>
      </xdr:nvSpPr>
      <xdr:spPr>
        <a:xfrm>
          <a:off x="16357600"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74930</xdr:rowOff>
    </xdr:from>
    <xdr:to>
      <xdr:col>81</xdr:col>
      <xdr:colOff>101600</xdr:colOff>
      <xdr:row>38</xdr:row>
      <xdr:rowOff>5080</xdr:rowOff>
    </xdr:to>
    <xdr:sp macro="" textlink="">
      <xdr:nvSpPr>
        <xdr:cNvPr id="447" name="楕円 446"/>
        <xdr:cNvSpPr/>
      </xdr:nvSpPr>
      <xdr:spPr>
        <a:xfrm>
          <a:off x="15430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64770</xdr:rowOff>
    </xdr:from>
    <xdr:to>
      <xdr:col>85</xdr:col>
      <xdr:colOff>127000</xdr:colOff>
      <xdr:row>37</xdr:row>
      <xdr:rowOff>125730</xdr:rowOff>
    </xdr:to>
    <xdr:cxnSp macro="">
      <xdr:nvCxnSpPr>
        <xdr:cNvPr id="448" name="直線コネクタ 447"/>
        <xdr:cNvCxnSpPr/>
      </xdr:nvCxnSpPr>
      <xdr:spPr>
        <a:xfrm flipV="1">
          <a:off x="15481300" y="64084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156845</xdr:rowOff>
    </xdr:from>
    <xdr:to>
      <xdr:col>76</xdr:col>
      <xdr:colOff>165100</xdr:colOff>
      <xdr:row>38</xdr:row>
      <xdr:rowOff>86995</xdr:rowOff>
    </xdr:to>
    <xdr:sp macro="" textlink="">
      <xdr:nvSpPr>
        <xdr:cNvPr id="449" name="楕円 448"/>
        <xdr:cNvSpPr/>
      </xdr:nvSpPr>
      <xdr:spPr>
        <a:xfrm>
          <a:off x="14541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125730</xdr:rowOff>
    </xdr:from>
    <xdr:to>
      <xdr:col>81</xdr:col>
      <xdr:colOff>50800</xdr:colOff>
      <xdr:row>38</xdr:row>
      <xdr:rowOff>36195</xdr:rowOff>
    </xdr:to>
    <xdr:cxnSp macro="">
      <xdr:nvCxnSpPr>
        <xdr:cNvPr id="450" name="直線コネクタ 449"/>
        <xdr:cNvCxnSpPr/>
      </xdr:nvCxnSpPr>
      <xdr:spPr>
        <a:xfrm flipV="1">
          <a:off x="14592300" y="646938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4462</xdr:rowOff>
    </xdr:from>
    <xdr:ext cx="405111" cy="259045"/>
    <xdr:sp macro="" textlink="">
      <xdr:nvSpPr>
        <xdr:cNvPr id="451" name="n_1aveValue【一般廃棄物処理施設】&#10;有形固定資産減価償却率"/>
        <xdr:cNvSpPr txBox="1"/>
      </xdr:nvSpPr>
      <xdr:spPr>
        <a:xfrm>
          <a:off x="152660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86377</xdr:rowOff>
    </xdr:from>
    <xdr:ext cx="405111" cy="259045"/>
    <xdr:sp macro="" textlink="">
      <xdr:nvSpPr>
        <xdr:cNvPr id="452" name="n_2aveValue【一般廃棄物処理施設】&#10;有形固定資産減価償却率"/>
        <xdr:cNvSpPr txBox="1"/>
      </xdr:nvSpPr>
      <xdr:spPr>
        <a:xfrm>
          <a:off x="14389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167657</xdr:rowOff>
    </xdr:from>
    <xdr:ext cx="405111" cy="259045"/>
    <xdr:sp macro="" textlink="">
      <xdr:nvSpPr>
        <xdr:cNvPr id="453" name="n_1mainValue【一般廃棄物処理施設】&#10;有形固定資産減価償却率"/>
        <xdr:cNvSpPr txBox="1"/>
      </xdr:nvSpPr>
      <xdr:spPr>
        <a:xfrm>
          <a:off x="152660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78122</xdr:rowOff>
    </xdr:from>
    <xdr:ext cx="405111" cy="259045"/>
    <xdr:sp macro="" textlink="">
      <xdr:nvSpPr>
        <xdr:cNvPr id="454" name="n_2mainValue【一般廃棄物処理施設】&#10;有形固定資産減価償却率"/>
        <xdr:cNvSpPr txBox="1"/>
      </xdr:nvSpPr>
      <xdr:spPr>
        <a:xfrm>
          <a:off x="14389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6" name="テキスト ボックス 4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8" name="テキスト ボックス 4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0" name="テキスト ボックス 4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2" name="テキスト ボックス 4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4" name="テキスト ボックス 4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86496</xdr:rowOff>
    </xdr:from>
    <xdr:to>
      <xdr:col>116</xdr:col>
      <xdr:colOff>62864</xdr:colOff>
      <xdr:row>41</xdr:row>
      <xdr:rowOff>118747</xdr:rowOff>
    </xdr:to>
    <xdr:cxnSp macro="">
      <xdr:nvCxnSpPr>
        <xdr:cNvPr id="476" name="直線コネクタ 475"/>
        <xdr:cNvCxnSpPr/>
      </xdr:nvCxnSpPr>
      <xdr:spPr>
        <a:xfrm flipV="1">
          <a:off x="22160864" y="6087246"/>
          <a:ext cx="0" cy="1060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122574</xdr:rowOff>
    </xdr:from>
    <xdr:ext cx="469744" cy="259045"/>
    <xdr:sp macro="" textlink="">
      <xdr:nvSpPr>
        <xdr:cNvPr id="477" name="【一般廃棄物処理施設】&#10;一人当たり有形固定資産（償却資産）額最小値テキスト"/>
        <xdr:cNvSpPr txBox="1"/>
      </xdr:nvSpPr>
      <xdr:spPr>
        <a:xfrm>
          <a:off x="22199600" y="715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118747</xdr:rowOff>
    </xdr:from>
    <xdr:to>
      <xdr:col>116</xdr:col>
      <xdr:colOff>152400</xdr:colOff>
      <xdr:row>41</xdr:row>
      <xdr:rowOff>118747</xdr:rowOff>
    </xdr:to>
    <xdr:cxnSp macro="">
      <xdr:nvCxnSpPr>
        <xdr:cNvPr id="478" name="直線コネクタ 477"/>
        <xdr:cNvCxnSpPr/>
      </xdr:nvCxnSpPr>
      <xdr:spPr>
        <a:xfrm>
          <a:off x="22072600" y="714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33173</xdr:rowOff>
    </xdr:from>
    <xdr:ext cx="599010" cy="259045"/>
    <xdr:sp macro="" textlink="">
      <xdr:nvSpPr>
        <xdr:cNvPr id="479" name="【一般廃棄物処理施設】&#10;一人当たり有形固定資産（償却資産）額最大値テキスト"/>
        <xdr:cNvSpPr txBox="1"/>
      </xdr:nvSpPr>
      <xdr:spPr>
        <a:xfrm>
          <a:off x="22199600" y="5862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86496</xdr:rowOff>
    </xdr:from>
    <xdr:to>
      <xdr:col>116</xdr:col>
      <xdr:colOff>152400</xdr:colOff>
      <xdr:row>35</xdr:row>
      <xdr:rowOff>86496</xdr:rowOff>
    </xdr:to>
    <xdr:cxnSp macro="">
      <xdr:nvCxnSpPr>
        <xdr:cNvPr id="480" name="直線コネクタ 479"/>
        <xdr:cNvCxnSpPr/>
      </xdr:nvCxnSpPr>
      <xdr:spPr>
        <a:xfrm>
          <a:off x="22072600" y="6087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72591</xdr:rowOff>
    </xdr:from>
    <xdr:ext cx="534377" cy="259045"/>
    <xdr:sp macro="" textlink="">
      <xdr:nvSpPr>
        <xdr:cNvPr id="481" name="【一般廃棄物処理施設】&#10;一人当たり有形固定資産（償却資産）額平均値テキスト"/>
        <xdr:cNvSpPr txBox="1"/>
      </xdr:nvSpPr>
      <xdr:spPr>
        <a:xfrm>
          <a:off x="22199600" y="6587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49714</xdr:rowOff>
    </xdr:from>
    <xdr:to>
      <xdr:col>116</xdr:col>
      <xdr:colOff>114300</xdr:colOff>
      <xdr:row>39</xdr:row>
      <xdr:rowOff>151314</xdr:rowOff>
    </xdr:to>
    <xdr:sp macro="" textlink="">
      <xdr:nvSpPr>
        <xdr:cNvPr id="482" name="フローチャート: 判断 481"/>
        <xdr:cNvSpPr/>
      </xdr:nvSpPr>
      <xdr:spPr>
        <a:xfrm>
          <a:off x="22110700" y="673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96175</xdr:rowOff>
    </xdr:from>
    <xdr:to>
      <xdr:col>112</xdr:col>
      <xdr:colOff>38100</xdr:colOff>
      <xdr:row>40</xdr:row>
      <xdr:rowOff>26325</xdr:rowOff>
    </xdr:to>
    <xdr:sp macro="" textlink="">
      <xdr:nvSpPr>
        <xdr:cNvPr id="483" name="フローチャート: 判断 482"/>
        <xdr:cNvSpPr/>
      </xdr:nvSpPr>
      <xdr:spPr>
        <a:xfrm>
          <a:off x="21272500" y="678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131494</xdr:rowOff>
    </xdr:from>
    <xdr:to>
      <xdr:col>107</xdr:col>
      <xdr:colOff>101600</xdr:colOff>
      <xdr:row>40</xdr:row>
      <xdr:rowOff>61644</xdr:rowOff>
    </xdr:to>
    <xdr:sp macro="" textlink="">
      <xdr:nvSpPr>
        <xdr:cNvPr id="484" name="フローチャート: 判断 483"/>
        <xdr:cNvSpPr/>
      </xdr:nvSpPr>
      <xdr:spPr>
        <a:xfrm>
          <a:off x="20383500" y="681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86413</xdr:rowOff>
    </xdr:from>
    <xdr:to>
      <xdr:col>116</xdr:col>
      <xdr:colOff>114300</xdr:colOff>
      <xdr:row>40</xdr:row>
      <xdr:rowOff>16563</xdr:rowOff>
    </xdr:to>
    <xdr:sp macro="" textlink="">
      <xdr:nvSpPr>
        <xdr:cNvPr id="490" name="楕円 489"/>
        <xdr:cNvSpPr/>
      </xdr:nvSpPr>
      <xdr:spPr>
        <a:xfrm>
          <a:off x="22110700" y="677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64840</xdr:rowOff>
    </xdr:from>
    <xdr:ext cx="534377" cy="259045"/>
    <xdr:sp macro="" textlink="">
      <xdr:nvSpPr>
        <xdr:cNvPr id="491" name="【一般廃棄物処理施設】&#10;一人当たり有形固定資産（償却資産）額該当値テキスト"/>
        <xdr:cNvSpPr txBox="1"/>
      </xdr:nvSpPr>
      <xdr:spPr>
        <a:xfrm>
          <a:off x="22199600" y="675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87781</xdr:rowOff>
    </xdr:from>
    <xdr:to>
      <xdr:col>112</xdr:col>
      <xdr:colOff>38100</xdr:colOff>
      <xdr:row>40</xdr:row>
      <xdr:rowOff>17931</xdr:rowOff>
    </xdr:to>
    <xdr:sp macro="" textlink="">
      <xdr:nvSpPr>
        <xdr:cNvPr id="492" name="楕円 491"/>
        <xdr:cNvSpPr/>
      </xdr:nvSpPr>
      <xdr:spPr>
        <a:xfrm>
          <a:off x="21272500" y="677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137213</xdr:rowOff>
    </xdr:from>
    <xdr:to>
      <xdr:col>116</xdr:col>
      <xdr:colOff>63500</xdr:colOff>
      <xdr:row>39</xdr:row>
      <xdr:rowOff>138581</xdr:rowOff>
    </xdr:to>
    <xdr:cxnSp macro="">
      <xdr:nvCxnSpPr>
        <xdr:cNvPr id="493" name="直線コネクタ 492"/>
        <xdr:cNvCxnSpPr/>
      </xdr:nvCxnSpPr>
      <xdr:spPr>
        <a:xfrm flipV="1">
          <a:off x="21323300" y="6823763"/>
          <a:ext cx="838200" cy="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97743</xdr:rowOff>
    </xdr:from>
    <xdr:to>
      <xdr:col>107</xdr:col>
      <xdr:colOff>101600</xdr:colOff>
      <xdr:row>40</xdr:row>
      <xdr:rowOff>27893</xdr:rowOff>
    </xdr:to>
    <xdr:sp macro="" textlink="">
      <xdr:nvSpPr>
        <xdr:cNvPr id="494" name="楕円 493"/>
        <xdr:cNvSpPr/>
      </xdr:nvSpPr>
      <xdr:spPr>
        <a:xfrm>
          <a:off x="20383500" y="678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138581</xdr:rowOff>
    </xdr:from>
    <xdr:to>
      <xdr:col>111</xdr:col>
      <xdr:colOff>177800</xdr:colOff>
      <xdr:row>39</xdr:row>
      <xdr:rowOff>148543</xdr:rowOff>
    </xdr:to>
    <xdr:cxnSp macro="">
      <xdr:nvCxnSpPr>
        <xdr:cNvPr id="495" name="直線コネクタ 494"/>
        <xdr:cNvCxnSpPr/>
      </xdr:nvCxnSpPr>
      <xdr:spPr>
        <a:xfrm flipV="1">
          <a:off x="20434300" y="6825131"/>
          <a:ext cx="889000" cy="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17452</xdr:rowOff>
    </xdr:from>
    <xdr:ext cx="534377" cy="259045"/>
    <xdr:sp macro="" textlink="">
      <xdr:nvSpPr>
        <xdr:cNvPr id="496" name="n_1aveValue【一般廃棄物処理施設】&#10;一人当たり有形固定資産（償却資産）額"/>
        <xdr:cNvSpPr txBox="1"/>
      </xdr:nvSpPr>
      <xdr:spPr>
        <a:xfrm>
          <a:off x="21043411" y="687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52771</xdr:rowOff>
    </xdr:from>
    <xdr:ext cx="534377" cy="259045"/>
    <xdr:sp macro="" textlink="">
      <xdr:nvSpPr>
        <xdr:cNvPr id="497" name="n_2aveValue【一般廃棄物処理施設】&#10;一人当たり有形固定資産（償却資産）額"/>
        <xdr:cNvSpPr txBox="1"/>
      </xdr:nvSpPr>
      <xdr:spPr>
        <a:xfrm>
          <a:off x="20167111" y="691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38</xdr:row>
      <xdr:rowOff>34458</xdr:rowOff>
    </xdr:from>
    <xdr:ext cx="534377" cy="259045"/>
    <xdr:sp macro="" textlink="">
      <xdr:nvSpPr>
        <xdr:cNvPr id="498" name="n_1mainValue【一般廃棄物処理施設】&#10;一人当たり有形固定資産（償却資産）額"/>
        <xdr:cNvSpPr txBox="1"/>
      </xdr:nvSpPr>
      <xdr:spPr>
        <a:xfrm>
          <a:off x="21043411" y="654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44420</xdr:rowOff>
    </xdr:from>
    <xdr:ext cx="534377" cy="259045"/>
    <xdr:sp macro="" textlink="">
      <xdr:nvSpPr>
        <xdr:cNvPr id="499" name="n_2mainValue【一般廃棄物処理施設】&#10;一人当たり有形固定資産（償却資産）額"/>
        <xdr:cNvSpPr txBox="1"/>
      </xdr:nvSpPr>
      <xdr:spPr>
        <a:xfrm>
          <a:off x="20167111" y="655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0" name="正方形/長方形 4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1" name="正方形/長方形 5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2" name="正方形/長方形 5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3" name="正方形/長方形 5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4" name="正方形/長方形 5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5" name="正方形/長方形 5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6" name="正方形/長方形 5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7" name="正方形/長方形 5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8" name="テキスト ボックス 5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9" name="直線コネクタ 5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10" name="テキスト ボックス 50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1" name="直線コネクタ 51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2" name="テキスト ボックス 51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3" name="直線コネクタ 51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4" name="テキスト ボックス 51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5" name="直線コネクタ 5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6" name="テキスト ボックス 5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7" name="直線コネクタ 51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8" name="テキスト ボックス 51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9" name="直線コネクタ 51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20" name="テキスト ボックス 51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1" name="直線コネクタ 5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2" name="テキスト ボックス 52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32385</xdr:rowOff>
    </xdr:from>
    <xdr:to>
      <xdr:col>85</xdr:col>
      <xdr:colOff>126364</xdr:colOff>
      <xdr:row>63</xdr:row>
      <xdr:rowOff>156210</xdr:rowOff>
    </xdr:to>
    <xdr:cxnSp macro="">
      <xdr:nvCxnSpPr>
        <xdr:cNvPr id="524" name="直線コネクタ 523"/>
        <xdr:cNvCxnSpPr/>
      </xdr:nvCxnSpPr>
      <xdr:spPr>
        <a:xfrm flipV="1">
          <a:off x="16318864" y="963358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160037</xdr:rowOff>
    </xdr:from>
    <xdr:ext cx="405111" cy="259045"/>
    <xdr:sp macro="" textlink="">
      <xdr:nvSpPr>
        <xdr:cNvPr id="525" name="【保健センター・保健所】&#10;有形固定資産減価償却率最小値テキスト"/>
        <xdr:cNvSpPr txBox="1"/>
      </xdr:nvSpPr>
      <xdr:spPr>
        <a:xfrm>
          <a:off x="16357600" y="1096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156210</xdr:rowOff>
    </xdr:from>
    <xdr:to>
      <xdr:col>86</xdr:col>
      <xdr:colOff>25400</xdr:colOff>
      <xdr:row>63</xdr:row>
      <xdr:rowOff>156210</xdr:rowOff>
    </xdr:to>
    <xdr:cxnSp macro="">
      <xdr:nvCxnSpPr>
        <xdr:cNvPr id="526" name="直線コネクタ 525"/>
        <xdr:cNvCxnSpPr/>
      </xdr:nvCxnSpPr>
      <xdr:spPr>
        <a:xfrm>
          <a:off x="16230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150512</xdr:rowOff>
    </xdr:from>
    <xdr:ext cx="405111" cy="259045"/>
    <xdr:sp macro="" textlink="">
      <xdr:nvSpPr>
        <xdr:cNvPr id="527" name="【保健センター・保健所】&#10;有形固定資産減価償却率最大値テキスト"/>
        <xdr:cNvSpPr txBox="1"/>
      </xdr:nvSpPr>
      <xdr:spPr>
        <a:xfrm>
          <a:off x="16357600" y="9408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32385</xdr:rowOff>
    </xdr:from>
    <xdr:to>
      <xdr:col>86</xdr:col>
      <xdr:colOff>25400</xdr:colOff>
      <xdr:row>56</xdr:row>
      <xdr:rowOff>32385</xdr:rowOff>
    </xdr:to>
    <xdr:cxnSp macro="">
      <xdr:nvCxnSpPr>
        <xdr:cNvPr id="528" name="直線コネクタ 527"/>
        <xdr:cNvCxnSpPr/>
      </xdr:nvCxnSpPr>
      <xdr:spPr>
        <a:xfrm>
          <a:off x="16230600" y="963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120032</xdr:rowOff>
    </xdr:from>
    <xdr:ext cx="405111" cy="259045"/>
    <xdr:sp macro="" textlink="">
      <xdr:nvSpPr>
        <xdr:cNvPr id="529" name="【保健センター・保健所】&#10;有形固定資産減価償却率平均値テキスト"/>
        <xdr:cNvSpPr txBox="1"/>
      </xdr:nvSpPr>
      <xdr:spPr>
        <a:xfrm>
          <a:off x="16357600" y="1040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141605</xdr:rowOff>
    </xdr:from>
    <xdr:to>
      <xdr:col>85</xdr:col>
      <xdr:colOff>177800</xdr:colOff>
      <xdr:row>61</xdr:row>
      <xdr:rowOff>71755</xdr:rowOff>
    </xdr:to>
    <xdr:sp macro="" textlink="">
      <xdr:nvSpPr>
        <xdr:cNvPr id="530" name="フローチャート: 判断 529"/>
        <xdr:cNvSpPr/>
      </xdr:nvSpPr>
      <xdr:spPr>
        <a:xfrm>
          <a:off x="16268700" y="10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74930</xdr:rowOff>
    </xdr:from>
    <xdr:to>
      <xdr:col>81</xdr:col>
      <xdr:colOff>101600</xdr:colOff>
      <xdr:row>62</xdr:row>
      <xdr:rowOff>5080</xdr:rowOff>
    </xdr:to>
    <xdr:sp macro="" textlink="">
      <xdr:nvSpPr>
        <xdr:cNvPr id="531" name="フローチャート: 判断 530"/>
        <xdr:cNvSpPr/>
      </xdr:nvSpPr>
      <xdr:spPr>
        <a:xfrm>
          <a:off x="1543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153035</xdr:rowOff>
    </xdr:from>
    <xdr:to>
      <xdr:col>76</xdr:col>
      <xdr:colOff>165100</xdr:colOff>
      <xdr:row>62</xdr:row>
      <xdr:rowOff>83185</xdr:rowOff>
    </xdr:to>
    <xdr:sp macro="" textlink="">
      <xdr:nvSpPr>
        <xdr:cNvPr id="532" name="フローチャート: 判断 531"/>
        <xdr:cNvSpPr/>
      </xdr:nvSpPr>
      <xdr:spPr>
        <a:xfrm>
          <a:off x="14541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3" name="テキスト ボックス 53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4" name="テキスト ボックス 53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5" name="テキスト ボックス 53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6" name="テキスト ボックス 53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7" name="テキスト ボックス 53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538" name="楕円 537"/>
        <xdr:cNvSpPr/>
      </xdr:nvSpPr>
      <xdr:spPr>
        <a:xfrm>
          <a:off x="162687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29227</xdr:rowOff>
    </xdr:from>
    <xdr:ext cx="405111" cy="259045"/>
    <xdr:sp macro="" textlink="">
      <xdr:nvSpPr>
        <xdr:cNvPr id="539" name="【保健センター・保健所】&#10;有形固定資産減価償却率該当値テキスト"/>
        <xdr:cNvSpPr txBox="1"/>
      </xdr:nvSpPr>
      <xdr:spPr>
        <a:xfrm>
          <a:off x="16357600"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44450</xdr:rowOff>
    </xdr:from>
    <xdr:to>
      <xdr:col>81</xdr:col>
      <xdr:colOff>101600</xdr:colOff>
      <xdr:row>59</xdr:row>
      <xdr:rowOff>146050</xdr:rowOff>
    </xdr:to>
    <xdr:sp macro="" textlink="">
      <xdr:nvSpPr>
        <xdr:cNvPr id="540" name="楕円 539"/>
        <xdr:cNvSpPr/>
      </xdr:nvSpPr>
      <xdr:spPr>
        <a:xfrm>
          <a:off x="15430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57150</xdr:rowOff>
    </xdr:from>
    <xdr:to>
      <xdr:col>85</xdr:col>
      <xdr:colOff>127000</xdr:colOff>
      <xdr:row>59</xdr:row>
      <xdr:rowOff>95250</xdr:rowOff>
    </xdr:to>
    <xdr:cxnSp macro="">
      <xdr:nvCxnSpPr>
        <xdr:cNvPr id="541" name="直線コネクタ 540"/>
        <xdr:cNvCxnSpPr/>
      </xdr:nvCxnSpPr>
      <xdr:spPr>
        <a:xfrm flipV="1">
          <a:off x="15481300" y="10172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120650</xdr:rowOff>
    </xdr:from>
    <xdr:to>
      <xdr:col>76</xdr:col>
      <xdr:colOff>165100</xdr:colOff>
      <xdr:row>60</xdr:row>
      <xdr:rowOff>50800</xdr:rowOff>
    </xdr:to>
    <xdr:sp macro="" textlink="">
      <xdr:nvSpPr>
        <xdr:cNvPr id="542" name="楕円 541"/>
        <xdr:cNvSpPr/>
      </xdr:nvSpPr>
      <xdr:spPr>
        <a:xfrm>
          <a:off x="14541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95250</xdr:rowOff>
    </xdr:from>
    <xdr:to>
      <xdr:col>81</xdr:col>
      <xdr:colOff>50800</xdr:colOff>
      <xdr:row>60</xdr:row>
      <xdr:rowOff>0</xdr:rowOff>
    </xdr:to>
    <xdr:cxnSp macro="">
      <xdr:nvCxnSpPr>
        <xdr:cNvPr id="543" name="直線コネクタ 542"/>
        <xdr:cNvCxnSpPr/>
      </xdr:nvCxnSpPr>
      <xdr:spPr>
        <a:xfrm flipV="1">
          <a:off x="14592300" y="10210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167657</xdr:rowOff>
    </xdr:from>
    <xdr:ext cx="405111" cy="259045"/>
    <xdr:sp macro="" textlink="">
      <xdr:nvSpPr>
        <xdr:cNvPr id="544" name="n_1aveValue【保健センター・保健所】&#10;有形固定資産減価償却率"/>
        <xdr:cNvSpPr txBox="1"/>
      </xdr:nvSpPr>
      <xdr:spPr>
        <a:xfrm>
          <a:off x="152660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74312</xdr:rowOff>
    </xdr:from>
    <xdr:ext cx="405111" cy="259045"/>
    <xdr:sp macro="" textlink="">
      <xdr:nvSpPr>
        <xdr:cNvPr id="545" name="n_2aveValue【保健センター・保健所】&#10;有形固定資産減価償却率"/>
        <xdr:cNvSpPr txBox="1"/>
      </xdr:nvSpPr>
      <xdr:spPr>
        <a:xfrm>
          <a:off x="14389744"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162577</xdr:rowOff>
    </xdr:from>
    <xdr:ext cx="405111" cy="259045"/>
    <xdr:sp macro="" textlink="">
      <xdr:nvSpPr>
        <xdr:cNvPr id="546" name="n_1mainValue【保健センター・保健所】&#10;有形固定資産減価償却率"/>
        <xdr:cNvSpPr txBox="1"/>
      </xdr:nvSpPr>
      <xdr:spPr>
        <a:xfrm>
          <a:off x="152660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67327</xdr:rowOff>
    </xdr:from>
    <xdr:ext cx="405111" cy="259045"/>
    <xdr:sp macro="" textlink="">
      <xdr:nvSpPr>
        <xdr:cNvPr id="547" name="n_2mainValue【保健センター・保健所】&#10;有形固定資産減価償却率"/>
        <xdr:cNvSpPr txBox="1"/>
      </xdr:nvSpPr>
      <xdr:spPr>
        <a:xfrm>
          <a:off x="14389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8" name="正方形/長方形 54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9" name="正方形/長方形 54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0" name="正方形/長方形 54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1" name="正方形/長方形 55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2" name="正方形/長方形 55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3" name="正方形/長方形 55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4" name="正方形/長方形 55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5" name="正方形/長方形 55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6" name="テキスト ボックス 55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7" name="直線コネクタ 55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58" name="直線コネクタ 55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9" name="テキスト ボックス 55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0" name="直線コネクタ 55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1" name="テキスト ボックス 56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2" name="直線コネクタ 56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3" name="テキスト ボックス 56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4" name="直線コネクタ 56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5" name="テキスト ボックス 56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6" name="直線コネクタ 56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67" name="テキスト ボックス 56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8" name="直線コネクタ 56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9" name="テキスト ボックス 56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0" name="直線コネクタ 56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1" name="テキスト ボックス 57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91440</xdr:rowOff>
    </xdr:from>
    <xdr:to>
      <xdr:col>116</xdr:col>
      <xdr:colOff>62864</xdr:colOff>
      <xdr:row>64</xdr:row>
      <xdr:rowOff>88174</xdr:rowOff>
    </xdr:to>
    <xdr:cxnSp macro="">
      <xdr:nvCxnSpPr>
        <xdr:cNvPr id="573" name="直線コネクタ 572"/>
        <xdr:cNvCxnSpPr/>
      </xdr:nvCxnSpPr>
      <xdr:spPr>
        <a:xfrm flipV="1">
          <a:off x="22160864" y="9692640"/>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574"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575" name="直線コネクタ 574"/>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38117</xdr:rowOff>
    </xdr:from>
    <xdr:ext cx="469744" cy="259045"/>
    <xdr:sp macro="" textlink="">
      <xdr:nvSpPr>
        <xdr:cNvPr id="576" name="【保健センター・保健所】&#10;一人当たり面積最大値テキスト"/>
        <xdr:cNvSpPr txBox="1"/>
      </xdr:nvSpPr>
      <xdr:spPr>
        <a:xfrm>
          <a:off x="22199600" y="946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91440</xdr:rowOff>
    </xdr:from>
    <xdr:to>
      <xdr:col>116</xdr:col>
      <xdr:colOff>152400</xdr:colOff>
      <xdr:row>56</xdr:row>
      <xdr:rowOff>91440</xdr:rowOff>
    </xdr:to>
    <xdr:cxnSp macro="">
      <xdr:nvCxnSpPr>
        <xdr:cNvPr id="577" name="直線コネクタ 576"/>
        <xdr:cNvCxnSpPr/>
      </xdr:nvCxnSpPr>
      <xdr:spPr>
        <a:xfrm>
          <a:off x="22072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78212</xdr:rowOff>
    </xdr:from>
    <xdr:ext cx="469744" cy="259045"/>
    <xdr:sp macro="" textlink="">
      <xdr:nvSpPr>
        <xdr:cNvPr id="578" name="【保健センター・保健所】&#10;一人当たり面積平均値テキスト"/>
        <xdr:cNvSpPr txBox="1"/>
      </xdr:nvSpPr>
      <xdr:spPr>
        <a:xfrm>
          <a:off x="22199600" y="10708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55335</xdr:rowOff>
    </xdr:from>
    <xdr:to>
      <xdr:col>116</xdr:col>
      <xdr:colOff>114300</xdr:colOff>
      <xdr:row>63</xdr:row>
      <xdr:rowOff>156935</xdr:rowOff>
    </xdr:to>
    <xdr:sp macro="" textlink="">
      <xdr:nvSpPr>
        <xdr:cNvPr id="579" name="フローチャート: 判断 578"/>
        <xdr:cNvSpPr/>
      </xdr:nvSpPr>
      <xdr:spPr>
        <a:xfrm>
          <a:off x="22110700" y="108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580" name="フローチャート: 判断 579"/>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16147</xdr:rowOff>
    </xdr:from>
    <xdr:to>
      <xdr:col>107</xdr:col>
      <xdr:colOff>101600</xdr:colOff>
      <xdr:row>63</xdr:row>
      <xdr:rowOff>117747</xdr:rowOff>
    </xdr:to>
    <xdr:sp macro="" textlink="">
      <xdr:nvSpPr>
        <xdr:cNvPr id="581" name="フローチャート: 判断 580"/>
        <xdr:cNvSpPr/>
      </xdr:nvSpPr>
      <xdr:spPr>
        <a:xfrm>
          <a:off x="20383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2" name="テキスト ボックス 5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3" name="テキスト ボックス 5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4" name="テキスト ボックス 5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5" name="テキスト ボックス 5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6" name="テキスト ボックス 5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27577</xdr:rowOff>
    </xdr:from>
    <xdr:to>
      <xdr:col>116</xdr:col>
      <xdr:colOff>114300</xdr:colOff>
      <xdr:row>64</xdr:row>
      <xdr:rowOff>129177</xdr:rowOff>
    </xdr:to>
    <xdr:sp macro="" textlink="">
      <xdr:nvSpPr>
        <xdr:cNvPr id="587" name="楕円 586"/>
        <xdr:cNvSpPr/>
      </xdr:nvSpPr>
      <xdr:spPr>
        <a:xfrm>
          <a:off x="22110700" y="1100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113954</xdr:rowOff>
    </xdr:from>
    <xdr:ext cx="469744" cy="259045"/>
    <xdr:sp macro="" textlink="">
      <xdr:nvSpPr>
        <xdr:cNvPr id="588" name="【保健センター・保健所】&#10;一人当たり面積該当値テキスト"/>
        <xdr:cNvSpPr txBox="1"/>
      </xdr:nvSpPr>
      <xdr:spPr>
        <a:xfrm>
          <a:off x="22199600" y="1091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27577</xdr:rowOff>
    </xdr:from>
    <xdr:to>
      <xdr:col>112</xdr:col>
      <xdr:colOff>38100</xdr:colOff>
      <xdr:row>64</xdr:row>
      <xdr:rowOff>129177</xdr:rowOff>
    </xdr:to>
    <xdr:sp macro="" textlink="">
      <xdr:nvSpPr>
        <xdr:cNvPr id="589" name="楕円 588"/>
        <xdr:cNvSpPr/>
      </xdr:nvSpPr>
      <xdr:spPr>
        <a:xfrm>
          <a:off x="21272500" y="1100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78377</xdr:rowOff>
    </xdr:from>
    <xdr:to>
      <xdr:col>116</xdr:col>
      <xdr:colOff>63500</xdr:colOff>
      <xdr:row>64</xdr:row>
      <xdr:rowOff>78377</xdr:rowOff>
    </xdr:to>
    <xdr:cxnSp macro="">
      <xdr:nvCxnSpPr>
        <xdr:cNvPr id="590" name="直線コネクタ 589"/>
        <xdr:cNvCxnSpPr/>
      </xdr:nvCxnSpPr>
      <xdr:spPr>
        <a:xfrm>
          <a:off x="21323300" y="110511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153307</xdr:rowOff>
    </xdr:from>
    <xdr:to>
      <xdr:col>107</xdr:col>
      <xdr:colOff>101600</xdr:colOff>
      <xdr:row>64</xdr:row>
      <xdr:rowOff>83457</xdr:rowOff>
    </xdr:to>
    <xdr:sp macro="" textlink="">
      <xdr:nvSpPr>
        <xdr:cNvPr id="591" name="楕円 590"/>
        <xdr:cNvSpPr/>
      </xdr:nvSpPr>
      <xdr:spPr>
        <a:xfrm>
          <a:off x="20383500" y="109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32657</xdr:rowOff>
    </xdr:from>
    <xdr:to>
      <xdr:col>111</xdr:col>
      <xdr:colOff>177800</xdr:colOff>
      <xdr:row>64</xdr:row>
      <xdr:rowOff>78377</xdr:rowOff>
    </xdr:to>
    <xdr:cxnSp macro="">
      <xdr:nvCxnSpPr>
        <xdr:cNvPr id="592" name="直線コネクタ 591"/>
        <xdr:cNvCxnSpPr/>
      </xdr:nvCxnSpPr>
      <xdr:spPr>
        <a:xfrm>
          <a:off x="20434300" y="1100545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5278</xdr:rowOff>
    </xdr:from>
    <xdr:ext cx="469744" cy="259045"/>
    <xdr:sp macro="" textlink="">
      <xdr:nvSpPr>
        <xdr:cNvPr id="593" name="n_1aveValue【保健センター・保健所】&#10;一人当たり面積"/>
        <xdr:cNvSpPr txBox="1"/>
      </xdr:nvSpPr>
      <xdr:spPr>
        <a:xfrm>
          <a:off x="210757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134274</xdr:rowOff>
    </xdr:from>
    <xdr:ext cx="469744" cy="259045"/>
    <xdr:sp macro="" textlink="">
      <xdr:nvSpPr>
        <xdr:cNvPr id="594" name="n_2aveValue【保健センター・保健所】&#10;一人当たり面積"/>
        <xdr:cNvSpPr txBox="1"/>
      </xdr:nvSpPr>
      <xdr:spPr>
        <a:xfrm>
          <a:off x="20199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120304</xdr:rowOff>
    </xdr:from>
    <xdr:ext cx="469744" cy="259045"/>
    <xdr:sp macro="" textlink="">
      <xdr:nvSpPr>
        <xdr:cNvPr id="595" name="n_1mainValue【保健センター・保健所】&#10;一人当たり面積"/>
        <xdr:cNvSpPr txBox="1"/>
      </xdr:nvSpPr>
      <xdr:spPr>
        <a:xfrm>
          <a:off x="21075727" y="1109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74584</xdr:rowOff>
    </xdr:from>
    <xdr:ext cx="469744" cy="259045"/>
    <xdr:sp macro="" textlink="">
      <xdr:nvSpPr>
        <xdr:cNvPr id="596" name="n_2mainValue【保健センター・保健所】&#10;一人当たり面積"/>
        <xdr:cNvSpPr txBox="1"/>
      </xdr:nvSpPr>
      <xdr:spPr>
        <a:xfrm>
          <a:off x="20199427" y="1104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7" name="正方形/長方形 59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8" name="正方形/長方形 59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9" name="正方形/長方形 59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0" name="正方形/長方形 59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1" name="正方形/長方形 60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2" name="正方形/長方形 60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3" name="正方形/長方形 60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4" name="正方形/長方形 60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5" name="テキスト ボックス 60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6" name="直線コネクタ 60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07" name="直線コネクタ 60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08" name="テキスト ボックス 60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9" name="直線コネクタ 60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0" name="テキスト ボックス 60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1" name="直線コネクタ 61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2" name="テキスト ボックス 61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3" name="直線コネクタ 61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4" name="テキスト ボックス 61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5" name="直線コネクタ 61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6" name="テキスト ボックス 61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7" name="直線コネクタ 61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18" name="テキスト ボックス 61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9" name="直線コネクタ 61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0" name="テキスト ボックス 61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106680</xdr:rowOff>
    </xdr:to>
    <xdr:cxnSp macro="">
      <xdr:nvCxnSpPr>
        <xdr:cNvPr id="622" name="直線コネクタ 621"/>
        <xdr:cNvCxnSpPr/>
      </xdr:nvCxnSpPr>
      <xdr:spPr>
        <a:xfrm flipV="1">
          <a:off x="16318864" y="13432427"/>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623" name="【消防施設】&#10;有形固定資産減価償却率最小値テキスト"/>
        <xdr:cNvSpPr txBox="1"/>
      </xdr:nvSpPr>
      <xdr:spPr>
        <a:xfrm>
          <a:off x="16357600" y="1485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624" name="直線コネクタ 623"/>
        <xdr:cNvCxnSpPr/>
      </xdr:nvCxnSpPr>
      <xdr:spPr>
        <a:xfrm>
          <a:off x="16230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625"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626" name="直線コネクタ 625"/>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115950</xdr:rowOff>
    </xdr:from>
    <xdr:ext cx="405111" cy="259045"/>
    <xdr:sp macro="" textlink="">
      <xdr:nvSpPr>
        <xdr:cNvPr id="627" name="【消防施設】&#10;有形固定資産減価償却率平均値テキスト"/>
        <xdr:cNvSpPr txBox="1"/>
      </xdr:nvSpPr>
      <xdr:spPr>
        <a:xfrm>
          <a:off x="16357600" y="14003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137523</xdr:rowOff>
    </xdr:from>
    <xdr:to>
      <xdr:col>85</xdr:col>
      <xdr:colOff>177800</xdr:colOff>
      <xdr:row>82</xdr:row>
      <xdr:rowOff>67673</xdr:rowOff>
    </xdr:to>
    <xdr:sp macro="" textlink="">
      <xdr:nvSpPr>
        <xdr:cNvPr id="628" name="フローチャート: 判断 627"/>
        <xdr:cNvSpPr/>
      </xdr:nvSpPr>
      <xdr:spPr>
        <a:xfrm>
          <a:off x="162687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142421</xdr:rowOff>
    </xdr:from>
    <xdr:to>
      <xdr:col>81</xdr:col>
      <xdr:colOff>101600</xdr:colOff>
      <xdr:row>82</xdr:row>
      <xdr:rowOff>72571</xdr:rowOff>
    </xdr:to>
    <xdr:sp macro="" textlink="">
      <xdr:nvSpPr>
        <xdr:cNvPr id="629" name="フローチャート: 判断 628"/>
        <xdr:cNvSpPr/>
      </xdr:nvSpPr>
      <xdr:spPr>
        <a:xfrm>
          <a:off x="15430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31387</xdr:rowOff>
    </xdr:from>
    <xdr:to>
      <xdr:col>76</xdr:col>
      <xdr:colOff>165100</xdr:colOff>
      <xdr:row>82</xdr:row>
      <xdr:rowOff>132987</xdr:rowOff>
    </xdr:to>
    <xdr:sp macro="" textlink="">
      <xdr:nvSpPr>
        <xdr:cNvPr id="630" name="フローチャート: 判断 629"/>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1" name="テキスト ボックス 63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2" name="テキスト ボックス 63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3" name="テキスト ボックス 63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4" name="テキスト ボックス 63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5" name="テキスト ボックス 63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57513</xdr:rowOff>
    </xdr:from>
    <xdr:to>
      <xdr:col>85</xdr:col>
      <xdr:colOff>177800</xdr:colOff>
      <xdr:row>80</xdr:row>
      <xdr:rowOff>159113</xdr:rowOff>
    </xdr:to>
    <xdr:sp macro="" textlink="">
      <xdr:nvSpPr>
        <xdr:cNvPr id="636" name="楕円 635"/>
        <xdr:cNvSpPr/>
      </xdr:nvSpPr>
      <xdr:spPr>
        <a:xfrm>
          <a:off x="16268700" y="1377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80390</xdr:rowOff>
    </xdr:from>
    <xdr:ext cx="405111" cy="259045"/>
    <xdr:sp macro="" textlink="">
      <xdr:nvSpPr>
        <xdr:cNvPr id="637" name="【消防施設】&#10;有形固定資産減価償却率該当値テキスト"/>
        <xdr:cNvSpPr txBox="1"/>
      </xdr:nvSpPr>
      <xdr:spPr>
        <a:xfrm>
          <a:off x="16357600" y="1362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80373</xdr:rowOff>
    </xdr:from>
    <xdr:to>
      <xdr:col>81</xdr:col>
      <xdr:colOff>101600</xdr:colOff>
      <xdr:row>81</xdr:row>
      <xdr:rowOff>10523</xdr:rowOff>
    </xdr:to>
    <xdr:sp macro="" textlink="">
      <xdr:nvSpPr>
        <xdr:cNvPr id="638" name="楕円 637"/>
        <xdr:cNvSpPr/>
      </xdr:nvSpPr>
      <xdr:spPr>
        <a:xfrm>
          <a:off x="15430500" y="1379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108313</xdr:rowOff>
    </xdr:from>
    <xdr:to>
      <xdr:col>85</xdr:col>
      <xdr:colOff>127000</xdr:colOff>
      <xdr:row>80</xdr:row>
      <xdr:rowOff>131173</xdr:rowOff>
    </xdr:to>
    <xdr:cxnSp macro="">
      <xdr:nvCxnSpPr>
        <xdr:cNvPr id="639" name="直線コネクタ 638"/>
        <xdr:cNvCxnSpPr/>
      </xdr:nvCxnSpPr>
      <xdr:spPr>
        <a:xfrm flipV="1">
          <a:off x="15481300" y="1382431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91802</xdr:rowOff>
    </xdr:from>
    <xdr:to>
      <xdr:col>76</xdr:col>
      <xdr:colOff>165100</xdr:colOff>
      <xdr:row>83</xdr:row>
      <xdr:rowOff>21952</xdr:rowOff>
    </xdr:to>
    <xdr:sp macro="" textlink="">
      <xdr:nvSpPr>
        <xdr:cNvPr id="640" name="楕円 639"/>
        <xdr:cNvSpPr/>
      </xdr:nvSpPr>
      <xdr:spPr>
        <a:xfrm>
          <a:off x="14541500" y="141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131173</xdr:rowOff>
    </xdr:from>
    <xdr:to>
      <xdr:col>81</xdr:col>
      <xdr:colOff>50800</xdr:colOff>
      <xdr:row>82</xdr:row>
      <xdr:rowOff>142602</xdr:rowOff>
    </xdr:to>
    <xdr:cxnSp macro="">
      <xdr:nvCxnSpPr>
        <xdr:cNvPr id="641" name="直線コネクタ 640"/>
        <xdr:cNvCxnSpPr/>
      </xdr:nvCxnSpPr>
      <xdr:spPr>
        <a:xfrm flipV="1">
          <a:off x="14592300" y="13847173"/>
          <a:ext cx="889000" cy="35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63698</xdr:rowOff>
    </xdr:from>
    <xdr:ext cx="405111" cy="259045"/>
    <xdr:sp macro="" textlink="">
      <xdr:nvSpPr>
        <xdr:cNvPr id="642" name="n_1aveValue【消防施設】&#10;有形固定資産減価償却率"/>
        <xdr:cNvSpPr txBox="1"/>
      </xdr:nvSpPr>
      <xdr:spPr>
        <a:xfrm>
          <a:off x="152660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149514</xdr:rowOff>
    </xdr:from>
    <xdr:ext cx="405111" cy="259045"/>
    <xdr:sp macro="" textlink="">
      <xdr:nvSpPr>
        <xdr:cNvPr id="643" name="n_2aveValue【消防施設】&#10;有形固定資産減価償却率"/>
        <xdr:cNvSpPr txBox="1"/>
      </xdr:nvSpPr>
      <xdr:spPr>
        <a:xfrm>
          <a:off x="14389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27050</xdr:rowOff>
    </xdr:from>
    <xdr:ext cx="405111" cy="259045"/>
    <xdr:sp macro="" textlink="">
      <xdr:nvSpPr>
        <xdr:cNvPr id="644" name="n_1mainValue【消防施設】&#10;有形固定資産減価償却率"/>
        <xdr:cNvSpPr txBox="1"/>
      </xdr:nvSpPr>
      <xdr:spPr>
        <a:xfrm>
          <a:off x="15266044" y="1357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13079</xdr:rowOff>
    </xdr:from>
    <xdr:ext cx="405111" cy="259045"/>
    <xdr:sp macro="" textlink="">
      <xdr:nvSpPr>
        <xdr:cNvPr id="645" name="n_2mainValue【消防施設】&#10;有形固定資産減価償却率"/>
        <xdr:cNvSpPr txBox="1"/>
      </xdr:nvSpPr>
      <xdr:spPr>
        <a:xfrm>
          <a:off x="14389744" y="1424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6" name="正方形/長方形 64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7" name="正方形/長方形 64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8" name="正方形/長方形 64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9" name="正方形/長方形 64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0" name="正方形/長方形 64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1" name="正方形/長方形 65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2" name="正方形/長方形 65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3" name="正方形/長方形 65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4" name="テキスト ボックス 65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5" name="直線コネクタ 65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6" name="直線コネクタ 65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7" name="テキスト ボックス 65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8" name="直線コネクタ 65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9" name="テキスト ボックス 65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0" name="直線コネクタ 65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1" name="テキスト ボックス 66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2" name="直線コネクタ 66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3" name="テキスト ボックス 66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4" name="直線コネクタ 66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5" name="テキスト ボックス 66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85</xdr:row>
      <xdr:rowOff>136398</xdr:rowOff>
    </xdr:to>
    <xdr:cxnSp macro="">
      <xdr:nvCxnSpPr>
        <xdr:cNvPr id="667" name="直線コネクタ 666"/>
        <xdr:cNvCxnSpPr/>
      </xdr:nvCxnSpPr>
      <xdr:spPr>
        <a:xfrm flipV="1">
          <a:off x="22160864" y="13658087"/>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668" name="【消防施設】&#10;一人当たり面積最小値テキスト"/>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669" name="直線コネクタ 668"/>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670" name="【消防施設】&#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671" name="直線コネクタ 670"/>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23892</xdr:rowOff>
    </xdr:from>
    <xdr:ext cx="469744" cy="259045"/>
    <xdr:sp macro="" textlink="">
      <xdr:nvSpPr>
        <xdr:cNvPr id="672" name="【消防施設】&#10;一人当たり面積平均値テキスト"/>
        <xdr:cNvSpPr txBox="1"/>
      </xdr:nvSpPr>
      <xdr:spPr>
        <a:xfrm>
          <a:off x="22199600" y="14254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673" name="フローチャート: 判断 672"/>
        <xdr:cNvSpPr/>
      </xdr:nvSpPr>
      <xdr:spPr>
        <a:xfrm>
          <a:off x="221107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1015</xdr:rowOff>
    </xdr:from>
    <xdr:to>
      <xdr:col>112</xdr:col>
      <xdr:colOff>38100</xdr:colOff>
      <xdr:row>84</xdr:row>
      <xdr:rowOff>102615</xdr:rowOff>
    </xdr:to>
    <xdr:sp macro="" textlink="">
      <xdr:nvSpPr>
        <xdr:cNvPr id="674" name="フローチャート: 判断 673"/>
        <xdr:cNvSpPr/>
      </xdr:nvSpPr>
      <xdr:spPr>
        <a:xfrm>
          <a:off x="21272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675" name="フローチャート: 判断 674"/>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6" name="テキスト ボックス 67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7" name="テキスト ボックス 67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8" name="テキスト ボックス 67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9" name="テキスト ボックス 67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0" name="テキスト ボックス 67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62737</xdr:rowOff>
    </xdr:from>
    <xdr:to>
      <xdr:col>116</xdr:col>
      <xdr:colOff>114300</xdr:colOff>
      <xdr:row>85</xdr:row>
      <xdr:rowOff>164337</xdr:rowOff>
    </xdr:to>
    <xdr:sp macro="" textlink="">
      <xdr:nvSpPr>
        <xdr:cNvPr id="681" name="楕円 680"/>
        <xdr:cNvSpPr/>
      </xdr:nvSpPr>
      <xdr:spPr>
        <a:xfrm>
          <a:off x="221107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149114</xdr:rowOff>
    </xdr:from>
    <xdr:ext cx="469744" cy="259045"/>
    <xdr:sp macro="" textlink="">
      <xdr:nvSpPr>
        <xdr:cNvPr id="682" name="【消防施設】&#10;一人当たり面積該当値テキスト"/>
        <xdr:cNvSpPr txBox="1"/>
      </xdr:nvSpPr>
      <xdr:spPr>
        <a:xfrm>
          <a:off x="22199600" y="1455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161037</xdr:rowOff>
    </xdr:from>
    <xdr:to>
      <xdr:col>112</xdr:col>
      <xdr:colOff>38100</xdr:colOff>
      <xdr:row>85</xdr:row>
      <xdr:rowOff>91187</xdr:rowOff>
    </xdr:to>
    <xdr:sp macro="" textlink="">
      <xdr:nvSpPr>
        <xdr:cNvPr id="683" name="楕円 682"/>
        <xdr:cNvSpPr/>
      </xdr:nvSpPr>
      <xdr:spPr>
        <a:xfrm>
          <a:off x="21272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40387</xdr:rowOff>
    </xdr:from>
    <xdr:to>
      <xdr:col>116</xdr:col>
      <xdr:colOff>63500</xdr:colOff>
      <xdr:row>85</xdr:row>
      <xdr:rowOff>113537</xdr:rowOff>
    </xdr:to>
    <xdr:cxnSp macro="">
      <xdr:nvCxnSpPr>
        <xdr:cNvPr id="684" name="直線コネクタ 683"/>
        <xdr:cNvCxnSpPr/>
      </xdr:nvCxnSpPr>
      <xdr:spPr>
        <a:xfrm>
          <a:off x="21323300" y="14613637"/>
          <a:ext cx="8382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62737</xdr:rowOff>
    </xdr:from>
    <xdr:to>
      <xdr:col>107</xdr:col>
      <xdr:colOff>101600</xdr:colOff>
      <xdr:row>85</xdr:row>
      <xdr:rowOff>164337</xdr:rowOff>
    </xdr:to>
    <xdr:sp macro="" textlink="">
      <xdr:nvSpPr>
        <xdr:cNvPr id="685" name="楕円 684"/>
        <xdr:cNvSpPr/>
      </xdr:nvSpPr>
      <xdr:spPr>
        <a:xfrm>
          <a:off x="20383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40387</xdr:rowOff>
    </xdr:from>
    <xdr:to>
      <xdr:col>111</xdr:col>
      <xdr:colOff>177800</xdr:colOff>
      <xdr:row>85</xdr:row>
      <xdr:rowOff>113537</xdr:rowOff>
    </xdr:to>
    <xdr:cxnSp macro="">
      <xdr:nvCxnSpPr>
        <xdr:cNvPr id="686" name="直線コネクタ 685"/>
        <xdr:cNvCxnSpPr/>
      </xdr:nvCxnSpPr>
      <xdr:spPr>
        <a:xfrm flipV="1">
          <a:off x="20434300" y="14613637"/>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119142</xdr:rowOff>
    </xdr:from>
    <xdr:ext cx="469744" cy="259045"/>
    <xdr:sp macro="" textlink="">
      <xdr:nvSpPr>
        <xdr:cNvPr id="687" name="n_1aveValue【消防施設】&#10;一人当たり面積"/>
        <xdr:cNvSpPr txBox="1"/>
      </xdr:nvSpPr>
      <xdr:spPr>
        <a:xfrm>
          <a:off x="210757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142003</xdr:rowOff>
    </xdr:from>
    <xdr:ext cx="469744" cy="259045"/>
    <xdr:sp macro="" textlink="">
      <xdr:nvSpPr>
        <xdr:cNvPr id="688" name="n_2aveValue【消防施設】&#10;一人当たり面積"/>
        <xdr:cNvSpPr txBox="1"/>
      </xdr:nvSpPr>
      <xdr:spPr>
        <a:xfrm>
          <a:off x="20199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82314</xdr:rowOff>
    </xdr:from>
    <xdr:ext cx="469744" cy="259045"/>
    <xdr:sp macro="" textlink="">
      <xdr:nvSpPr>
        <xdr:cNvPr id="689" name="n_1mainValue【消防施設】&#10;一人当たり面積"/>
        <xdr:cNvSpPr txBox="1"/>
      </xdr:nvSpPr>
      <xdr:spPr>
        <a:xfrm>
          <a:off x="21075727" y="146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155464</xdr:rowOff>
    </xdr:from>
    <xdr:ext cx="469744" cy="259045"/>
    <xdr:sp macro="" textlink="">
      <xdr:nvSpPr>
        <xdr:cNvPr id="690" name="n_2mainValue【消防施設】&#10;一人当たり面積"/>
        <xdr:cNvSpPr txBox="1"/>
      </xdr:nvSpPr>
      <xdr:spPr>
        <a:xfrm>
          <a:off x="201994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1" name="正方形/長方形 69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2" name="正方形/長方形 69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3" name="正方形/長方形 69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4" name="正方形/長方形 69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5" name="正方形/長方形 69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6" name="正方形/長方形 69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7" name="正方形/長方形 69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8" name="正方形/長方形 69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9" name="テキスト ボックス 69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0" name="直線コネクタ 69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01" name="直線コネクタ 70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02" name="テキスト ボックス 70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3" name="直線コネクタ 70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4" name="テキスト ボックス 70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5" name="直線コネクタ 70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6" name="テキスト ボックス 70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7" name="直線コネクタ 70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8" name="テキスト ボックス 70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9" name="直線コネクタ 70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0" name="テキスト ボックス 70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1" name="直線コネクタ 71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12" name="テキスト ボックス 71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3" name="直線コネクタ 7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4" name="テキスト ボックス 71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716" name="直線コネクタ 715"/>
        <xdr:cNvCxnSpPr/>
      </xdr:nvCxnSpPr>
      <xdr:spPr>
        <a:xfrm flipV="1">
          <a:off x="1631886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717"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18" name="直線コネクタ 71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719"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720" name="直線コネクタ 719"/>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136089</xdr:rowOff>
    </xdr:from>
    <xdr:ext cx="405111" cy="259045"/>
    <xdr:sp macro="" textlink="">
      <xdr:nvSpPr>
        <xdr:cNvPr id="721" name="【庁舎】&#10;有形固定資産減価償却率平均値テキスト"/>
        <xdr:cNvSpPr txBox="1"/>
      </xdr:nvSpPr>
      <xdr:spPr>
        <a:xfrm>
          <a:off x="16357600" y="1779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157662</xdr:rowOff>
    </xdr:from>
    <xdr:to>
      <xdr:col>85</xdr:col>
      <xdr:colOff>177800</xdr:colOff>
      <xdr:row>104</xdr:row>
      <xdr:rowOff>87812</xdr:rowOff>
    </xdr:to>
    <xdr:sp macro="" textlink="">
      <xdr:nvSpPr>
        <xdr:cNvPr id="722" name="フローチャート: 判断 721"/>
        <xdr:cNvSpPr/>
      </xdr:nvSpPr>
      <xdr:spPr>
        <a:xfrm>
          <a:off x="162687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xdr:rowOff>
    </xdr:from>
    <xdr:to>
      <xdr:col>81</xdr:col>
      <xdr:colOff>101600</xdr:colOff>
      <xdr:row>104</xdr:row>
      <xdr:rowOff>110671</xdr:rowOff>
    </xdr:to>
    <xdr:sp macro="" textlink="">
      <xdr:nvSpPr>
        <xdr:cNvPr id="723" name="フローチャート: 判断 722"/>
        <xdr:cNvSpPr/>
      </xdr:nvSpPr>
      <xdr:spPr>
        <a:xfrm>
          <a:off x="15430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20501</xdr:rowOff>
    </xdr:from>
    <xdr:to>
      <xdr:col>76</xdr:col>
      <xdr:colOff>165100</xdr:colOff>
      <xdr:row>104</xdr:row>
      <xdr:rowOff>122101</xdr:rowOff>
    </xdr:to>
    <xdr:sp macro="" textlink="">
      <xdr:nvSpPr>
        <xdr:cNvPr id="724" name="フローチャート: 判断 723"/>
        <xdr:cNvSpPr/>
      </xdr:nvSpPr>
      <xdr:spPr>
        <a:xfrm>
          <a:off x="14541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5" name="テキスト ボックス 72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6" name="テキスト ボックス 72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7" name="テキスト ボックス 72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8" name="テキスト ボックス 72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9" name="テキスト ボックス 72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59689</xdr:rowOff>
    </xdr:from>
    <xdr:to>
      <xdr:col>85</xdr:col>
      <xdr:colOff>177800</xdr:colOff>
      <xdr:row>102</xdr:row>
      <xdr:rowOff>161289</xdr:rowOff>
    </xdr:to>
    <xdr:sp macro="" textlink="">
      <xdr:nvSpPr>
        <xdr:cNvPr id="730" name="楕円 729"/>
        <xdr:cNvSpPr/>
      </xdr:nvSpPr>
      <xdr:spPr>
        <a:xfrm>
          <a:off x="162687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82566</xdr:rowOff>
    </xdr:from>
    <xdr:ext cx="405111" cy="259045"/>
    <xdr:sp macro="" textlink="">
      <xdr:nvSpPr>
        <xdr:cNvPr id="731" name="【庁舎】&#10;有形固定資産減価償却率該当値テキスト"/>
        <xdr:cNvSpPr txBox="1"/>
      </xdr:nvSpPr>
      <xdr:spPr>
        <a:xfrm>
          <a:off x="16357600" y="1739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93980</xdr:rowOff>
    </xdr:from>
    <xdr:to>
      <xdr:col>81</xdr:col>
      <xdr:colOff>101600</xdr:colOff>
      <xdr:row>103</xdr:row>
      <xdr:rowOff>24130</xdr:rowOff>
    </xdr:to>
    <xdr:sp macro="" textlink="">
      <xdr:nvSpPr>
        <xdr:cNvPr id="732" name="楕円 731"/>
        <xdr:cNvSpPr/>
      </xdr:nvSpPr>
      <xdr:spPr>
        <a:xfrm>
          <a:off x="15430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110489</xdr:rowOff>
    </xdr:from>
    <xdr:to>
      <xdr:col>85</xdr:col>
      <xdr:colOff>127000</xdr:colOff>
      <xdr:row>102</xdr:row>
      <xdr:rowOff>144780</xdr:rowOff>
    </xdr:to>
    <xdr:cxnSp macro="">
      <xdr:nvCxnSpPr>
        <xdr:cNvPr id="733" name="直線コネクタ 732"/>
        <xdr:cNvCxnSpPr/>
      </xdr:nvCxnSpPr>
      <xdr:spPr>
        <a:xfrm flipV="1">
          <a:off x="15481300" y="175983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33564</xdr:rowOff>
    </xdr:from>
    <xdr:to>
      <xdr:col>76</xdr:col>
      <xdr:colOff>165100</xdr:colOff>
      <xdr:row>103</xdr:row>
      <xdr:rowOff>135164</xdr:rowOff>
    </xdr:to>
    <xdr:sp macro="" textlink="">
      <xdr:nvSpPr>
        <xdr:cNvPr id="734" name="楕円 733"/>
        <xdr:cNvSpPr/>
      </xdr:nvSpPr>
      <xdr:spPr>
        <a:xfrm>
          <a:off x="145415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144780</xdr:rowOff>
    </xdr:from>
    <xdr:to>
      <xdr:col>81</xdr:col>
      <xdr:colOff>50800</xdr:colOff>
      <xdr:row>103</xdr:row>
      <xdr:rowOff>84364</xdr:rowOff>
    </xdr:to>
    <xdr:cxnSp macro="">
      <xdr:nvCxnSpPr>
        <xdr:cNvPr id="735" name="直線コネクタ 734"/>
        <xdr:cNvCxnSpPr/>
      </xdr:nvCxnSpPr>
      <xdr:spPr>
        <a:xfrm flipV="1">
          <a:off x="14592300" y="17632680"/>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101798</xdr:rowOff>
    </xdr:from>
    <xdr:ext cx="405111" cy="259045"/>
    <xdr:sp macro="" textlink="">
      <xdr:nvSpPr>
        <xdr:cNvPr id="736" name="n_1aveValue【庁舎】&#10;有形固定資産減価償却率"/>
        <xdr:cNvSpPr txBox="1"/>
      </xdr:nvSpPr>
      <xdr:spPr>
        <a:xfrm>
          <a:off x="152660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113228</xdr:rowOff>
    </xdr:from>
    <xdr:ext cx="405111" cy="259045"/>
    <xdr:sp macro="" textlink="">
      <xdr:nvSpPr>
        <xdr:cNvPr id="737" name="n_2aveValue【庁舎】&#10;有形固定資産減価償却率"/>
        <xdr:cNvSpPr txBox="1"/>
      </xdr:nvSpPr>
      <xdr:spPr>
        <a:xfrm>
          <a:off x="14389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40657</xdr:rowOff>
    </xdr:from>
    <xdr:ext cx="405111" cy="259045"/>
    <xdr:sp macro="" textlink="">
      <xdr:nvSpPr>
        <xdr:cNvPr id="738" name="n_1mainValue【庁舎】&#10;有形固定資産減価償却率"/>
        <xdr:cNvSpPr txBox="1"/>
      </xdr:nvSpPr>
      <xdr:spPr>
        <a:xfrm>
          <a:off x="15266044"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151691</xdr:rowOff>
    </xdr:from>
    <xdr:ext cx="405111" cy="259045"/>
    <xdr:sp macro="" textlink="">
      <xdr:nvSpPr>
        <xdr:cNvPr id="739" name="n_2mainValue【庁舎】&#10;有形固定資産減価償却率"/>
        <xdr:cNvSpPr txBox="1"/>
      </xdr:nvSpPr>
      <xdr:spPr>
        <a:xfrm>
          <a:off x="143897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0" name="正方形/長方形 73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1" name="正方形/長方形 74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2" name="正方形/長方形 74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3" name="正方形/長方形 74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4" name="正方形/長方形 74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5" name="正方形/長方形 74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6" name="正方形/長方形 74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7" name="正方形/長方形 74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8" name="テキスト ボックス 74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9" name="直線コネクタ 74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50" name="直線コネクタ 74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1" name="テキスト ボックス 75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2" name="直線コネクタ 75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53" name="テキスト ボックス 75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54" name="直線コネクタ 75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55" name="テキスト ボックス 75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6" name="直線コネクタ 75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7" name="テキスト ボックス 75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8" name="直線コネクタ 75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9" name="テキスト ボックス 75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0" name="直線コネクタ 75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1" name="テキスト ボックス 76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2" name="直線コネクタ 76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3" name="テキスト ボックス 76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150223</xdr:rowOff>
    </xdr:from>
    <xdr:to>
      <xdr:col>116</xdr:col>
      <xdr:colOff>62864</xdr:colOff>
      <xdr:row>108</xdr:row>
      <xdr:rowOff>127363</xdr:rowOff>
    </xdr:to>
    <xdr:cxnSp macro="">
      <xdr:nvCxnSpPr>
        <xdr:cNvPr id="765" name="直線コネクタ 764"/>
        <xdr:cNvCxnSpPr/>
      </xdr:nvCxnSpPr>
      <xdr:spPr>
        <a:xfrm flipV="1">
          <a:off x="22160864" y="1729522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131190</xdr:rowOff>
    </xdr:from>
    <xdr:ext cx="469744" cy="259045"/>
    <xdr:sp macro="" textlink="">
      <xdr:nvSpPr>
        <xdr:cNvPr id="766" name="【庁舎】&#10;一人当たり面積最小値テキスト"/>
        <xdr:cNvSpPr txBox="1"/>
      </xdr:nvSpPr>
      <xdr:spPr>
        <a:xfrm>
          <a:off x="22199600"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127363</xdr:rowOff>
    </xdr:from>
    <xdr:to>
      <xdr:col>116</xdr:col>
      <xdr:colOff>152400</xdr:colOff>
      <xdr:row>108</xdr:row>
      <xdr:rowOff>127363</xdr:rowOff>
    </xdr:to>
    <xdr:cxnSp macro="">
      <xdr:nvCxnSpPr>
        <xdr:cNvPr id="767" name="直線コネクタ 766"/>
        <xdr:cNvCxnSpPr/>
      </xdr:nvCxnSpPr>
      <xdr:spPr>
        <a:xfrm>
          <a:off x="22072600" y="1864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96900</xdr:rowOff>
    </xdr:from>
    <xdr:ext cx="469744" cy="259045"/>
    <xdr:sp macro="" textlink="">
      <xdr:nvSpPr>
        <xdr:cNvPr id="768" name="【庁舎】&#10;一人当たり面積最大値テキスト"/>
        <xdr:cNvSpPr txBox="1"/>
      </xdr:nvSpPr>
      <xdr:spPr>
        <a:xfrm>
          <a:off x="22199600" y="170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150223</xdr:rowOff>
    </xdr:from>
    <xdr:to>
      <xdr:col>116</xdr:col>
      <xdr:colOff>152400</xdr:colOff>
      <xdr:row>100</xdr:row>
      <xdr:rowOff>150223</xdr:rowOff>
    </xdr:to>
    <xdr:cxnSp macro="">
      <xdr:nvCxnSpPr>
        <xdr:cNvPr id="769" name="直線コネクタ 768"/>
        <xdr:cNvCxnSpPr/>
      </xdr:nvCxnSpPr>
      <xdr:spPr>
        <a:xfrm>
          <a:off x="22072600" y="1729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110870</xdr:rowOff>
    </xdr:from>
    <xdr:ext cx="469744" cy="259045"/>
    <xdr:sp macro="" textlink="">
      <xdr:nvSpPr>
        <xdr:cNvPr id="770" name="【庁舎】&#10;一人当たり面積平均値テキスト"/>
        <xdr:cNvSpPr txBox="1"/>
      </xdr:nvSpPr>
      <xdr:spPr>
        <a:xfrm>
          <a:off x="22199600" y="18284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87993</xdr:rowOff>
    </xdr:from>
    <xdr:to>
      <xdr:col>116</xdr:col>
      <xdr:colOff>114300</xdr:colOff>
      <xdr:row>108</xdr:row>
      <xdr:rowOff>18143</xdr:rowOff>
    </xdr:to>
    <xdr:sp macro="" textlink="">
      <xdr:nvSpPr>
        <xdr:cNvPr id="771" name="フローチャート: 判断 770"/>
        <xdr:cNvSpPr/>
      </xdr:nvSpPr>
      <xdr:spPr>
        <a:xfrm>
          <a:off x="22110700" y="184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103232</xdr:rowOff>
    </xdr:from>
    <xdr:to>
      <xdr:col>112</xdr:col>
      <xdr:colOff>38100</xdr:colOff>
      <xdr:row>108</xdr:row>
      <xdr:rowOff>33382</xdr:rowOff>
    </xdr:to>
    <xdr:sp macro="" textlink="">
      <xdr:nvSpPr>
        <xdr:cNvPr id="772" name="フローチャート: 判断 771"/>
        <xdr:cNvSpPr/>
      </xdr:nvSpPr>
      <xdr:spPr>
        <a:xfrm>
          <a:off x="21272500" y="1844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113030</xdr:rowOff>
    </xdr:from>
    <xdr:to>
      <xdr:col>107</xdr:col>
      <xdr:colOff>101600</xdr:colOff>
      <xdr:row>108</xdr:row>
      <xdr:rowOff>43180</xdr:rowOff>
    </xdr:to>
    <xdr:sp macro="" textlink="">
      <xdr:nvSpPr>
        <xdr:cNvPr id="773" name="フローチャート: 判断 772"/>
        <xdr:cNvSpPr/>
      </xdr:nvSpPr>
      <xdr:spPr>
        <a:xfrm>
          <a:off x="20383500" y="18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4" name="テキスト ボックス 77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5" name="テキスト ボックス 77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6" name="テキスト ボックス 77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7" name="テキスト ボックス 77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8" name="テキスト ボックス 77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30843</xdr:rowOff>
    </xdr:from>
    <xdr:to>
      <xdr:col>116</xdr:col>
      <xdr:colOff>114300</xdr:colOff>
      <xdr:row>108</xdr:row>
      <xdr:rowOff>132443</xdr:rowOff>
    </xdr:to>
    <xdr:sp macro="" textlink="">
      <xdr:nvSpPr>
        <xdr:cNvPr id="779" name="楕円 778"/>
        <xdr:cNvSpPr/>
      </xdr:nvSpPr>
      <xdr:spPr>
        <a:xfrm>
          <a:off x="22110700" y="1854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117220</xdr:rowOff>
    </xdr:from>
    <xdr:ext cx="469744" cy="259045"/>
    <xdr:sp macro="" textlink="">
      <xdr:nvSpPr>
        <xdr:cNvPr id="780" name="【庁舎】&#10;一人当たり面積該当値テキスト"/>
        <xdr:cNvSpPr txBox="1"/>
      </xdr:nvSpPr>
      <xdr:spPr>
        <a:xfrm>
          <a:off x="22199600" y="1846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31931</xdr:rowOff>
    </xdr:from>
    <xdr:to>
      <xdr:col>112</xdr:col>
      <xdr:colOff>38100</xdr:colOff>
      <xdr:row>108</xdr:row>
      <xdr:rowOff>133531</xdr:rowOff>
    </xdr:to>
    <xdr:sp macro="" textlink="">
      <xdr:nvSpPr>
        <xdr:cNvPr id="781" name="楕円 780"/>
        <xdr:cNvSpPr/>
      </xdr:nvSpPr>
      <xdr:spPr>
        <a:xfrm>
          <a:off x="212725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81643</xdr:rowOff>
    </xdr:from>
    <xdr:to>
      <xdr:col>116</xdr:col>
      <xdr:colOff>63500</xdr:colOff>
      <xdr:row>108</xdr:row>
      <xdr:rowOff>82731</xdr:rowOff>
    </xdr:to>
    <xdr:cxnSp macro="">
      <xdr:nvCxnSpPr>
        <xdr:cNvPr id="782" name="直線コネクタ 781"/>
        <xdr:cNvCxnSpPr/>
      </xdr:nvCxnSpPr>
      <xdr:spPr>
        <a:xfrm flipV="1">
          <a:off x="21323300" y="18598243"/>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47171</xdr:rowOff>
    </xdr:from>
    <xdr:to>
      <xdr:col>107</xdr:col>
      <xdr:colOff>101600</xdr:colOff>
      <xdr:row>108</xdr:row>
      <xdr:rowOff>148771</xdr:rowOff>
    </xdr:to>
    <xdr:sp macro="" textlink="">
      <xdr:nvSpPr>
        <xdr:cNvPr id="783" name="楕円 782"/>
        <xdr:cNvSpPr/>
      </xdr:nvSpPr>
      <xdr:spPr>
        <a:xfrm>
          <a:off x="20383500" y="1856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82731</xdr:rowOff>
    </xdr:from>
    <xdr:to>
      <xdr:col>111</xdr:col>
      <xdr:colOff>177800</xdr:colOff>
      <xdr:row>108</xdr:row>
      <xdr:rowOff>97971</xdr:rowOff>
    </xdr:to>
    <xdr:cxnSp macro="">
      <xdr:nvCxnSpPr>
        <xdr:cNvPr id="784" name="直線コネクタ 783"/>
        <xdr:cNvCxnSpPr/>
      </xdr:nvCxnSpPr>
      <xdr:spPr>
        <a:xfrm flipV="1">
          <a:off x="20434300" y="18599331"/>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49909</xdr:rowOff>
    </xdr:from>
    <xdr:ext cx="469744" cy="259045"/>
    <xdr:sp macro="" textlink="">
      <xdr:nvSpPr>
        <xdr:cNvPr id="785" name="n_1aveValue【庁舎】&#10;一人当たり面積"/>
        <xdr:cNvSpPr txBox="1"/>
      </xdr:nvSpPr>
      <xdr:spPr>
        <a:xfrm>
          <a:off x="21075727" y="1822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59707</xdr:rowOff>
    </xdr:from>
    <xdr:ext cx="469744" cy="259045"/>
    <xdr:sp macro="" textlink="">
      <xdr:nvSpPr>
        <xdr:cNvPr id="786" name="n_2aveValue【庁舎】&#10;一人当たり面積"/>
        <xdr:cNvSpPr txBox="1"/>
      </xdr:nvSpPr>
      <xdr:spPr>
        <a:xfrm>
          <a:off x="20199427" y="1823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124658</xdr:rowOff>
    </xdr:from>
    <xdr:ext cx="469744" cy="259045"/>
    <xdr:sp macro="" textlink="">
      <xdr:nvSpPr>
        <xdr:cNvPr id="787" name="n_1mainValue【庁舎】&#10;一人当たり面積"/>
        <xdr:cNvSpPr txBox="1"/>
      </xdr:nvSpPr>
      <xdr:spPr>
        <a:xfrm>
          <a:off x="21075727" y="1864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139898</xdr:rowOff>
    </xdr:from>
    <xdr:ext cx="469744" cy="259045"/>
    <xdr:sp macro="" textlink="">
      <xdr:nvSpPr>
        <xdr:cNvPr id="788" name="n_2mainValue【庁舎】&#10;一人当たり面積"/>
        <xdr:cNvSpPr txBox="1"/>
      </xdr:nvSpPr>
      <xdr:spPr>
        <a:xfrm>
          <a:off x="20199427" y="1865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9" name="正方形/長方形 78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0" name="正方形/長方形 78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1" name="テキスト ボックス 79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本表における本年度の有形固定資産減価償却率については、保健センター・保健所</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消防施設及び</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を除いては類似団体内平均値と大きく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乖離</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する数値とはならなかった。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消防施設については、本年度は類似団体内平均値と比較した場合、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66.7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％を示した。この要因としては、消防団詰所の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割が耐用年数を超えて使用していることや、消防団ポンプ自動車についても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割が耐用年数を超過して使用していることが挙げられる。これらについては国税庁の耐用年数に準じて減価償却しているが、使用頻度や走行距離等を考慮し、町の実情に即した更新計画や耐用年数の設定の検討が必要と考え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保健センター・保健所及び庁舎については、類似団体内平均と比較すると、保健センター・保健所で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ポイント高い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66.0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％、庁舎で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ポイント高い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68.9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％を示している。老朽化は進んでいるものの財源等を考慮すれば喫緊の建替え・長寿命化は計画されていない。財政的観点及び住民サービスを考慮し、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個別施設計画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を策定のうえ対応していきたい。</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その他の項目については、類似団体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内平均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の比較で大きな乖離は見られない。今後、公共施設の老朽化が進み、その対応は喫緊の課題となるが、「玉村町公共施設等総合管理計画」及びこれに基づく「個別施設計画」に沿い、財政負担の軽減を念頭に置きながら適切な公共施設管理を実施</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していきたい。</a:t>
          </a:r>
          <a:endParaRPr lang="ja-JP" altLang="ja-JP" sz="1100">
            <a:effectLst/>
            <a:latin typeface="ＭＳ Ｐゴシック" panose="020B0600070205080204" pitchFamily="50" charset="-128"/>
            <a:ea typeface="ＭＳ Ｐゴシック" panose="020B0600070205080204" pitchFamily="50" charset="-128"/>
          </a:endParaRPr>
        </a:p>
        <a:p>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11302234</v>
      </c>
      <c r="BO4" s="441"/>
      <c r="BP4" s="441"/>
      <c r="BQ4" s="441"/>
      <c r="BR4" s="441"/>
      <c r="BS4" s="441"/>
      <c r="BT4" s="441"/>
      <c r="BU4" s="442"/>
      <c r="BV4" s="440">
        <v>11649766</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7</v>
      </c>
      <c r="CU4" s="622"/>
      <c r="CV4" s="622"/>
      <c r="CW4" s="622"/>
      <c r="CX4" s="622"/>
      <c r="CY4" s="622"/>
      <c r="CZ4" s="622"/>
      <c r="DA4" s="623"/>
      <c r="DB4" s="621">
        <v>7.3</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10781602</v>
      </c>
      <c r="BO5" s="446"/>
      <c r="BP5" s="446"/>
      <c r="BQ5" s="446"/>
      <c r="BR5" s="446"/>
      <c r="BS5" s="446"/>
      <c r="BT5" s="446"/>
      <c r="BU5" s="447"/>
      <c r="BV5" s="445">
        <v>10985196</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97.1</v>
      </c>
      <c r="CU5" s="416"/>
      <c r="CV5" s="416"/>
      <c r="CW5" s="416"/>
      <c r="CX5" s="416"/>
      <c r="CY5" s="416"/>
      <c r="CZ5" s="416"/>
      <c r="DA5" s="417"/>
      <c r="DB5" s="415">
        <v>97.8</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520632</v>
      </c>
      <c r="BO6" s="446"/>
      <c r="BP6" s="446"/>
      <c r="BQ6" s="446"/>
      <c r="BR6" s="446"/>
      <c r="BS6" s="446"/>
      <c r="BT6" s="446"/>
      <c r="BU6" s="447"/>
      <c r="BV6" s="445">
        <v>664570</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104.6</v>
      </c>
      <c r="CU6" s="596"/>
      <c r="CV6" s="596"/>
      <c r="CW6" s="596"/>
      <c r="CX6" s="596"/>
      <c r="CY6" s="596"/>
      <c r="CZ6" s="596"/>
      <c r="DA6" s="597"/>
      <c r="DB6" s="595">
        <v>105</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24462</v>
      </c>
      <c r="BO7" s="446"/>
      <c r="BP7" s="446"/>
      <c r="BQ7" s="446"/>
      <c r="BR7" s="446"/>
      <c r="BS7" s="446"/>
      <c r="BT7" s="446"/>
      <c r="BU7" s="447"/>
      <c r="BV7" s="445">
        <v>152508</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7049760</v>
      </c>
      <c r="CU7" s="446"/>
      <c r="CV7" s="446"/>
      <c r="CW7" s="446"/>
      <c r="CX7" s="446"/>
      <c r="CY7" s="446"/>
      <c r="CZ7" s="446"/>
      <c r="DA7" s="447"/>
      <c r="DB7" s="445">
        <v>7016870</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496170</v>
      </c>
      <c r="BO8" s="446"/>
      <c r="BP8" s="446"/>
      <c r="BQ8" s="446"/>
      <c r="BR8" s="446"/>
      <c r="BS8" s="446"/>
      <c r="BT8" s="446"/>
      <c r="BU8" s="447"/>
      <c r="BV8" s="445">
        <v>512062</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0.76</v>
      </c>
      <c r="CU8" s="559"/>
      <c r="CV8" s="559"/>
      <c r="CW8" s="559"/>
      <c r="CX8" s="559"/>
      <c r="CY8" s="559"/>
      <c r="CZ8" s="559"/>
      <c r="DA8" s="560"/>
      <c r="DB8" s="558">
        <v>0.76</v>
      </c>
      <c r="DC8" s="559"/>
      <c r="DD8" s="559"/>
      <c r="DE8" s="559"/>
      <c r="DF8" s="559"/>
      <c r="DG8" s="559"/>
      <c r="DH8" s="559"/>
      <c r="DI8" s="560"/>
      <c r="DJ8" s="165"/>
      <c r="DK8" s="165"/>
      <c r="DL8" s="165"/>
      <c r="DM8" s="165"/>
      <c r="DN8" s="165"/>
      <c r="DO8" s="165"/>
    </row>
    <row r="9" spans="1:119" ht="18.75" customHeight="1" thickBot="1" x14ac:dyDescent="0.2">
      <c r="A9" s="166"/>
      <c r="B9" s="584" t="s">
        <v>106</v>
      </c>
      <c r="C9" s="585"/>
      <c r="D9" s="585"/>
      <c r="E9" s="585"/>
      <c r="F9" s="585"/>
      <c r="G9" s="585"/>
      <c r="H9" s="585"/>
      <c r="I9" s="585"/>
      <c r="J9" s="585"/>
      <c r="K9" s="508"/>
      <c r="L9" s="586" t="s">
        <v>107</v>
      </c>
      <c r="M9" s="587"/>
      <c r="N9" s="587"/>
      <c r="O9" s="587"/>
      <c r="P9" s="587"/>
      <c r="Q9" s="588"/>
      <c r="R9" s="589">
        <v>36654</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110</v>
      </c>
      <c r="AV9" s="503"/>
      <c r="AW9" s="503"/>
      <c r="AX9" s="503"/>
      <c r="AY9" s="425" t="s">
        <v>111</v>
      </c>
      <c r="AZ9" s="426"/>
      <c r="BA9" s="426"/>
      <c r="BB9" s="426"/>
      <c r="BC9" s="426"/>
      <c r="BD9" s="426"/>
      <c r="BE9" s="426"/>
      <c r="BF9" s="426"/>
      <c r="BG9" s="426"/>
      <c r="BH9" s="426"/>
      <c r="BI9" s="426"/>
      <c r="BJ9" s="426"/>
      <c r="BK9" s="426"/>
      <c r="BL9" s="426"/>
      <c r="BM9" s="427"/>
      <c r="BN9" s="445">
        <v>-15892</v>
      </c>
      <c r="BO9" s="446"/>
      <c r="BP9" s="446"/>
      <c r="BQ9" s="446"/>
      <c r="BR9" s="446"/>
      <c r="BS9" s="446"/>
      <c r="BT9" s="446"/>
      <c r="BU9" s="447"/>
      <c r="BV9" s="445">
        <v>-13500</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11.2</v>
      </c>
      <c r="CU9" s="416"/>
      <c r="CV9" s="416"/>
      <c r="CW9" s="416"/>
      <c r="CX9" s="416"/>
      <c r="CY9" s="416"/>
      <c r="CZ9" s="416"/>
      <c r="DA9" s="417"/>
      <c r="DB9" s="415">
        <v>11.2</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113</v>
      </c>
      <c r="M10" s="419"/>
      <c r="N10" s="419"/>
      <c r="O10" s="419"/>
      <c r="P10" s="419"/>
      <c r="Q10" s="420"/>
      <c r="R10" s="421">
        <v>37536</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115</v>
      </c>
      <c r="AV10" s="503"/>
      <c r="AW10" s="503"/>
      <c r="AX10" s="503"/>
      <c r="AY10" s="425" t="s">
        <v>116</v>
      </c>
      <c r="AZ10" s="426"/>
      <c r="BA10" s="426"/>
      <c r="BB10" s="426"/>
      <c r="BC10" s="426"/>
      <c r="BD10" s="426"/>
      <c r="BE10" s="426"/>
      <c r="BF10" s="426"/>
      <c r="BG10" s="426"/>
      <c r="BH10" s="426"/>
      <c r="BI10" s="426"/>
      <c r="BJ10" s="426"/>
      <c r="BK10" s="426"/>
      <c r="BL10" s="426"/>
      <c r="BM10" s="427"/>
      <c r="BN10" s="445">
        <v>608</v>
      </c>
      <c r="BO10" s="446"/>
      <c r="BP10" s="446"/>
      <c r="BQ10" s="446"/>
      <c r="BR10" s="446"/>
      <c r="BS10" s="446"/>
      <c r="BT10" s="446"/>
      <c r="BU10" s="447"/>
      <c r="BV10" s="445">
        <v>425</v>
      </c>
      <c r="BW10" s="446"/>
      <c r="BX10" s="446"/>
      <c r="BY10" s="446"/>
      <c r="BZ10" s="446"/>
      <c r="CA10" s="446"/>
      <c r="CB10" s="446"/>
      <c r="CC10" s="447"/>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118</v>
      </c>
      <c r="M11" s="492"/>
      <c r="N11" s="492"/>
      <c r="O11" s="492"/>
      <c r="P11" s="492"/>
      <c r="Q11" s="493"/>
      <c r="R11" s="581" t="s">
        <v>119</v>
      </c>
      <c r="S11" s="582"/>
      <c r="T11" s="582"/>
      <c r="U11" s="582"/>
      <c r="V11" s="583"/>
      <c r="W11" s="593"/>
      <c r="X11" s="407"/>
      <c r="Y11" s="407"/>
      <c r="Z11" s="407"/>
      <c r="AA11" s="407"/>
      <c r="AB11" s="407"/>
      <c r="AC11" s="407"/>
      <c r="AD11" s="407"/>
      <c r="AE11" s="407"/>
      <c r="AF11" s="407"/>
      <c r="AG11" s="407"/>
      <c r="AH11" s="407"/>
      <c r="AI11" s="407"/>
      <c r="AJ11" s="407"/>
      <c r="AK11" s="407"/>
      <c r="AL11" s="594"/>
      <c r="AM11" s="514" t="s">
        <v>120</v>
      </c>
      <c r="AN11" s="419"/>
      <c r="AO11" s="419"/>
      <c r="AP11" s="419"/>
      <c r="AQ11" s="419"/>
      <c r="AR11" s="419"/>
      <c r="AS11" s="419"/>
      <c r="AT11" s="420"/>
      <c r="AU11" s="502" t="s">
        <v>103</v>
      </c>
      <c r="AV11" s="503"/>
      <c r="AW11" s="503"/>
      <c r="AX11" s="503"/>
      <c r="AY11" s="425" t="s">
        <v>121</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122</v>
      </c>
      <c r="CE11" s="455"/>
      <c r="CF11" s="455"/>
      <c r="CG11" s="455"/>
      <c r="CH11" s="455"/>
      <c r="CI11" s="455"/>
      <c r="CJ11" s="455"/>
      <c r="CK11" s="455"/>
      <c r="CL11" s="455"/>
      <c r="CM11" s="455"/>
      <c r="CN11" s="455"/>
      <c r="CO11" s="455"/>
      <c r="CP11" s="455"/>
      <c r="CQ11" s="455"/>
      <c r="CR11" s="455"/>
      <c r="CS11" s="456"/>
      <c r="CT11" s="558" t="s">
        <v>123</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x14ac:dyDescent="0.15">
      <c r="A12" s="166"/>
      <c r="B12" s="561" t="s">
        <v>124</v>
      </c>
      <c r="C12" s="562"/>
      <c r="D12" s="562"/>
      <c r="E12" s="562"/>
      <c r="F12" s="562"/>
      <c r="G12" s="562"/>
      <c r="H12" s="562"/>
      <c r="I12" s="562"/>
      <c r="J12" s="562"/>
      <c r="K12" s="563"/>
      <c r="L12" s="570" t="s">
        <v>125</v>
      </c>
      <c r="M12" s="571"/>
      <c r="N12" s="571"/>
      <c r="O12" s="571"/>
      <c r="P12" s="571"/>
      <c r="Q12" s="572"/>
      <c r="R12" s="573">
        <v>36648</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88</v>
      </c>
      <c r="AV12" s="503"/>
      <c r="AW12" s="503"/>
      <c r="AX12" s="503"/>
      <c r="AY12" s="425" t="s">
        <v>129</v>
      </c>
      <c r="AZ12" s="426"/>
      <c r="BA12" s="426"/>
      <c r="BB12" s="426"/>
      <c r="BC12" s="426"/>
      <c r="BD12" s="426"/>
      <c r="BE12" s="426"/>
      <c r="BF12" s="426"/>
      <c r="BG12" s="426"/>
      <c r="BH12" s="426"/>
      <c r="BI12" s="426"/>
      <c r="BJ12" s="426"/>
      <c r="BK12" s="426"/>
      <c r="BL12" s="426"/>
      <c r="BM12" s="427"/>
      <c r="BN12" s="445">
        <v>350000</v>
      </c>
      <c r="BO12" s="446"/>
      <c r="BP12" s="446"/>
      <c r="BQ12" s="446"/>
      <c r="BR12" s="446"/>
      <c r="BS12" s="446"/>
      <c r="BT12" s="446"/>
      <c r="BU12" s="447"/>
      <c r="BV12" s="445">
        <v>470000</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123</v>
      </c>
      <c r="CU12" s="559"/>
      <c r="CV12" s="559"/>
      <c r="CW12" s="559"/>
      <c r="CX12" s="559"/>
      <c r="CY12" s="559"/>
      <c r="CZ12" s="559"/>
      <c r="DA12" s="560"/>
      <c r="DB12" s="558" t="s">
        <v>123</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131</v>
      </c>
      <c r="N13" s="546"/>
      <c r="O13" s="546"/>
      <c r="P13" s="546"/>
      <c r="Q13" s="547"/>
      <c r="R13" s="548">
        <v>35741</v>
      </c>
      <c r="S13" s="549"/>
      <c r="T13" s="549"/>
      <c r="U13" s="549"/>
      <c r="V13" s="550"/>
      <c r="W13" s="536" t="s">
        <v>132</v>
      </c>
      <c r="X13" s="458"/>
      <c r="Y13" s="458"/>
      <c r="Z13" s="458"/>
      <c r="AA13" s="458"/>
      <c r="AB13" s="459"/>
      <c r="AC13" s="421">
        <v>520</v>
      </c>
      <c r="AD13" s="422"/>
      <c r="AE13" s="422"/>
      <c r="AF13" s="422"/>
      <c r="AG13" s="423"/>
      <c r="AH13" s="421">
        <v>542</v>
      </c>
      <c r="AI13" s="422"/>
      <c r="AJ13" s="422"/>
      <c r="AK13" s="422"/>
      <c r="AL13" s="424"/>
      <c r="AM13" s="514" t="s">
        <v>133</v>
      </c>
      <c r="AN13" s="419"/>
      <c r="AO13" s="419"/>
      <c r="AP13" s="419"/>
      <c r="AQ13" s="419"/>
      <c r="AR13" s="419"/>
      <c r="AS13" s="419"/>
      <c r="AT13" s="420"/>
      <c r="AU13" s="502" t="s">
        <v>134</v>
      </c>
      <c r="AV13" s="503"/>
      <c r="AW13" s="503"/>
      <c r="AX13" s="503"/>
      <c r="AY13" s="425" t="s">
        <v>135</v>
      </c>
      <c r="AZ13" s="426"/>
      <c r="BA13" s="426"/>
      <c r="BB13" s="426"/>
      <c r="BC13" s="426"/>
      <c r="BD13" s="426"/>
      <c r="BE13" s="426"/>
      <c r="BF13" s="426"/>
      <c r="BG13" s="426"/>
      <c r="BH13" s="426"/>
      <c r="BI13" s="426"/>
      <c r="BJ13" s="426"/>
      <c r="BK13" s="426"/>
      <c r="BL13" s="426"/>
      <c r="BM13" s="427"/>
      <c r="BN13" s="445">
        <v>-365284</v>
      </c>
      <c r="BO13" s="446"/>
      <c r="BP13" s="446"/>
      <c r="BQ13" s="446"/>
      <c r="BR13" s="446"/>
      <c r="BS13" s="446"/>
      <c r="BT13" s="446"/>
      <c r="BU13" s="447"/>
      <c r="BV13" s="445">
        <v>-483075</v>
      </c>
      <c r="BW13" s="446"/>
      <c r="BX13" s="446"/>
      <c r="BY13" s="446"/>
      <c r="BZ13" s="446"/>
      <c r="CA13" s="446"/>
      <c r="CB13" s="446"/>
      <c r="CC13" s="447"/>
      <c r="CD13" s="454" t="s">
        <v>136</v>
      </c>
      <c r="CE13" s="455"/>
      <c r="CF13" s="455"/>
      <c r="CG13" s="455"/>
      <c r="CH13" s="455"/>
      <c r="CI13" s="455"/>
      <c r="CJ13" s="455"/>
      <c r="CK13" s="455"/>
      <c r="CL13" s="455"/>
      <c r="CM13" s="455"/>
      <c r="CN13" s="455"/>
      <c r="CO13" s="455"/>
      <c r="CP13" s="455"/>
      <c r="CQ13" s="455"/>
      <c r="CR13" s="455"/>
      <c r="CS13" s="456"/>
      <c r="CT13" s="415">
        <v>4</v>
      </c>
      <c r="CU13" s="416"/>
      <c r="CV13" s="416"/>
      <c r="CW13" s="416"/>
      <c r="CX13" s="416"/>
      <c r="CY13" s="416"/>
      <c r="CZ13" s="416"/>
      <c r="DA13" s="417"/>
      <c r="DB13" s="415">
        <v>3.6</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137</v>
      </c>
      <c r="M14" s="579"/>
      <c r="N14" s="579"/>
      <c r="O14" s="579"/>
      <c r="P14" s="579"/>
      <c r="Q14" s="580"/>
      <c r="R14" s="548">
        <v>36796</v>
      </c>
      <c r="S14" s="549"/>
      <c r="T14" s="549"/>
      <c r="U14" s="549"/>
      <c r="V14" s="550"/>
      <c r="W14" s="551"/>
      <c r="X14" s="461"/>
      <c r="Y14" s="461"/>
      <c r="Z14" s="461"/>
      <c r="AA14" s="461"/>
      <c r="AB14" s="462"/>
      <c r="AC14" s="541">
        <v>2.8</v>
      </c>
      <c r="AD14" s="542"/>
      <c r="AE14" s="542"/>
      <c r="AF14" s="542"/>
      <c r="AG14" s="543"/>
      <c r="AH14" s="541">
        <v>3</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138</v>
      </c>
      <c r="CE14" s="452"/>
      <c r="CF14" s="452"/>
      <c r="CG14" s="452"/>
      <c r="CH14" s="452"/>
      <c r="CI14" s="452"/>
      <c r="CJ14" s="452"/>
      <c r="CK14" s="452"/>
      <c r="CL14" s="452"/>
      <c r="CM14" s="452"/>
      <c r="CN14" s="452"/>
      <c r="CO14" s="452"/>
      <c r="CP14" s="452"/>
      <c r="CQ14" s="452"/>
      <c r="CR14" s="452"/>
      <c r="CS14" s="453"/>
      <c r="CT14" s="552">
        <v>5.2</v>
      </c>
      <c r="CU14" s="553"/>
      <c r="CV14" s="553"/>
      <c r="CW14" s="553"/>
      <c r="CX14" s="553"/>
      <c r="CY14" s="553"/>
      <c r="CZ14" s="553"/>
      <c r="DA14" s="554"/>
      <c r="DB14" s="552">
        <v>9.6</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139</v>
      </c>
      <c r="N15" s="546"/>
      <c r="O15" s="546"/>
      <c r="P15" s="546"/>
      <c r="Q15" s="547"/>
      <c r="R15" s="548">
        <v>36030</v>
      </c>
      <c r="S15" s="549"/>
      <c r="T15" s="549"/>
      <c r="U15" s="549"/>
      <c r="V15" s="550"/>
      <c r="W15" s="536" t="s">
        <v>140</v>
      </c>
      <c r="X15" s="458"/>
      <c r="Y15" s="458"/>
      <c r="Z15" s="458"/>
      <c r="AA15" s="458"/>
      <c r="AB15" s="459"/>
      <c r="AC15" s="421">
        <v>6105</v>
      </c>
      <c r="AD15" s="422"/>
      <c r="AE15" s="422"/>
      <c r="AF15" s="422"/>
      <c r="AG15" s="423"/>
      <c r="AH15" s="421">
        <v>5956</v>
      </c>
      <c r="AI15" s="422"/>
      <c r="AJ15" s="422"/>
      <c r="AK15" s="422"/>
      <c r="AL15" s="424"/>
      <c r="AM15" s="514"/>
      <c r="AN15" s="419"/>
      <c r="AO15" s="419"/>
      <c r="AP15" s="419"/>
      <c r="AQ15" s="419"/>
      <c r="AR15" s="419"/>
      <c r="AS15" s="419"/>
      <c r="AT15" s="420"/>
      <c r="AU15" s="502"/>
      <c r="AV15" s="503"/>
      <c r="AW15" s="503"/>
      <c r="AX15" s="503"/>
      <c r="AY15" s="437" t="s">
        <v>141</v>
      </c>
      <c r="AZ15" s="438"/>
      <c r="BA15" s="438"/>
      <c r="BB15" s="438"/>
      <c r="BC15" s="438"/>
      <c r="BD15" s="438"/>
      <c r="BE15" s="438"/>
      <c r="BF15" s="438"/>
      <c r="BG15" s="438"/>
      <c r="BH15" s="438"/>
      <c r="BI15" s="438"/>
      <c r="BJ15" s="438"/>
      <c r="BK15" s="438"/>
      <c r="BL15" s="438"/>
      <c r="BM15" s="439"/>
      <c r="BN15" s="440">
        <v>4187823</v>
      </c>
      <c r="BO15" s="441"/>
      <c r="BP15" s="441"/>
      <c r="BQ15" s="441"/>
      <c r="BR15" s="441"/>
      <c r="BS15" s="441"/>
      <c r="BT15" s="441"/>
      <c r="BU15" s="442"/>
      <c r="BV15" s="440">
        <v>4172358</v>
      </c>
      <c r="BW15" s="441"/>
      <c r="BX15" s="441"/>
      <c r="BY15" s="441"/>
      <c r="BZ15" s="441"/>
      <c r="CA15" s="441"/>
      <c r="CB15" s="441"/>
      <c r="CC15" s="442"/>
      <c r="CD15" s="555" t="s">
        <v>142</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143</v>
      </c>
      <c r="M16" s="539"/>
      <c r="N16" s="539"/>
      <c r="O16" s="539"/>
      <c r="P16" s="539"/>
      <c r="Q16" s="540"/>
      <c r="R16" s="533" t="s">
        <v>144</v>
      </c>
      <c r="S16" s="534"/>
      <c r="T16" s="534"/>
      <c r="U16" s="534"/>
      <c r="V16" s="535"/>
      <c r="W16" s="551"/>
      <c r="X16" s="461"/>
      <c r="Y16" s="461"/>
      <c r="Z16" s="461"/>
      <c r="AA16" s="461"/>
      <c r="AB16" s="462"/>
      <c r="AC16" s="541">
        <v>33</v>
      </c>
      <c r="AD16" s="542"/>
      <c r="AE16" s="542"/>
      <c r="AF16" s="542"/>
      <c r="AG16" s="543"/>
      <c r="AH16" s="541">
        <v>32.9</v>
      </c>
      <c r="AI16" s="542"/>
      <c r="AJ16" s="542"/>
      <c r="AK16" s="542"/>
      <c r="AL16" s="544"/>
      <c r="AM16" s="514"/>
      <c r="AN16" s="419"/>
      <c r="AO16" s="419"/>
      <c r="AP16" s="419"/>
      <c r="AQ16" s="419"/>
      <c r="AR16" s="419"/>
      <c r="AS16" s="419"/>
      <c r="AT16" s="420"/>
      <c r="AU16" s="502"/>
      <c r="AV16" s="503"/>
      <c r="AW16" s="503"/>
      <c r="AX16" s="503"/>
      <c r="AY16" s="425" t="s">
        <v>145</v>
      </c>
      <c r="AZ16" s="426"/>
      <c r="BA16" s="426"/>
      <c r="BB16" s="426"/>
      <c r="BC16" s="426"/>
      <c r="BD16" s="426"/>
      <c r="BE16" s="426"/>
      <c r="BF16" s="426"/>
      <c r="BG16" s="426"/>
      <c r="BH16" s="426"/>
      <c r="BI16" s="426"/>
      <c r="BJ16" s="426"/>
      <c r="BK16" s="426"/>
      <c r="BL16" s="426"/>
      <c r="BM16" s="427"/>
      <c r="BN16" s="445">
        <v>5410383</v>
      </c>
      <c r="BO16" s="446"/>
      <c r="BP16" s="446"/>
      <c r="BQ16" s="446"/>
      <c r="BR16" s="446"/>
      <c r="BS16" s="446"/>
      <c r="BT16" s="446"/>
      <c r="BU16" s="447"/>
      <c r="BV16" s="445">
        <v>5414519</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146</v>
      </c>
      <c r="N17" s="531"/>
      <c r="O17" s="531"/>
      <c r="P17" s="531"/>
      <c r="Q17" s="532"/>
      <c r="R17" s="533" t="s">
        <v>147</v>
      </c>
      <c r="S17" s="534"/>
      <c r="T17" s="534"/>
      <c r="U17" s="534"/>
      <c r="V17" s="535"/>
      <c r="W17" s="536" t="s">
        <v>148</v>
      </c>
      <c r="X17" s="458"/>
      <c r="Y17" s="458"/>
      <c r="Z17" s="458"/>
      <c r="AA17" s="458"/>
      <c r="AB17" s="459"/>
      <c r="AC17" s="421">
        <v>11863</v>
      </c>
      <c r="AD17" s="422"/>
      <c r="AE17" s="422"/>
      <c r="AF17" s="422"/>
      <c r="AG17" s="423"/>
      <c r="AH17" s="421">
        <v>11591</v>
      </c>
      <c r="AI17" s="422"/>
      <c r="AJ17" s="422"/>
      <c r="AK17" s="422"/>
      <c r="AL17" s="424"/>
      <c r="AM17" s="514"/>
      <c r="AN17" s="419"/>
      <c r="AO17" s="419"/>
      <c r="AP17" s="419"/>
      <c r="AQ17" s="419"/>
      <c r="AR17" s="419"/>
      <c r="AS17" s="419"/>
      <c r="AT17" s="420"/>
      <c r="AU17" s="502"/>
      <c r="AV17" s="503"/>
      <c r="AW17" s="503"/>
      <c r="AX17" s="503"/>
      <c r="AY17" s="425" t="s">
        <v>149</v>
      </c>
      <c r="AZ17" s="426"/>
      <c r="BA17" s="426"/>
      <c r="BB17" s="426"/>
      <c r="BC17" s="426"/>
      <c r="BD17" s="426"/>
      <c r="BE17" s="426"/>
      <c r="BF17" s="426"/>
      <c r="BG17" s="426"/>
      <c r="BH17" s="426"/>
      <c r="BI17" s="426"/>
      <c r="BJ17" s="426"/>
      <c r="BK17" s="426"/>
      <c r="BL17" s="426"/>
      <c r="BM17" s="427"/>
      <c r="BN17" s="445">
        <v>5311847</v>
      </c>
      <c r="BO17" s="446"/>
      <c r="BP17" s="446"/>
      <c r="BQ17" s="446"/>
      <c r="BR17" s="446"/>
      <c r="BS17" s="446"/>
      <c r="BT17" s="446"/>
      <c r="BU17" s="447"/>
      <c r="BV17" s="445">
        <v>5295762</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150</v>
      </c>
      <c r="C18" s="508"/>
      <c r="D18" s="508"/>
      <c r="E18" s="509"/>
      <c r="F18" s="509"/>
      <c r="G18" s="509"/>
      <c r="H18" s="509"/>
      <c r="I18" s="509"/>
      <c r="J18" s="509"/>
      <c r="K18" s="509"/>
      <c r="L18" s="510">
        <v>25.78</v>
      </c>
      <c r="M18" s="510"/>
      <c r="N18" s="510"/>
      <c r="O18" s="510"/>
      <c r="P18" s="510"/>
      <c r="Q18" s="510"/>
      <c r="R18" s="511"/>
      <c r="S18" s="511"/>
      <c r="T18" s="511"/>
      <c r="U18" s="511"/>
      <c r="V18" s="512"/>
      <c r="W18" s="526"/>
      <c r="X18" s="527"/>
      <c r="Y18" s="527"/>
      <c r="Z18" s="527"/>
      <c r="AA18" s="527"/>
      <c r="AB18" s="537"/>
      <c r="AC18" s="409">
        <v>64.2</v>
      </c>
      <c r="AD18" s="410"/>
      <c r="AE18" s="410"/>
      <c r="AF18" s="410"/>
      <c r="AG18" s="513"/>
      <c r="AH18" s="409">
        <v>64.099999999999994</v>
      </c>
      <c r="AI18" s="410"/>
      <c r="AJ18" s="410"/>
      <c r="AK18" s="410"/>
      <c r="AL18" s="411"/>
      <c r="AM18" s="514"/>
      <c r="AN18" s="419"/>
      <c r="AO18" s="419"/>
      <c r="AP18" s="419"/>
      <c r="AQ18" s="419"/>
      <c r="AR18" s="419"/>
      <c r="AS18" s="419"/>
      <c r="AT18" s="420"/>
      <c r="AU18" s="502"/>
      <c r="AV18" s="503"/>
      <c r="AW18" s="503"/>
      <c r="AX18" s="503"/>
      <c r="AY18" s="425" t="s">
        <v>151</v>
      </c>
      <c r="AZ18" s="426"/>
      <c r="BA18" s="426"/>
      <c r="BB18" s="426"/>
      <c r="BC18" s="426"/>
      <c r="BD18" s="426"/>
      <c r="BE18" s="426"/>
      <c r="BF18" s="426"/>
      <c r="BG18" s="426"/>
      <c r="BH18" s="426"/>
      <c r="BI18" s="426"/>
      <c r="BJ18" s="426"/>
      <c r="BK18" s="426"/>
      <c r="BL18" s="426"/>
      <c r="BM18" s="427"/>
      <c r="BN18" s="445">
        <v>6988843</v>
      </c>
      <c r="BO18" s="446"/>
      <c r="BP18" s="446"/>
      <c r="BQ18" s="446"/>
      <c r="BR18" s="446"/>
      <c r="BS18" s="446"/>
      <c r="BT18" s="446"/>
      <c r="BU18" s="447"/>
      <c r="BV18" s="445">
        <v>6909321</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152</v>
      </c>
      <c r="C19" s="508"/>
      <c r="D19" s="508"/>
      <c r="E19" s="509"/>
      <c r="F19" s="509"/>
      <c r="G19" s="509"/>
      <c r="H19" s="509"/>
      <c r="I19" s="509"/>
      <c r="J19" s="509"/>
      <c r="K19" s="509"/>
      <c r="L19" s="515">
        <v>1422</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153</v>
      </c>
      <c r="AZ19" s="426"/>
      <c r="BA19" s="426"/>
      <c r="BB19" s="426"/>
      <c r="BC19" s="426"/>
      <c r="BD19" s="426"/>
      <c r="BE19" s="426"/>
      <c r="BF19" s="426"/>
      <c r="BG19" s="426"/>
      <c r="BH19" s="426"/>
      <c r="BI19" s="426"/>
      <c r="BJ19" s="426"/>
      <c r="BK19" s="426"/>
      <c r="BL19" s="426"/>
      <c r="BM19" s="427"/>
      <c r="BN19" s="445">
        <v>8313453</v>
      </c>
      <c r="BO19" s="446"/>
      <c r="BP19" s="446"/>
      <c r="BQ19" s="446"/>
      <c r="BR19" s="446"/>
      <c r="BS19" s="446"/>
      <c r="BT19" s="446"/>
      <c r="BU19" s="447"/>
      <c r="BV19" s="445">
        <v>8216779</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154</v>
      </c>
      <c r="C20" s="508"/>
      <c r="D20" s="508"/>
      <c r="E20" s="509"/>
      <c r="F20" s="509"/>
      <c r="G20" s="509"/>
      <c r="H20" s="509"/>
      <c r="I20" s="509"/>
      <c r="J20" s="509"/>
      <c r="K20" s="509"/>
      <c r="L20" s="515">
        <v>14337</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156</v>
      </c>
      <c r="C22" s="475"/>
      <c r="D22" s="476"/>
      <c r="E22" s="483" t="s">
        <v>1</v>
      </c>
      <c r="F22" s="458"/>
      <c r="G22" s="458"/>
      <c r="H22" s="458"/>
      <c r="I22" s="458"/>
      <c r="J22" s="458"/>
      <c r="K22" s="459"/>
      <c r="L22" s="483" t="s">
        <v>157</v>
      </c>
      <c r="M22" s="458"/>
      <c r="N22" s="458"/>
      <c r="O22" s="458"/>
      <c r="P22" s="459"/>
      <c r="Q22" s="468" t="s">
        <v>158</v>
      </c>
      <c r="R22" s="469"/>
      <c r="S22" s="469"/>
      <c r="T22" s="469"/>
      <c r="U22" s="469"/>
      <c r="V22" s="484"/>
      <c r="W22" s="486" t="s">
        <v>159</v>
      </c>
      <c r="X22" s="475"/>
      <c r="Y22" s="476"/>
      <c r="Z22" s="483" t="s">
        <v>1</v>
      </c>
      <c r="AA22" s="458"/>
      <c r="AB22" s="458"/>
      <c r="AC22" s="458"/>
      <c r="AD22" s="458"/>
      <c r="AE22" s="458"/>
      <c r="AF22" s="458"/>
      <c r="AG22" s="459"/>
      <c r="AH22" s="457" t="s">
        <v>160</v>
      </c>
      <c r="AI22" s="458"/>
      <c r="AJ22" s="458"/>
      <c r="AK22" s="458"/>
      <c r="AL22" s="459"/>
      <c r="AM22" s="457" t="s">
        <v>161</v>
      </c>
      <c r="AN22" s="463"/>
      <c r="AO22" s="463"/>
      <c r="AP22" s="463"/>
      <c r="AQ22" s="463"/>
      <c r="AR22" s="464"/>
      <c r="AS22" s="468" t="s">
        <v>158</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162</v>
      </c>
      <c r="AZ23" s="438"/>
      <c r="BA23" s="438"/>
      <c r="BB23" s="438"/>
      <c r="BC23" s="438"/>
      <c r="BD23" s="438"/>
      <c r="BE23" s="438"/>
      <c r="BF23" s="438"/>
      <c r="BG23" s="438"/>
      <c r="BH23" s="438"/>
      <c r="BI23" s="438"/>
      <c r="BJ23" s="438"/>
      <c r="BK23" s="438"/>
      <c r="BL23" s="438"/>
      <c r="BM23" s="439"/>
      <c r="BN23" s="445">
        <v>10157316</v>
      </c>
      <c r="BO23" s="446"/>
      <c r="BP23" s="446"/>
      <c r="BQ23" s="446"/>
      <c r="BR23" s="446"/>
      <c r="BS23" s="446"/>
      <c r="BT23" s="446"/>
      <c r="BU23" s="447"/>
      <c r="BV23" s="445">
        <v>10400682</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163</v>
      </c>
      <c r="F24" s="419"/>
      <c r="G24" s="419"/>
      <c r="H24" s="419"/>
      <c r="I24" s="419"/>
      <c r="J24" s="419"/>
      <c r="K24" s="420"/>
      <c r="L24" s="421">
        <v>1</v>
      </c>
      <c r="M24" s="422"/>
      <c r="N24" s="422"/>
      <c r="O24" s="422"/>
      <c r="P24" s="423"/>
      <c r="Q24" s="421">
        <v>7250</v>
      </c>
      <c r="R24" s="422"/>
      <c r="S24" s="422"/>
      <c r="T24" s="422"/>
      <c r="U24" s="422"/>
      <c r="V24" s="423"/>
      <c r="W24" s="487"/>
      <c r="X24" s="478"/>
      <c r="Y24" s="479"/>
      <c r="Z24" s="418" t="s">
        <v>164</v>
      </c>
      <c r="AA24" s="419"/>
      <c r="AB24" s="419"/>
      <c r="AC24" s="419"/>
      <c r="AD24" s="419"/>
      <c r="AE24" s="419"/>
      <c r="AF24" s="419"/>
      <c r="AG24" s="420"/>
      <c r="AH24" s="421">
        <v>193</v>
      </c>
      <c r="AI24" s="422"/>
      <c r="AJ24" s="422"/>
      <c r="AK24" s="422"/>
      <c r="AL24" s="423"/>
      <c r="AM24" s="421">
        <v>626092</v>
      </c>
      <c r="AN24" s="422"/>
      <c r="AO24" s="422"/>
      <c r="AP24" s="422"/>
      <c r="AQ24" s="422"/>
      <c r="AR24" s="423"/>
      <c r="AS24" s="421">
        <v>3244</v>
      </c>
      <c r="AT24" s="422"/>
      <c r="AU24" s="422"/>
      <c r="AV24" s="422"/>
      <c r="AW24" s="422"/>
      <c r="AX24" s="424"/>
      <c r="AY24" s="412" t="s">
        <v>165</v>
      </c>
      <c r="AZ24" s="413"/>
      <c r="BA24" s="413"/>
      <c r="BB24" s="413"/>
      <c r="BC24" s="413"/>
      <c r="BD24" s="413"/>
      <c r="BE24" s="413"/>
      <c r="BF24" s="413"/>
      <c r="BG24" s="413"/>
      <c r="BH24" s="413"/>
      <c r="BI24" s="413"/>
      <c r="BJ24" s="413"/>
      <c r="BK24" s="413"/>
      <c r="BL24" s="413"/>
      <c r="BM24" s="414"/>
      <c r="BN24" s="445">
        <v>8408538</v>
      </c>
      <c r="BO24" s="446"/>
      <c r="BP24" s="446"/>
      <c r="BQ24" s="446"/>
      <c r="BR24" s="446"/>
      <c r="BS24" s="446"/>
      <c r="BT24" s="446"/>
      <c r="BU24" s="447"/>
      <c r="BV24" s="445">
        <v>8650210</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166</v>
      </c>
      <c r="F25" s="419"/>
      <c r="G25" s="419"/>
      <c r="H25" s="419"/>
      <c r="I25" s="419"/>
      <c r="J25" s="419"/>
      <c r="K25" s="420"/>
      <c r="L25" s="421">
        <v>1</v>
      </c>
      <c r="M25" s="422"/>
      <c r="N25" s="422"/>
      <c r="O25" s="422"/>
      <c r="P25" s="423"/>
      <c r="Q25" s="421">
        <v>6120</v>
      </c>
      <c r="R25" s="422"/>
      <c r="S25" s="422"/>
      <c r="T25" s="422"/>
      <c r="U25" s="422"/>
      <c r="V25" s="423"/>
      <c r="W25" s="487"/>
      <c r="X25" s="478"/>
      <c r="Y25" s="479"/>
      <c r="Z25" s="418" t="s">
        <v>167</v>
      </c>
      <c r="AA25" s="419"/>
      <c r="AB25" s="419"/>
      <c r="AC25" s="419"/>
      <c r="AD25" s="419"/>
      <c r="AE25" s="419"/>
      <c r="AF25" s="419"/>
      <c r="AG25" s="420"/>
      <c r="AH25" s="421" t="s">
        <v>168</v>
      </c>
      <c r="AI25" s="422"/>
      <c r="AJ25" s="422"/>
      <c r="AK25" s="422"/>
      <c r="AL25" s="423"/>
      <c r="AM25" s="421" t="s">
        <v>168</v>
      </c>
      <c r="AN25" s="422"/>
      <c r="AO25" s="422"/>
      <c r="AP25" s="422"/>
      <c r="AQ25" s="422"/>
      <c r="AR25" s="423"/>
      <c r="AS25" s="421" t="s">
        <v>168</v>
      </c>
      <c r="AT25" s="422"/>
      <c r="AU25" s="422"/>
      <c r="AV25" s="422"/>
      <c r="AW25" s="422"/>
      <c r="AX25" s="424"/>
      <c r="AY25" s="437" t="s">
        <v>169</v>
      </c>
      <c r="AZ25" s="438"/>
      <c r="BA25" s="438"/>
      <c r="BB25" s="438"/>
      <c r="BC25" s="438"/>
      <c r="BD25" s="438"/>
      <c r="BE25" s="438"/>
      <c r="BF25" s="438"/>
      <c r="BG25" s="438"/>
      <c r="BH25" s="438"/>
      <c r="BI25" s="438"/>
      <c r="BJ25" s="438"/>
      <c r="BK25" s="438"/>
      <c r="BL25" s="438"/>
      <c r="BM25" s="439"/>
      <c r="BN25" s="440">
        <v>1057068</v>
      </c>
      <c r="BO25" s="441"/>
      <c r="BP25" s="441"/>
      <c r="BQ25" s="441"/>
      <c r="BR25" s="441"/>
      <c r="BS25" s="441"/>
      <c r="BT25" s="441"/>
      <c r="BU25" s="442"/>
      <c r="BV25" s="440">
        <v>898755</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170</v>
      </c>
      <c r="F26" s="419"/>
      <c r="G26" s="419"/>
      <c r="H26" s="419"/>
      <c r="I26" s="419"/>
      <c r="J26" s="419"/>
      <c r="K26" s="420"/>
      <c r="L26" s="421">
        <v>1</v>
      </c>
      <c r="M26" s="422"/>
      <c r="N26" s="422"/>
      <c r="O26" s="422"/>
      <c r="P26" s="423"/>
      <c r="Q26" s="421">
        <v>5740</v>
      </c>
      <c r="R26" s="422"/>
      <c r="S26" s="422"/>
      <c r="T26" s="422"/>
      <c r="U26" s="422"/>
      <c r="V26" s="423"/>
      <c r="W26" s="487"/>
      <c r="X26" s="478"/>
      <c r="Y26" s="479"/>
      <c r="Z26" s="418" t="s">
        <v>171</v>
      </c>
      <c r="AA26" s="500"/>
      <c r="AB26" s="500"/>
      <c r="AC26" s="500"/>
      <c r="AD26" s="500"/>
      <c r="AE26" s="500"/>
      <c r="AF26" s="500"/>
      <c r="AG26" s="501"/>
      <c r="AH26" s="421">
        <v>2</v>
      </c>
      <c r="AI26" s="422"/>
      <c r="AJ26" s="422"/>
      <c r="AK26" s="422"/>
      <c r="AL26" s="423"/>
      <c r="AM26" s="421" t="s">
        <v>172</v>
      </c>
      <c r="AN26" s="422"/>
      <c r="AO26" s="422"/>
      <c r="AP26" s="422"/>
      <c r="AQ26" s="422"/>
      <c r="AR26" s="423"/>
      <c r="AS26" s="421" t="s">
        <v>172</v>
      </c>
      <c r="AT26" s="422"/>
      <c r="AU26" s="422"/>
      <c r="AV26" s="422"/>
      <c r="AW26" s="422"/>
      <c r="AX26" s="424"/>
      <c r="AY26" s="454" t="s">
        <v>173</v>
      </c>
      <c r="AZ26" s="455"/>
      <c r="BA26" s="455"/>
      <c r="BB26" s="455"/>
      <c r="BC26" s="455"/>
      <c r="BD26" s="455"/>
      <c r="BE26" s="455"/>
      <c r="BF26" s="455"/>
      <c r="BG26" s="455"/>
      <c r="BH26" s="455"/>
      <c r="BI26" s="455"/>
      <c r="BJ26" s="455"/>
      <c r="BK26" s="455"/>
      <c r="BL26" s="455"/>
      <c r="BM26" s="456"/>
      <c r="BN26" s="445" t="s">
        <v>168</v>
      </c>
      <c r="BO26" s="446"/>
      <c r="BP26" s="446"/>
      <c r="BQ26" s="446"/>
      <c r="BR26" s="446"/>
      <c r="BS26" s="446"/>
      <c r="BT26" s="446"/>
      <c r="BU26" s="447"/>
      <c r="BV26" s="445" t="s">
        <v>174</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175</v>
      </c>
      <c r="F27" s="419"/>
      <c r="G27" s="419"/>
      <c r="H27" s="419"/>
      <c r="I27" s="419"/>
      <c r="J27" s="419"/>
      <c r="K27" s="420"/>
      <c r="L27" s="421">
        <v>1</v>
      </c>
      <c r="M27" s="422"/>
      <c r="N27" s="422"/>
      <c r="O27" s="422"/>
      <c r="P27" s="423"/>
      <c r="Q27" s="421">
        <v>3240</v>
      </c>
      <c r="R27" s="422"/>
      <c r="S27" s="422"/>
      <c r="T27" s="422"/>
      <c r="U27" s="422"/>
      <c r="V27" s="423"/>
      <c r="W27" s="487"/>
      <c r="X27" s="478"/>
      <c r="Y27" s="479"/>
      <c r="Z27" s="418" t="s">
        <v>176</v>
      </c>
      <c r="AA27" s="419"/>
      <c r="AB27" s="419"/>
      <c r="AC27" s="419"/>
      <c r="AD27" s="419"/>
      <c r="AE27" s="419"/>
      <c r="AF27" s="419"/>
      <c r="AG27" s="420"/>
      <c r="AH27" s="421">
        <v>16</v>
      </c>
      <c r="AI27" s="422"/>
      <c r="AJ27" s="422"/>
      <c r="AK27" s="422"/>
      <c r="AL27" s="423"/>
      <c r="AM27" s="421">
        <v>54284</v>
      </c>
      <c r="AN27" s="422"/>
      <c r="AO27" s="422"/>
      <c r="AP27" s="422"/>
      <c r="AQ27" s="422"/>
      <c r="AR27" s="423"/>
      <c r="AS27" s="421">
        <v>3393</v>
      </c>
      <c r="AT27" s="422"/>
      <c r="AU27" s="422"/>
      <c r="AV27" s="422"/>
      <c r="AW27" s="422"/>
      <c r="AX27" s="424"/>
      <c r="AY27" s="451" t="s">
        <v>177</v>
      </c>
      <c r="AZ27" s="452"/>
      <c r="BA27" s="452"/>
      <c r="BB27" s="452"/>
      <c r="BC27" s="452"/>
      <c r="BD27" s="452"/>
      <c r="BE27" s="452"/>
      <c r="BF27" s="452"/>
      <c r="BG27" s="452"/>
      <c r="BH27" s="452"/>
      <c r="BI27" s="452"/>
      <c r="BJ27" s="452"/>
      <c r="BK27" s="452"/>
      <c r="BL27" s="452"/>
      <c r="BM27" s="453"/>
      <c r="BN27" s="448">
        <v>219226</v>
      </c>
      <c r="BO27" s="449"/>
      <c r="BP27" s="449"/>
      <c r="BQ27" s="449"/>
      <c r="BR27" s="449"/>
      <c r="BS27" s="449"/>
      <c r="BT27" s="449"/>
      <c r="BU27" s="450"/>
      <c r="BV27" s="448">
        <v>219215</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178</v>
      </c>
      <c r="F28" s="419"/>
      <c r="G28" s="419"/>
      <c r="H28" s="419"/>
      <c r="I28" s="419"/>
      <c r="J28" s="419"/>
      <c r="K28" s="420"/>
      <c r="L28" s="421">
        <v>1</v>
      </c>
      <c r="M28" s="422"/>
      <c r="N28" s="422"/>
      <c r="O28" s="422"/>
      <c r="P28" s="423"/>
      <c r="Q28" s="421">
        <v>2660</v>
      </c>
      <c r="R28" s="422"/>
      <c r="S28" s="422"/>
      <c r="T28" s="422"/>
      <c r="U28" s="422"/>
      <c r="V28" s="423"/>
      <c r="W28" s="487"/>
      <c r="X28" s="478"/>
      <c r="Y28" s="479"/>
      <c r="Z28" s="418" t="s">
        <v>179</v>
      </c>
      <c r="AA28" s="419"/>
      <c r="AB28" s="419"/>
      <c r="AC28" s="419"/>
      <c r="AD28" s="419"/>
      <c r="AE28" s="419"/>
      <c r="AF28" s="419"/>
      <c r="AG28" s="420"/>
      <c r="AH28" s="421" t="s">
        <v>180</v>
      </c>
      <c r="AI28" s="422"/>
      <c r="AJ28" s="422"/>
      <c r="AK28" s="422"/>
      <c r="AL28" s="423"/>
      <c r="AM28" s="421" t="s">
        <v>168</v>
      </c>
      <c r="AN28" s="422"/>
      <c r="AO28" s="422"/>
      <c r="AP28" s="422"/>
      <c r="AQ28" s="422"/>
      <c r="AR28" s="423"/>
      <c r="AS28" s="421" t="s">
        <v>168</v>
      </c>
      <c r="AT28" s="422"/>
      <c r="AU28" s="422"/>
      <c r="AV28" s="422"/>
      <c r="AW28" s="422"/>
      <c r="AX28" s="424"/>
      <c r="AY28" s="428" t="s">
        <v>181</v>
      </c>
      <c r="AZ28" s="429"/>
      <c r="BA28" s="429"/>
      <c r="BB28" s="430"/>
      <c r="BC28" s="437" t="s">
        <v>42</v>
      </c>
      <c r="BD28" s="438"/>
      <c r="BE28" s="438"/>
      <c r="BF28" s="438"/>
      <c r="BG28" s="438"/>
      <c r="BH28" s="438"/>
      <c r="BI28" s="438"/>
      <c r="BJ28" s="438"/>
      <c r="BK28" s="438"/>
      <c r="BL28" s="438"/>
      <c r="BM28" s="439"/>
      <c r="BN28" s="440">
        <v>1272315</v>
      </c>
      <c r="BO28" s="441"/>
      <c r="BP28" s="441"/>
      <c r="BQ28" s="441"/>
      <c r="BR28" s="441"/>
      <c r="BS28" s="441"/>
      <c r="BT28" s="441"/>
      <c r="BU28" s="442"/>
      <c r="BV28" s="440">
        <v>1361707</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182</v>
      </c>
      <c r="F29" s="419"/>
      <c r="G29" s="419"/>
      <c r="H29" s="419"/>
      <c r="I29" s="419"/>
      <c r="J29" s="419"/>
      <c r="K29" s="420"/>
      <c r="L29" s="421">
        <v>14</v>
      </c>
      <c r="M29" s="422"/>
      <c r="N29" s="422"/>
      <c r="O29" s="422"/>
      <c r="P29" s="423"/>
      <c r="Q29" s="421">
        <v>2420</v>
      </c>
      <c r="R29" s="422"/>
      <c r="S29" s="422"/>
      <c r="T29" s="422"/>
      <c r="U29" s="422"/>
      <c r="V29" s="423"/>
      <c r="W29" s="488"/>
      <c r="X29" s="489"/>
      <c r="Y29" s="490"/>
      <c r="Z29" s="418" t="s">
        <v>183</v>
      </c>
      <c r="AA29" s="419"/>
      <c r="AB29" s="419"/>
      <c r="AC29" s="419"/>
      <c r="AD29" s="419"/>
      <c r="AE29" s="419"/>
      <c r="AF29" s="419"/>
      <c r="AG29" s="420"/>
      <c r="AH29" s="421">
        <v>209</v>
      </c>
      <c r="AI29" s="422"/>
      <c r="AJ29" s="422"/>
      <c r="AK29" s="422"/>
      <c r="AL29" s="423"/>
      <c r="AM29" s="421">
        <v>680376</v>
      </c>
      <c r="AN29" s="422"/>
      <c r="AO29" s="422"/>
      <c r="AP29" s="422"/>
      <c r="AQ29" s="422"/>
      <c r="AR29" s="423"/>
      <c r="AS29" s="421">
        <v>3255</v>
      </c>
      <c r="AT29" s="422"/>
      <c r="AU29" s="422"/>
      <c r="AV29" s="422"/>
      <c r="AW29" s="422"/>
      <c r="AX29" s="424"/>
      <c r="AY29" s="431"/>
      <c r="AZ29" s="432"/>
      <c r="BA29" s="432"/>
      <c r="BB29" s="433"/>
      <c r="BC29" s="425" t="s">
        <v>184</v>
      </c>
      <c r="BD29" s="426"/>
      <c r="BE29" s="426"/>
      <c r="BF29" s="426"/>
      <c r="BG29" s="426"/>
      <c r="BH29" s="426"/>
      <c r="BI29" s="426"/>
      <c r="BJ29" s="426"/>
      <c r="BK29" s="426"/>
      <c r="BL29" s="426"/>
      <c r="BM29" s="427"/>
      <c r="BN29" s="445">
        <v>400116</v>
      </c>
      <c r="BO29" s="446"/>
      <c r="BP29" s="446"/>
      <c r="BQ29" s="446"/>
      <c r="BR29" s="446"/>
      <c r="BS29" s="446"/>
      <c r="BT29" s="446"/>
      <c r="BU29" s="447"/>
      <c r="BV29" s="445">
        <v>399861</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185</v>
      </c>
      <c r="X30" s="498"/>
      <c r="Y30" s="498"/>
      <c r="Z30" s="498"/>
      <c r="AA30" s="498"/>
      <c r="AB30" s="498"/>
      <c r="AC30" s="498"/>
      <c r="AD30" s="498"/>
      <c r="AE30" s="498"/>
      <c r="AF30" s="498"/>
      <c r="AG30" s="499"/>
      <c r="AH30" s="409">
        <v>99.4</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588561</v>
      </c>
      <c r="BO30" s="449"/>
      <c r="BP30" s="449"/>
      <c r="BQ30" s="449"/>
      <c r="BR30" s="449"/>
      <c r="BS30" s="449"/>
      <c r="BT30" s="449"/>
      <c r="BU30" s="450"/>
      <c r="BV30" s="448">
        <v>644027</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192</v>
      </c>
      <c r="D33" s="408"/>
      <c r="E33" s="407" t="s">
        <v>193</v>
      </c>
      <c r="F33" s="407"/>
      <c r="G33" s="407"/>
      <c r="H33" s="407"/>
      <c r="I33" s="407"/>
      <c r="J33" s="407"/>
      <c r="K33" s="407"/>
      <c r="L33" s="407"/>
      <c r="M33" s="407"/>
      <c r="N33" s="407"/>
      <c r="O33" s="407"/>
      <c r="P33" s="407"/>
      <c r="Q33" s="407"/>
      <c r="R33" s="407"/>
      <c r="S33" s="407"/>
      <c r="T33" s="195"/>
      <c r="U33" s="408" t="s">
        <v>194</v>
      </c>
      <c r="V33" s="408"/>
      <c r="W33" s="407" t="s">
        <v>195</v>
      </c>
      <c r="X33" s="407"/>
      <c r="Y33" s="407"/>
      <c r="Z33" s="407"/>
      <c r="AA33" s="407"/>
      <c r="AB33" s="407"/>
      <c r="AC33" s="407"/>
      <c r="AD33" s="407"/>
      <c r="AE33" s="407"/>
      <c r="AF33" s="407"/>
      <c r="AG33" s="407"/>
      <c r="AH33" s="407"/>
      <c r="AI33" s="407"/>
      <c r="AJ33" s="407"/>
      <c r="AK33" s="407"/>
      <c r="AL33" s="195"/>
      <c r="AM33" s="408" t="s">
        <v>196</v>
      </c>
      <c r="AN33" s="408"/>
      <c r="AO33" s="407" t="s">
        <v>197</v>
      </c>
      <c r="AP33" s="407"/>
      <c r="AQ33" s="407"/>
      <c r="AR33" s="407"/>
      <c r="AS33" s="407"/>
      <c r="AT33" s="407"/>
      <c r="AU33" s="407"/>
      <c r="AV33" s="407"/>
      <c r="AW33" s="407"/>
      <c r="AX33" s="407"/>
      <c r="AY33" s="407"/>
      <c r="AZ33" s="407"/>
      <c r="BA33" s="407"/>
      <c r="BB33" s="407"/>
      <c r="BC33" s="407"/>
      <c r="BD33" s="196"/>
      <c r="BE33" s="407" t="s">
        <v>198</v>
      </c>
      <c r="BF33" s="407"/>
      <c r="BG33" s="407" t="s">
        <v>199</v>
      </c>
      <c r="BH33" s="407"/>
      <c r="BI33" s="407"/>
      <c r="BJ33" s="407"/>
      <c r="BK33" s="407"/>
      <c r="BL33" s="407"/>
      <c r="BM33" s="407"/>
      <c r="BN33" s="407"/>
      <c r="BO33" s="407"/>
      <c r="BP33" s="407"/>
      <c r="BQ33" s="407"/>
      <c r="BR33" s="407"/>
      <c r="BS33" s="407"/>
      <c r="BT33" s="407"/>
      <c r="BU33" s="407"/>
      <c r="BV33" s="196"/>
      <c r="BW33" s="408" t="s">
        <v>198</v>
      </c>
      <c r="BX33" s="408"/>
      <c r="BY33" s="407" t="s">
        <v>200</v>
      </c>
      <c r="BZ33" s="407"/>
      <c r="CA33" s="407"/>
      <c r="CB33" s="407"/>
      <c r="CC33" s="407"/>
      <c r="CD33" s="407"/>
      <c r="CE33" s="407"/>
      <c r="CF33" s="407"/>
      <c r="CG33" s="407"/>
      <c r="CH33" s="407"/>
      <c r="CI33" s="407"/>
      <c r="CJ33" s="407"/>
      <c r="CK33" s="407"/>
      <c r="CL33" s="407"/>
      <c r="CM33" s="407"/>
      <c r="CN33" s="195"/>
      <c r="CO33" s="408" t="s">
        <v>196</v>
      </c>
      <c r="CP33" s="408"/>
      <c r="CQ33" s="407" t="s">
        <v>201</v>
      </c>
      <c r="CR33" s="407"/>
      <c r="CS33" s="407"/>
      <c r="CT33" s="407"/>
      <c r="CU33" s="407"/>
      <c r="CV33" s="407"/>
      <c r="CW33" s="407"/>
      <c r="CX33" s="407"/>
      <c r="CY33" s="407"/>
      <c r="CZ33" s="407"/>
      <c r="DA33" s="407"/>
      <c r="DB33" s="407"/>
      <c r="DC33" s="407"/>
      <c r="DD33" s="407"/>
      <c r="DE33" s="407"/>
      <c r="DF33" s="195"/>
      <c r="DG33" s="406" t="s">
        <v>202</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IF('各会計、関係団体の財政状況及び健全化判断比率'!B32="","",'各会計、関係団体の財政状況及び健全化判断比率'!B32)</f>
        <v>水道事業会計</v>
      </c>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IF('各会計、関係団体の財政状況及び健全化判断比率'!B33="","",'各会計、関係団体の財政状況及び健全化判断比率'!B33)</f>
        <v>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9</v>
      </c>
      <c r="BX34" s="404"/>
      <c r="BY34" s="403" t="str">
        <f>IF('各会計、関係団体の財政状況及び健全化判断比率'!B68="","",'各会計、関係団体の財政状況及び健全化判断比率'!B68)</f>
        <v>群馬県市町村会館管理組合</v>
      </c>
      <c r="BZ34" s="403"/>
      <c r="CA34" s="403"/>
      <c r="CB34" s="403"/>
      <c r="CC34" s="403"/>
      <c r="CD34" s="403"/>
      <c r="CE34" s="403"/>
      <c r="CF34" s="403"/>
      <c r="CG34" s="403"/>
      <c r="CH34" s="403"/>
      <c r="CI34" s="403"/>
      <c r="CJ34" s="403"/>
      <c r="CK34" s="403"/>
      <c r="CL34" s="403"/>
      <c r="CM34" s="403"/>
      <c r="CN34" s="193"/>
      <c r="CO34" s="404">
        <f>IF(CQ34="","",MAX(C34:D43,U34:V43,AM34:AN43,BE34:BF43,BW34:BX43)+1)</f>
        <v>13</v>
      </c>
      <c r="CP34" s="404"/>
      <c r="CQ34" s="403" t="str">
        <f>IF('各会計、関係団体の財政状況及び健全化判断比率'!BS7="","",'各会計、関係団体の財政状況及び健全化判断比率'!BS7)</f>
        <v>玉村町農業公社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8</v>
      </c>
      <c r="BF35" s="404"/>
      <c r="BG35" s="403" t="str">
        <f>IF('各会計、関係団体の財政状況及び健全化判断比率'!B34="","",'各会計、関係団体の財政状況及び健全化判断比率'!B34)</f>
        <v>宅地造成事業特別会計</v>
      </c>
      <c r="BH35" s="403"/>
      <c r="BI35" s="403"/>
      <c r="BJ35" s="403"/>
      <c r="BK35" s="403"/>
      <c r="BL35" s="403"/>
      <c r="BM35" s="403"/>
      <c r="BN35" s="403"/>
      <c r="BO35" s="403"/>
      <c r="BP35" s="403"/>
      <c r="BQ35" s="403"/>
      <c r="BR35" s="403"/>
      <c r="BS35" s="403"/>
      <c r="BT35" s="403"/>
      <c r="BU35" s="403"/>
      <c r="BV35" s="193"/>
      <c r="BW35" s="404">
        <f t="shared" ref="BW35:BW43" si="2">IF(BY35="","",BW34+1)</f>
        <v>10</v>
      </c>
      <c r="BX35" s="404"/>
      <c r="BY35" s="403" t="str">
        <f>IF('各会計、関係団体の財政状況及び健全化判断比率'!B69="","",'各会計、関係団体の財政状況及び健全化判断比率'!B69)</f>
        <v>群馬県市町村総合事務組合</v>
      </c>
      <c r="BZ35" s="403"/>
      <c r="CA35" s="403"/>
      <c r="CB35" s="403"/>
      <c r="CC35" s="403"/>
      <c r="CD35" s="403"/>
      <c r="CE35" s="403"/>
      <c r="CF35" s="403"/>
      <c r="CG35" s="403"/>
      <c r="CH35" s="403"/>
      <c r="CI35" s="403"/>
      <c r="CJ35" s="403"/>
      <c r="CK35" s="403"/>
      <c r="CL35" s="403"/>
      <c r="CM35" s="403"/>
      <c r="CN35" s="193"/>
      <c r="CO35" s="404">
        <f t="shared" ref="CO35:CO43" si="3">IF(CQ35="","",CO34+1)</f>
        <v>14</v>
      </c>
      <c r="CP35" s="404"/>
      <c r="CQ35" s="403" t="str">
        <f>IF('各会計、関係団体の財政状況及び健全化判断比率'!BS8="","",'各会計、関係団体の財政状況及び健全化判断比率'!BS8)</f>
        <v>玉村町文化振興財団</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11</v>
      </c>
      <c r="BX36" s="404"/>
      <c r="BY36" s="403" t="str">
        <f>IF('各会計、関係団体の財政状況及び健全化判断比率'!B70="","",'各会計、関係団体の財政状況及び健全化判断比率'!B70)</f>
        <v>群馬県後期高齢者医療広域連合（一般会計）</v>
      </c>
      <c r="BZ36" s="403"/>
      <c r="CA36" s="403"/>
      <c r="CB36" s="403"/>
      <c r="CC36" s="403"/>
      <c r="CD36" s="403"/>
      <c r="CE36" s="403"/>
      <c r="CF36" s="403"/>
      <c r="CG36" s="403"/>
      <c r="CH36" s="403"/>
      <c r="CI36" s="403"/>
      <c r="CJ36" s="403"/>
      <c r="CK36" s="403"/>
      <c r="CL36" s="403"/>
      <c r="CM36" s="403"/>
      <c r="CN36" s="193"/>
      <c r="CO36" s="404">
        <f t="shared" si="3"/>
        <v>15</v>
      </c>
      <c r="CP36" s="404"/>
      <c r="CQ36" s="403" t="str">
        <f>IF('各会計、関係団体の財政状況及び健全化判断比率'!BS9="","",'各会計、関係団体の財政状況及び健全化判断比率'!BS9)</f>
        <v>玉村町土地開発公社</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5</v>
      </c>
      <c r="V37" s="404"/>
      <c r="W37" s="403" t="str">
        <f>IF('各会計、関係団体の財政状況及び健全化判断比率'!B31="","",'各会計、関係団体の財政状況及び健全化判断比率'!B31)</f>
        <v>介護予防サービス事業特別会計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12</v>
      </c>
      <c r="BX37" s="404"/>
      <c r="BY37" s="403" t="str">
        <f>IF('各会計、関係団体の財政状況及び健全化判断比率'!B71="","",'各会計、関係団体の財政状況及び健全化判断比率'!B71)</f>
        <v>群馬県後期高齢者医療広域連合（事業会計）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t="str">
        <f t="shared" si="2"/>
        <v/>
      </c>
      <c r="BX38" s="404"/>
      <c r="BY38" s="403" t="str">
        <f>IF('各会計、関係団体の財政状況及び健全化判断比率'!B72="","",'各会計、関係団体の財政状況及び健全化判断比率'!B72)</f>
        <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203</v>
      </c>
      <c r="C46" s="165"/>
      <c r="D46" s="165"/>
      <c r="E46" s="165" t="s">
        <v>204</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205</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206</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207</v>
      </c>
    </row>
    <row r="50" spans="5:5" x14ac:dyDescent="0.15">
      <c r="E50" s="167" t="s">
        <v>208</v>
      </c>
    </row>
    <row r="51" spans="5:5" x14ac:dyDescent="0.15">
      <c r="E51" s="167" t="s">
        <v>209</v>
      </c>
    </row>
    <row r="52" spans="5:5" x14ac:dyDescent="0.15">
      <c r="E52" s="167" t="s">
        <v>210</v>
      </c>
    </row>
    <row r="53" spans="5:5" x14ac:dyDescent="0.15">
      <c r="E53" s="167" t="s">
        <v>211</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TVQhxy0bGYEmwc2ud+sIOrDJjzZkvFUJgFgBQNqwvdY2iPqwhdKJxVtocyeJ+5iSV1oxClpo3kgYdRtHky1GiQ==" saltValue="FqyPnm05gAodW/w002bIj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Q1" workbookViewId="0">
      <selection activeCell="AQ1" sqref="AQ1"/>
    </sheetView>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212</v>
      </c>
      <c r="DI1" s="774"/>
      <c r="DJ1" s="774"/>
      <c r="DK1" s="774"/>
      <c r="DL1" s="774"/>
      <c r="DM1" s="774"/>
      <c r="DN1" s="775"/>
      <c r="DO1" s="205"/>
      <c r="DP1" s="773" t="s">
        <v>213</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214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215</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216</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217</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218</v>
      </c>
      <c r="S4" s="716"/>
      <c r="T4" s="716"/>
      <c r="U4" s="716"/>
      <c r="V4" s="716"/>
      <c r="W4" s="716"/>
      <c r="X4" s="716"/>
      <c r="Y4" s="717"/>
      <c r="Z4" s="715" t="s">
        <v>219</v>
      </c>
      <c r="AA4" s="716"/>
      <c r="AB4" s="716"/>
      <c r="AC4" s="717"/>
      <c r="AD4" s="715" t="s">
        <v>220</v>
      </c>
      <c r="AE4" s="716"/>
      <c r="AF4" s="716"/>
      <c r="AG4" s="716"/>
      <c r="AH4" s="716"/>
      <c r="AI4" s="716"/>
      <c r="AJ4" s="716"/>
      <c r="AK4" s="717"/>
      <c r="AL4" s="715" t="s">
        <v>219</v>
      </c>
      <c r="AM4" s="716"/>
      <c r="AN4" s="716"/>
      <c r="AO4" s="717"/>
      <c r="AP4" s="776" t="s">
        <v>221</v>
      </c>
      <c r="AQ4" s="776"/>
      <c r="AR4" s="776"/>
      <c r="AS4" s="776"/>
      <c r="AT4" s="776"/>
      <c r="AU4" s="776"/>
      <c r="AV4" s="776"/>
      <c r="AW4" s="776"/>
      <c r="AX4" s="776"/>
      <c r="AY4" s="776"/>
      <c r="AZ4" s="776"/>
      <c r="BA4" s="776"/>
      <c r="BB4" s="776"/>
      <c r="BC4" s="776"/>
      <c r="BD4" s="776"/>
      <c r="BE4" s="776"/>
      <c r="BF4" s="776"/>
      <c r="BG4" s="776" t="s">
        <v>222</v>
      </c>
      <c r="BH4" s="776"/>
      <c r="BI4" s="776"/>
      <c r="BJ4" s="776"/>
      <c r="BK4" s="776"/>
      <c r="BL4" s="776"/>
      <c r="BM4" s="776"/>
      <c r="BN4" s="776"/>
      <c r="BO4" s="776" t="s">
        <v>219</v>
      </c>
      <c r="BP4" s="776"/>
      <c r="BQ4" s="776"/>
      <c r="BR4" s="776"/>
      <c r="BS4" s="776" t="s">
        <v>223</v>
      </c>
      <c r="BT4" s="776"/>
      <c r="BU4" s="776"/>
      <c r="BV4" s="776"/>
      <c r="BW4" s="776"/>
      <c r="BX4" s="776"/>
      <c r="BY4" s="776"/>
      <c r="BZ4" s="776"/>
      <c r="CA4" s="776"/>
      <c r="CB4" s="776"/>
      <c r="CD4" s="758" t="s">
        <v>224</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225</v>
      </c>
      <c r="C5" s="741"/>
      <c r="D5" s="741"/>
      <c r="E5" s="741"/>
      <c r="F5" s="741"/>
      <c r="G5" s="741"/>
      <c r="H5" s="741"/>
      <c r="I5" s="741"/>
      <c r="J5" s="741"/>
      <c r="K5" s="741"/>
      <c r="L5" s="741"/>
      <c r="M5" s="741"/>
      <c r="N5" s="741"/>
      <c r="O5" s="741"/>
      <c r="P5" s="741"/>
      <c r="Q5" s="742"/>
      <c r="R5" s="706">
        <v>4616070</v>
      </c>
      <c r="S5" s="707"/>
      <c r="T5" s="707"/>
      <c r="U5" s="707"/>
      <c r="V5" s="707"/>
      <c r="W5" s="707"/>
      <c r="X5" s="707"/>
      <c r="Y5" s="753"/>
      <c r="Z5" s="771">
        <v>40.799999999999997</v>
      </c>
      <c r="AA5" s="771"/>
      <c r="AB5" s="771"/>
      <c r="AC5" s="771"/>
      <c r="AD5" s="772">
        <v>4521501</v>
      </c>
      <c r="AE5" s="772"/>
      <c r="AF5" s="772"/>
      <c r="AG5" s="772"/>
      <c r="AH5" s="772"/>
      <c r="AI5" s="772"/>
      <c r="AJ5" s="772"/>
      <c r="AK5" s="772"/>
      <c r="AL5" s="754">
        <v>67.7</v>
      </c>
      <c r="AM5" s="723"/>
      <c r="AN5" s="723"/>
      <c r="AO5" s="755"/>
      <c r="AP5" s="740" t="s">
        <v>226</v>
      </c>
      <c r="AQ5" s="741"/>
      <c r="AR5" s="741"/>
      <c r="AS5" s="741"/>
      <c r="AT5" s="741"/>
      <c r="AU5" s="741"/>
      <c r="AV5" s="741"/>
      <c r="AW5" s="741"/>
      <c r="AX5" s="741"/>
      <c r="AY5" s="741"/>
      <c r="AZ5" s="741"/>
      <c r="BA5" s="741"/>
      <c r="BB5" s="741"/>
      <c r="BC5" s="741"/>
      <c r="BD5" s="741"/>
      <c r="BE5" s="741"/>
      <c r="BF5" s="742"/>
      <c r="BG5" s="641">
        <v>4521501</v>
      </c>
      <c r="BH5" s="644"/>
      <c r="BI5" s="644"/>
      <c r="BJ5" s="644"/>
      <c r="BK5" s="644"/>
      <c r="BL5" s="644"/>
      <c r="BM5" s="644"/>
      <c r="BN5" s="645"/>
      <c r="BO5" s="703">
        <v>98</v>
      </c>
      <c r="BP5" s="703"/>
      <c r="BQ5" s="703"/>
      <c r="BR5" s="703"/>
      <c r="BS5" s="704">
        <v>53165</v>
      </c>
      <c r="BT5" s="704"/>
      <c r="BU5" s="704"/>
      <c r="BV5" s="704"/>
      <c r="BW5" s="704"/>
      <c r="BX5" s="704"/>
      <c r="BY5" s="704"/>
      <c r="BZ5" s="704"/>
      <c r="CA5" s="704"/>
      <c r="CB5" s="745"/>
      <c r="CD5" s="758" t="s">
        <v>221</v>
      </c>
      <c r="CE5" s="759"/>
      <c r="CF5" s="759"/>
      <c r="CG5" s="759"/>
      <c r="CH5" s="759"/>
      <c r="CI5" s="759"/>
      <c r="CJ5" s="759"/>
      <c r="CK5" s="759"/>
      <c r="CL5" s="759"/>
      <c r="CM5" s="759"/>
      <c r="CN5" s="759"/>
      <c r="CO5" s="759"/>
      <c r="CP5" s="759"/>
      <c r="CQ5" s="760"/>
      <c r="CR5" s="758" t="s">
        <v>227</v>
      </c>
      <c r="CS5" s="759"/>
      <c r="CT5" s="759"/>
      <c r="CU5" s="759"/>
      <c r="CV5" s="759"/>
      <c r="CW5" s="759"/>
      <c r="CX5" s="759"/>
      <c r="CY5" s="760"/>
      <c r="CZ5" s="758" t="s">
        <v>219</v>
      </c>
      <c r="DA5" s="759"/>
      <c r="DB5" s="759"/>
      <c r="DC5" s="760"/>
      <c r="DD5" s="758" t="s">
        <v>228</v>
      </c>
      <c r="DE5" s="759"/>
      <c r="DF5" s="759"/>
      <c r="DG5" s="759"/>
      <c r="DH5" s="759"/>
      <c r="DI5" s="759"/>
      <c r="DJ5" s="759"/>
      <c r="DK5" s="759"/>
      <c r="DL5" s="759"/>
      <c r="DM5" s="759"/>
      <c r="DN5" s="759"/>
      <c r="DO5" s="759"/>
      <c r="DP5" s="760"/>
      <c r="DQ5" s="758" t="s">
        <v>229</v>
      </c>
      <c r="DR5" s="759"/>
      <c r="DS5" s="759"/>
      <c r="DT5" s="759"/>
      <c r="DU5" s="759"/>
      <c r="DV5" s="759"/>
      <c r="DW5" s="759"/>
      <c r="DX5" s="759"/>
      <c r="DY5" s="759"/>
      <c r="DZ5" s="759"/>
      <c r="EA5" s="759"/>
      <c r="EB5" s="759"/>
      <c r="EC5" s="760"/>
    </row>
    <row r="6" spans="2:143" ht="11.25" customHeight="1" x14ac:dyDescent="0.15">
      <c r="B6" s="638" t="s">
        <v>230</v>
      </c>
      <c r="C6" s="639"/>
      <c r="D6" s="639"/>
      <c r="E6" s="639"/>
      <c r="F6" s="639"/>
      <c r="G6" s="639"/>
      <c r="H6" s="639"/>
      <c r="I6" s="639"/>
      <c r="J6" s="639"/>
      <c r="K6" s="639"/>
      <c r="L6" s="639"/>
      <c r="M6" s="639"/>
      <c r="N6" s="639"/>
      <c r="O6" s="639"/>
      <c r="P6" s="639"/>
      <c r="Q6" s="640"/>
      <c r="R6" s="641">
        <v>121803</v>
      </c>
      <c r="S6" s="644"/>
      <c r="T6" s="644"/>
      <c r="U6" s="644"/>
      <c r="V6" s="644"/>
      <c r="W6" s="644"/>
      <c r="X6" s="644"/>
      <c r="Y6" s="645"/>
      <c r="Z6" s="703">
        <v>1.1000000000000001</v>
      </c>
      <c r="AA6" s="703"/>
      <c r="AB6" s="703"/>
      <c r="AC6" s="703"/>
      <c r="AD6" s="704">
        <v>121803</v>
      </c>
      <c r="AE6" s="704"/>
      <c r="AF6" s="704"/>
      <c r="AG6" s="704"/>
      <c r="AH6" s="704"/>
      <c r="AI6" s="704"/>
      <c r="AJ6" s="704"/>
      <c r="AK6" s="704"/>
      <c r="AL6" s="646">
        <v>1.8</v>
      </c>
      <c r="AM6" s="647"/>
      <c r="AN6" s="647"/>
      <c r="AO6" s="705"/>
      <c r="AP6" s="638" t="s">
        <v>231</v>
      </c>
      <c r="AQ6" s="639"/>
      <c r="AR6" s="639"/>
      <c r="AS6" s="639"/>
      <c r="AT6" s="639"/>
      <c r="AU6" s="639"/>
      <c r="AV6" s="639"/>
      <c r="AW6" s="639"/>
      <c r="AX6" s="639"/>
      <c r="AY6" s="639"/>
      <c r="AZ6" s="639"/>
      <c r="BA6" s="639"/>
      <c r="BB6" s="639"/>
      <c r="BC6" s="639"/>
      <c r="BD6" s="639"/>
      <c r="BE6" s="639"/>
      <c r="BF6" s="640"/>
      <c r="BG6" s="641">
        <v>4521501</v>
      </c>
      <c r="BH6" s="644"/>
      <c r="BI6" s="644"/>
      <c r="BJ6" s="644"/>
      <c r="BK6" s="644"/>
      <c r="BL6" s="644"/>
      <c r="BM6" s="644"/>
      <c r="BN6" s="645"/>
      <c r="BO6" s="703">
        <v>98</v>
      </c>
      <c r="BP6" s="703"/>
      <c r="BQ6" s="703"/>
      <c r="BR6" s="703"/>
      <c r="BS6" s="704">
        <v>53165</v>
      </c>
      <c r="BT6" s="704"/>
      <c r="BU6" s="704"/>
      <c r="BV6" s="704"/>
      <c r="BW6" s="704"/>
      <c r="BX6" s="704"/>
      <c r="BY6" s="704"/>
      <c r="BZ6" s="704"/>
      <c r="CA6" s="704"/>
      <c r="CB6" s="745"/>
      <c r="CD6" s="712" t="s">
        <v>232</v>
      </c>
      <c r="CE6" s="713"/>
      <c r="CF6" s="713"/>
      <c r="CG6" s="713"/>
      <c r="CH6" s="713"/>
      <c r="CI6" s="713"/>
      <c r="CJ6" s="713"/>
      <c r="CK6" s="713"/>
      <c r="CL6" s="713"/>
      <c r="CM6" s="713"/>
      <c r="CN6" s="713"/>
      <c r="CO6" s="713"/>
      <c r="CP6" s="713"/>
      <c r="CQ6" s="714"/>
      <c r="CR6" s="641">
        <v>104149</v>
      </c>
      <c r="CS6" s="644"/>
      <c r="CT6" s="644"/>
      <c r="CU6" s="644"/>
      <c r="CV6" s="644"/>
      <c r="CW6" s="644"/>
      <c r="CX6" s="644"/>
      <c r="CY6" s="645"/>
      <c r="CZ6" s="754">
        <v>1</v>
      </c>
      <c r="DA6" s="723"/>
      <c r="DB6" s="723"/>
      <c r="DC6" s="757"/>
      <c r="DD6" s="649" t="s">
        <v>123</v>
      </c>
      <c r="DE6" s="644"/>
      <c r="DF6" s="644"/>
      <c r="DG6" s="644"/>
      <c r="DH6" s="644"/>
      <c r="DI6" s="644"/>
      <c r="DJ6" s="644"/>
      <c r="DK6" s="644"/>
      <c r="DL6" s="644"/>
      <c r="DM6" s="644"/>
      <c r="DN6" s="644"/>
      <c r="DO6" s="644"/>
      <c r="DP6" s="645"/>
      <c r="DQ6" s="649">
        <v>104149</v>
      </c>
      <c r="DR6" s="644"/>
      <c r="DS6" s="644"/>
      <c r="DT6" s="644"/>
      <c r="DU6" s="644"/>
      <c r="DV6" s="644"/>
      <c r="DW6" s="644"/>
      <c r="DX6" s="644"/>
      <c r="DY6" s="644"/>
      <c r="DZ6" s="644"/>
      <c r="EA6" s="644"/>
      <c r="EB6" s="644"/>
      <c r="EC6" s="684"/>
    </row>
    <row r="7" spans="2:143" ht="11.25" customHeight="1" x14ac:dyDescent="0.15">
      <c r="B7" s="638" t="s">
        <v>233</v>
      </c>
      <c r="C7" s="639"/>
      <c r="D7" s="639"/>
      <c r="E7" s="639"/>
      <c r="F7" s="639"/>
      <c r="G7" s="639"/>
      <c r="H7" s="639"/>
      <c r="I7" s="639"/>
      <c r="J7" s="639"/>
      <c r="K7" s="639"/>
      <c r="L7" s="639"/>
      <c r="M7" s="639"/>
      <c r="N7" s="639"/>
      <c r="O7" s="639"/>
      <c r="P7" s="639"/>
      <c r="Q7" s="640"/>
      <c r="R7" s="641">
        <v>7909</v>
      </c>
      <c r="S7" s="644"/>
      <c r="T7" s="644"/>
      <c r="U7" s="644"/>
      <c r="V7" s="644"/>
      <c r="W7" s="644"/>
      <c r="X7" s="644"/>
      <c r="Y7" s="645"/>
      <c r="Z7" s="703">
        <v>0.1</v>
      </c>
      <c r="AA7" s="703"/>
      <c r="AB7" s="703"/>
      <c r="AC7" s="703"/>
      <c r="AD7" s="704">
        <v>7909</v>
      </c>
      <c r="AE7" s="704"/>
      <c r="AF7" s="704"/>
      <c r="AG7" s="704"/>
      <c r="AH7" s="704"/>
      <c r="AI7" s="704"/>
      <c r="AJ7" s="704"/>
      <c r="AK7" s="704"/>
      <c r="AL7" s="646">
        <v>0.1</v>
      </c>
      <c r="AM7" s="647"/>
      <c r="AN7" s="647"/>
      <c r="AO7" s="705"/>
      <c r="AP7" s="638" t="s">
        <v>234</v>
      </c>
      <c r="AQ7" s="639"/>
      <c r="AR7" s="639"/>
      <c r="AS7" s="639"/>
      <c r="AT7" s="639"/>
      <c r="AU7" s="639"/>
      <c r="AV7" s="639"/>
      <c r="AW7" s="639"/>
      <c r="AX7" s="639"/>
      <c r="AY7" s="639"/>
      <c r="AZ7" s="639"/>
      <c r="BA7" s="639"/>
      <c r="BB7" s="639"/>
      <c r="BC7" s="639"/>
      <c r="BD7" s="639"/>
      <c r="BE7" s="639"/>
      <c r="BF7" s="640"/>
      <c r="BG7" s="641">
        <v>2167228</v>
      </c>
      <c r="BH7" s="644"/>
      <c r="BI7" s="644"/>
      <c r="BJ7" s="644"/>
      <c r="BK7" s="644"/>
      <c r="BL7" s="644"/>
      <c r="BM7" s="644"/>
      <c r="BN7" s="645"/>
      <c r="BO7" s="703">
        <v>46.9</v>
      </c>
      <c r="BP7" s="703"/>
      <c r="BQ7" s="703"/>
      <c r="BR7" s="703"/>
      <c r="BS7" s="704">
        <v>53165</v>
      </c>
      <c r="BT7" s="704"/>
      <c r="BU7" s="704"/>
      <c r="BV7" s="704"/>
      <c r="BW7" s="704"/>
      <c r="BX7" s="704"/>
      <c r="BY7" s="704"/>
      <c r="BZ7" s="704"/>
      <c r="CA7" s="704"/>
      <c r="CB7" s="745"/>
      <c r="CD7" s="685" t="s">
        <v>235</v>
      </c>
      <c r="CE7" s="682"/>
      <c r="CF7" s="682"/>
      <c r="CG7" s="682"/>
      <c r="CH7" s="682"/>
      <c r="CI7" s="682"/>
      <c r="CJ7" s="682"/>
      <c r="CK7" s="682"/>
      <c r="CL7" s="682"/>
      <c r="CM7" s="682"/>
      <c r="CN7" s="682"/>
      <c r="CO7" s="682"/>
      <c r="CP7" s="682"/>
      <c r="CQ7" s="683"/>
      <c r="CR7" s="641">
        <v>1419793</v>
      </c>
      <c r="CS7" s="644"/>
      <c r="CT7" s="644"/>
      <c r="CU7" s="644"/>
      <c r="CV7" s="644"/>
      <c r="CW7" s="644"/>
      <c r="CX7" s="644"/>
      <c r="CY7" s="645"/>
      <c r="CZ7" s="703">
        <v>13.2</v>
      </c>
      <c r="DA7" s="703"/>
      <c r="DB7" s="703"/>
      <c r="DC7" s="703"/>
      <c r="DD7" s="649">
        <v>129285</v>
      </c>
      <c r="DE7" s="644"/>
      <c r="DF7" s="644"/>
      <c r="DG7" s="644"/>
      <c r="DH7" s="644"/>
      <c r="DI7" s="644"/>
      <c r="DJ7" s="644"/>
      <c r="DK7" s="644"/>
      <c r="DL7" s="644"/>
      <c r="DM7" s="644"/>
      <c r="DN7" s="644"/>
      <c r="DO7" s="644"/>
      <c r="DP7" s="645"/>
      <c r="DQ7" s="649">
        <v>1300240</v>
      </c>
      <c r="DR7" s="644"/>
      <c r="DS7" s="644"/>
      <c r="DT7" s="644"/>
      <c r="DU7" s="644"/>
      <c r="DV7" s="644"/>
      <c r="DW7" s="644"/>
      <c r="DX7" s="644"/>
      <c r="DY7" s="644"/>
      <c r="DZ7" s="644"/>
      <c r="EA7" s="644"/>
      <c r="EB7" s="644"/>
      <c r="EC7" s="684"/>
    </row>
    <row r="8" spans="2:143" ht="11.25" customHeight="1" x14ac:dyDescent="0.15">
      <c r="B8" s="638" t="s">
        <v>236</v>
      </c>
      <c r="C8" s="639"/>
      <c r="D8" s="639"/>
      <c r="E8" s="639"/>
      <c r="F8" s="639"/>
      <c r="G8" s="639"/>
      <c r="H8" s="639"/>
      <c r="I8" s="639"/>
      <c r="J8" s="639"/>
      <c r="K8" s="639"/>
      <c r="L8" s="639"/>
      <c r="M8" s="639"/>
      <c r="N8" s="639"/>
      <c r="O8" s="639"/>
      <c r="P8" s="639"/>
      <c r="Q8" s="640"/>
      <c r="R8" s="641">
        <v>21826</v>
      </c>
      <c r="S8" s="644"/>
      <c r="T8" s="644"/>
      <c r="U8" s="644"/>
      <c r="V8" s="644"/>
      <c r="W8" s="644"/>
      <c r="X8" s="644"/>
      <c r="Y8" s="645"/>
      <c r="Z8" s="703">
        <v>0.2</v>
      </c>
      <c r="AA8" s="703"/>
      <c r="AB8" s="703"/>
      <c r="AC8" s="703"/>
      <c r="AD8" s="704">
        <v>21826</v>
      </c>
      <c r="AE8" s="704"/>
      <c r="AF8" s="704"/>
      <c r="AG8" s="704"/>
      <c r="AH8" s="704"/>
      <c r="AI8" s="704"/>
      <c r="AJ8" s="704"/>
      <c r="AK8" s="704"/>
      <c r="AL8" s="646">
        <v>0.3</v>
      </c>
      <c r="AM8" s="647"/>
      <c r="AN8" s="647"/>
      <c r="AO8" s="705"/>
      <c r="AP8" s="638" t="s">
        <v>237</v>
      </c>
      <c r="AQ8" s="639"/>
      <c r="AR8" s="639"/>
      <c r="AS8" s="639"/>
      <c r="AT8" s="639"/>
      <c r="AU8" s="639"/>
      <c r="AV8" s="639"/>
      <c r="AW8" s="639"/>
      <c r="AX8" s="639"/>
      <c r="AY8" s="639"/>
      <c r="AZ8" s="639"/>
      <c r="BA8" s="639"/>
      <c r="BB8" s="639"/>
      <c r="BC8" s="639"/>
      <c r="BD8" s="639"/>
      <c r="BE8" s="639"/>
      <c r="BF8" s="640"/>
      <c r="BG8" s="641">
        <v>67725</v>
      </c>
      <c r="BH8" s="644"/>
      <c r="BI8" s="644"/>
      <c r="BJ8" s="644"/>
      <c r="BK8" s="644"/>
      <c r="BL8" s="644"/>
      <c r="BM8" s="644"/>
      <c r="BN8" s="645"/>
      <c r="BO8" s="703">
        <v>1.5</v>
      </c>
      <c r="BP8" s="703"/>
      <c r="BQ8" s="703"/>
      <c r="BR8" s="703"/>
      <c r="BS8" s="649" t="s">
        <v>123</v>
      </c>
      <c r="BT8" s="644"/>
      <c r="BU8" s="644"/>
      <c r="BV8" s="644"/>
      <c r="BW8" s="644"/>
      <c r="BX8" s="644"/>
      <c r="BY8" s="644"/>
      <c r="BZ8" s="644"/>
      <c r="CA8" s="644"/>
      <c r="CB8" s="684"/>
      <c r="CD8" s="685" t="s">
        <v>238</v>
      </c>
      <c r="CE8" s="682"/>
      <c r="CF8" s="682"/>
      <c r="CG8" s="682"/>
      <c r="CH8" s="682"/>
      <c r="CI8" s="682"/>
      <c r="CJ8" s="682"/>
      <c r="CK8" s="682"/>
      <c r="CL8" s="682"/>
      <c r="CM8" s="682"/>
      <c r="CN8" s="682"/>
      <c r="CO8" s="682"/>
      <c r="CP8" s="682"/>
      <c r="CQ8" s="683"/>
      <c r="CR8" s="641">
        <v>3919116</v>
      </c>
      <c r="CS8" s="644"/>
      <c r="CT8" s="644"/>
      <c r="CU8" s="644"/>
      <c r="CV8" s="644"/>
      <c r="CW8" s="644"/>
      <c r="CX8" s="644"/>
      <c r="CY8" s="645"/>
      <c r="CZ8" s="703">
        <v>36.4</v>
      </c>
      <c r="DA8" s="703"/>
      <c r="DB8" s="703"/>
      <c r="DC8" s="703"/>
      <c r="DD8" s="649">
        <v>72288</v>
      </c>
      <c r="DE8" s="644"/>
      <c r="DF8" s="644"/>
      <c r="DG8" s="644"/>
      <c r="DH8" s="644"/>
      <c r="DI8" s="644"/>
      <c r="DJ8" s="644"/>
      <c r="DK8" s="644"/>
      <c r="DL8" s="644"/>
      <c r="DM8" s="644"/>
      <c r="DN8" s="644"/>
      <c r="DO8" s="644"/>
      <c r="DP8" s="645"/>
      <c r="DQ8" s="649">
        <v>2131210</v>
      </c>
      <c r="DR8" s="644"/>
      <c r="DS8" s="644"/>
      <c r="DT8" s="644"/>
      <c r="DU8" s="644"/>
      <c r="DV8" s="644"/>
      <c r="DW8" s="644"/>
      <c r="DX8" s="644"/>
      <c r="DY8" s="644"/>
      <c r="DZ8" s="644"/>
      <c r="EA8" s="644"/>
      <c r="EB8" s="644"/>
      <c r="EC8" s="684"/>
    </row>
    <row r="9" spans="2:143" ht="11.25" customHeight="1" x14ac:dyDescent="0.15">
      <c r="B9" s="638" t="s">
        <v>239</v>
      </c>
      <c r="C9" s="639"/>
      <c r="D9" s="639"/>
      <c r="E9" s="639"/>
      <c r="F9" s="639"/>
      <c r="G9" s="639"/>
      <c r="H9" s="639"/>
      <c r="I9" s="639"/>
      <c r="J9" s="639"/>
      <c r="K9" s="639"/>
      <c r="L9" s="639"/>
      <c r="M9" s="639"/>
      <c r="N9" s="639"/>
      <c r="O9" s="639"/>
      <c r="P9" s="639"/>
      <c r="Q9" s="640"/>
      <c r="R9" s="641">
        <v>22330</v>
      </c>
      <c r="S9" s="644"/>
      <c r="T9" s="644"/>
      <c r="U9" s="644"/>
      <c r="V9" s="644"/>
      <c r="W9" s="644"/>
      <c r="X9" s="644"/>
      <c r="Y9" s="645"/>
      <c r="Z9" s="703">
        <v>0.2</v>
      </c>
      <c r="AA9" s="703"/>
      <c r="AB9" s="703"/>
      <c r="AC9" s="703"/>
      <c r="AD9" s="704">
        <v>22330</v>
      </c>
      <c r="AE9" s="704"/>
      <c r="AF9" s="704"/>
      <c r="AG9" s="704"/>
      <c r="AH9" s="704"/>
      <c r="AI9" s="704"/>
      <c r="AJ9" s="704"/>
      <c r="AK9" s="704"/>
      <c r="AL9" s="646">
        <v>0.3</v>
      </c>
      <c r="AM9" s="647"/>
      <c r="AN9" s="647"/>
      <c r="AO9" s="705"/>
      <c r="AP9" s="638" t="s">
        <v>240</v>
      </c>
      <c r="AQ9" s="639"/>
      <c r="AR9" s="639"/>
      <c r="AS9" s="639"/>
      <c r="AT9" s="639"/>
      <c r="AU9" s="639"/>
      <c r="AV9" s="639"/>
      <c r="AW9" s="639"/>
      <c r="AX9" s="639"/>
      <c r="AY9" s="639"/>
      <c r="AZ9" s="639"/>
      <c r="BA9" s="639"/>
      <c r="BB9" s="639"/>
      <c r="BC9" s="639"/>
      <c r="BD9" s="639"/>
      <c r="BE9" s="639"/>
      <c r="BF9" s="640"/>
      <c r="BG9" s="641">
        <v>1729710</v>
      </c>
      <c r="BH9" s="644"/>
      <c r="BI9" s="644"/>
      <c r="BJ9" s="644"/>
      <c r="BK9" s="644"/>
      <c r="BL9" s="644"/>
      <c r="BM9" s="644"/>
      <c r="BN9" s="645"/>
      <c r="BO9" s="703">
        <v>37.5</v>
      </c>
      <c r="BP9" s="703"/>
      <c r="BQ9" s="703"/>
      <c r="BR9" s="703"/>
      <c r="BS9" s="649" t="s">
        <v>168</v>
      </c>
      <c r="BT9" s="644"/>
      <c r="BU9" s="644"/>
      <c r="BV9" s="644"/>
      <c r="BW9" s="644"/>
      <c r="BX9" s="644"/>
      <c r="BY9" s="644"/>
      <c r="BZ9" s="644"/>
      <c r="CA9" s="644"/>
      <c r="CB9" s="684"/>
      <c r="CD9" s="685" t="s">
        <v>241</v>
      </c>
      <c r="CE9" s="682"/>
      <c r="CF9" s="682"/>
      <c r="CG9" s="682"/>
      <c r="CH9" s="682"/>
      <c r="CI9" s="682"/>
      <c r="CJ9" s="682"/>
      <c r="CK9" s="682"/>
      <c r="CL9" s="682"/>
      <c r="CM9" s="682"/>
      <c r="CN9" s="682"/>
      <c r="CO9" s="682"/>
      <c r="CP9" s="682"/>
      <c r="CQ9" s="683"/>
      <c r="CR9" s="641">
        <v>899824</v>
      </c>
      <c r="CS9" s="644"/>
      <c r="CT9" s="644"/>
      <c r="CU9" s="644"/>
      <c r="CV9" s="644"/>
      <c r="CW9" s="644"/>
      <c r="CX9" s="644"/>
      <c r="CY9" s="645"/>
      <c r="CZ9" s="703">
        <v>8.3000000000000007</v>
      </c>
      <c r="DA9" s="703"/>
      <c r="DB9" s="703"/>
      <c r="DC9" s="703"/>
      <c r="DD9" s="649">
        <v>14466</v>
      </c>
      <c r="DE9" s="644"/>
      <c r="DF9" s="644"/>
      <c r="DG9" s="644"/>
      <c r="DH9" s="644"/>
      <c r="DI9" s="644"/>
      <c r="DJ9" s="644"/>
      <c r="DK9" s="644"/>
      <c r="DL9" s="644"/>
      <c r="DM9" s="644"/>
      <c r="DN9" s="644"/>
      <c r="DO9" s="644"/>
      <c r="DP9" s="645"/>
      <c r="DQ9" s="649">
        <v>831697</v>
      </c>
      <c r="DR9" s="644"/>
      <c r="DS9" s="644"/>
      <c r="DT9" s="644"/>
      <c r="DU9" s="644"/>
      <c r="DV9" s="644"/>
      <c r="DW9" s="644"/>
      <c r="DX9" s="644"/>
      <c r="DY9" s="644"/>
      <c r="DZ9" s="644"/>
      <c r="EA9" s="644"/>
      <c r="EB9" s="644"/>
      <c r="EC9" s="684"/>
    </row>
    <row r="10" spans="2:143" ht="11.25" customHeight="1" x14ac:dyDescent="0.15">
      <c r="B10" s="638" t="s">
        <v>242</v>
      </c>
      <c r="C10" s="639"/>
      <c r="D10" s="639"/>
      <c r="E10" s="639"/>
      <c r="F10" s="639"/>
      <c r="G10" s="639"/>
      <c r="H10" s="639"/>
      <c r="I10" s="639"/>
      <c r="J10" s="639"/>
      <c r="K10" s="639"/>
      <c r="L10" s="639"/>
      <c r="M10" s="639"/>
      <c r="N10" s="639"/>
      <c r="O10" s="639"/>
      <c r="P10" s="639"/>
      <c r="Q10" s="640"/>
      <c r="R10" s="641" t="s">
        <v>123</v>
      </c>
      <c r="S10" s="644"/>
      <c r="T10" s="644"/>
      <c r="U10" s="644"/>
      <c r="V10" s="644"/>
      <c r="W10" s="644"/>
      <c r="X10" s="644"/>
      <c r="Y10" s="645"/>
      <c r="Z10" s="703" t="s">
        <v>123</v>
      </c>
      <c r="AA10" s="703"/>
      <c r="AB10" s="703"/>
      <c r="AC10" s="703"/>
      <c r="AD10" s="704" t="s">
        <v>123</v>
      </c>
      <c r="AE10" s="704"/>
      <c r="AF10" s="704"/>
      <c r="AG10" s="704"/>
      <c r="AH10" s="704"/>
      <c r="AI10" s="704"/>
      <c r="AJ10" s="704"/>
      <c r="AK10" s="704"/>
      <c r="AL10" s="646" t="s">
        <v>123</v>
      </c>
      <c r="AM10" s="647"/>
      <c r="AN10" s="647"/>
      <c r="AO10" s="705"/>
      <c r="AP10" s="638" t="s">
        <v>243</v>
      </c>
      <c r="AQ10" s="639"/>
      <c r="AR10" s="639"/>
      <c r="AS10" s="639"/>
      <c r="AT10" s="639"/>
      <c r="AU10" s="639"/>
      <c r="AV10" s="639"/>
      <c r="AW10" s="639"/>
      <c r="AX10" s="639"/>
      <c r="AY10" s="639"/>
      <c r="AZ10" s="639"/>
      <c r="BA10" s="639"/>
      <c r="BB10" s="639"/>
      <c r="BC10" s="639"/>
      <c r="BD10" s="639"/>
      <c r="BE10" s="639"/>
      <c r="BF10" s="640"/>
      <c r="BG10" s="641">
        <v>102420</v>
      </c>
      <c r="BH10" s="644"/>
      <c r="BI10" s="644"/>
      <c r="BJ10" s="644"/>
      <c r="BK10" s="644"/>
      <c r="BL10" s="644"/>
      <c r="BM10" s="644"/>
      <c r="BN10" s="645"/>
      <c r="BO10" s="703">
        <v>2.2000000000000002</v>
      </c>
      <c r="BP10" s="703"/>
      <c r="BQ10" s="703"/>
      <c r="BR10" s="703"/>
      <c r="BS10" s="649" t="s">
        <v>244</v>
      </c>
      <c r="BT10" s="644"/>
      <c r="BU10" s="644"/>
      <c r="BV10" s="644"/>
      <c r="BW10" s="644"/>
      <c r="BX10" s="644"/>
      <c r="BY10" s="644"/>
      <c r="BZ10" s="644"/>
      <c r="CA10" s="644"/>
      <c r="CB10" s="684"/>
      <c r="CD10" s="685" t="s">
        <v>245</v>
      </c>
      <c r="CE10" s="682"/>
      <c r="CF10" s="682"/>
      <c r="CG10" s="682"/>
      <c r="CH10" s="682"/>
      <c r="CI10" s="682"/>
      <c r="CJ10" s="682"/>
      <c r="CK10" s="682"/>
      <c r="CL10" s="682"/>
      <c r="CM10" s="682"/>
      <c r="CN10" s="682"/>
      <c r="CO10" s="682"/>
      <c r="CP10" s="682"/>
      <c r="CQ10" s="683"/>
      <c r="CR10" s="641">
        <v>13322</v>
      </c>
      <c r="CS10" s="644"/>
      <c r="CT10" s="644"/>
      <c r="CU10" s="644"/>
      <c r="CV10" s="644"/>
      <c r="CW10" s="644"/>
      <c r="CX10" s="644"/>
      <c r="CY10" s="645"/>
      <c r="CZ10" s="703">
        <v>0.1</v>
      </c>
      <c r="DA10" s="703"/>
      <c r="DB10" s="703"/>
      <c r="DC10" s="703"/>
      <c r="DD10" s="649" t="s">
        <v>244</v>
      </c>
      <c r="DE10" s="644"/>
      <c r="DF10" s="644"/>
      <c r="DG10" s="644"/>
      <c r="DH10" s="644"/>
      <c r="DI10" s="644"/>
      <c r="DJ10" s="644"/>
      <c r="DK10" s="644"/>
      <c r="DL10" s="644"/>
      <c r="DM10" s="644"/>
      <c r="DN10" s="644"/>
      <c r="DO10" s="644"/>
      <c r="DP10" s="645"/>
      <c r="DQ10" s="649">
        <v>13252</v>
      </c>
      <c r="DR10" s="644"/>
      <c r="DS10" s="644"/>
      <c r="DT10" s="644"/>
      <c r="DU10" s="644"/>
      <c r="DV10" s="644"/>
      <c r="DW10" s="644"/>
      <c r="DX10" s="644"/>
      <c r="DY10" s="644"/>
      <c r="DZ10" s="644"/>
      <c r="EA10" s="644"/>
      <c r="EB10" s="644"/>
      <c r="EC10" s="684"/>
    </row>
    <row r="11" spans="2:143" ht="11.25" customHeight="1" x14ac:dyDescent="0.15">
      <c r="B11" s="638" t="s">
        <v>246</v>
      </c>
      <c r="C11" s="639"/>
      <c r="D11" s="639"/>
      <c r="E11" s="639"/>
      <c r="F11" s="639"/>
      <c r="G11" s="639"/>
      <c r="H11" s="639"/>
      <c r="I11" s="639"/>
      <c r="J11" s="639"/>
      <c r="K11" s="639"/>
      <c r="L11" s="639"/>
      <c r="M11" s="639"/>
      <c r="N11" s="639"/>
      <c r="O11" s="639"/>
      <c r="P11" s="639"/>
      <c r="Q11" s="640"/>
      <c r="R11" s="641" t="s">
        <v>123</v>
      </c>
      <c r="S11" s="644"/>
      <c r="T11" s="644"/>
      <c r="U11" s="644"/>
      <c r="V11" s="644"/>
      <c r="W11" s="644"/>
      <c r="X11" s="644"/>
      <c r="Y11" s="645"/>
      <c r="Z11" s="703" t="s">
        <v>123</v>
      </c>
      <c r="AA11" s="703"/>
      <c r="AB11" s="703"/>
      <c r="AC11" s="703"/>
      <c r="AD11" s="704" t="s">
        <v>244</v>
      </c>
      <c r="AE11" s="704"/>
      <c r="AF11" s="704"/>
      <c r="AG11" s="704"/>
      <c r="AH11" s="704"/>
      <c r="AI11" s="704"/>
      <c r="AJ11" s="704"/>
      <c r="AK11" s="704"/>
      <c r="AL11" s="646" t="s">
        <v>123</v>
      </c>
      <c r="AM11" s="647"/>
      <c r="AN11" s="647"/>
      <c r="AO11" s="705"/>
      <c r="AP11" s="638" t="s">
        <v>247</v>
      </c>
      <c r="AQ11" s="639"/>
      <c r="AR11" s="639"/>
      <c r="AS11" s="639"/>
      <c r="AT11" s="639"/>
      <c r="AU11" s="639"/>
      <c r="AV11" s="639"/>
      <c r="AW11" s="639"/>
      <c r="AX11" s="639"/>
      <c r="AY11" s="639"/>
      <c r="AZ11" s="639"/>
      <c r="BA11" s="639"/>
      <c r="BB11" s="639"/>
      <c r="BC11" s="639"/>
      <c r="BD11" s="639"/>
      <c r="BE11" s="639"/>
      <c r="BF11" s="640"/>
      <c r="BG11" s="641">
        <v>267373</v>
      </c>
      <c r="BH11" s="644"/>
      <c r="BI11" s="644"/>
      <c r="BJ11" s="644"/>
      <c r="BK11" s="644"/>
      <c r="BL11" s="644"/>
      <c r="BM11" s="644"/>
      <c r="BN11" s="645"/>
      <c r="BO11" s="703">
        <v>5.8</v>
      </c>
      <c r="BP11" s="703"/>
      <c r="BQ11" s="703"/>
      <c r="BR11" s="703"/>
      <c r="BS11" s="649">
        <v>53165</v>
      </c>
      <c r="BT11" s="644"/>
      <c r="BU11" s="644"/>
      <c r="BV11" s="644"/>
      <c r="BW11" s="644"/>
      <c r="BX11" s="644"/>
      <c r="BY11" s="644"/>
      <c r="BZ11" s="644"/>
      <c r="CA11" s="644"/>
      <c r="CB11" s="684"/>
      <c r="CD11" s="685" t="s">
        <v>248</v>
      </c>
      <c r="CE11" s="682"/>
      <c r="CF11" s="682"/>
      <c r="CG11" s="682"/>
      <c r="CH11" s="682"/>
      <c r="CI11" s="682"/>
      <c r="CJ11" s="682"/>
      <c r="CK11" s="682"/>
      <c r="CL11" s="682"/>
      <c r="CM11" s="682"/>
      <c r="CN11" s="682"/>
      <c r="CO11" s="682"/>
      <c r="CP11" s="682"/>
      <c r="CQ11" s="683"/>
      <c r="CR11" s="641">
        <v>265685</v>
      </c>
      <c r="CS11" s="644"/>
      <c r="CT11" s="644"/>
      <c r="CU11" s="644"/>
      <c r="CV11" s="644"/>
      <c r="CW11" s="644"/>
      <c r="CX11" s="644"/>
      <c r="CY11" s="645"/>
      <c r="CZ11" s="703">
        <v>2.5</v>
      </c>
      <c r="DA11" s="703"/>
      <c r="DB11" s="703"/>
      <c r="DC11" s="703"/>
      <c r="DD11" s="649">
        <v>45744</v>
      </c>
      <c r="DE11" s="644"/>
      <c r="DF11" s="644"/>
      <c r="DG11" s="644"/>
      <c r="DH11" s="644"/>
      <c r="DI11" s="644"/>
      <c r="DJ11" s="644"/>
      <c r="DK11" s="644"/>
      <c r="DL11" s="644"/>
      <c r="DM11" s="644"/>
      <c r="DN11" s="644"/>
      <c r="DO11" s="644"/>
      <c r="DP11" s="645"/>
      <c r="DQ11" s="649">
        <v>116529</v>
      </c>
      <c r="DR11" s="644"/>
      <c r="DS11" s="644"/>
      <c r="DT11" s="644"/>
      <c r="DU11" s="644"/>
      <c r="DV11" s="644"/>
      <c r="DW11" s="644"/>
      <c r="DX11" s="644"/>
      <c r="DY11" s="644"/>
      <c r="DZ11" s="644"/>
      <c r="EA11" s="644"/>
      <c r="EB11" s="644"/>
      <c r="EC11" s="684"/>
    </row>
    <row r="12" spans="2:143" ht="11.25" customHeight="1" x14ac:dyDescent="0.15">
      <c r="B12" s="638" t="s">
        <v>249</v>
      </c>
      <c r="C12" s="639"/>
      <c r="D12" s="639"/>
      <c r="E12" s="639"/>
      <c r="F12" s="639"/>
      <c r="G12" s="639"/>
      <c r="H12" s="639"/>
      <c r="I12" s="639"/>
      <c r="J12" s="639"/>
      <c r="K12" s="639"/>
      <c r="L12" s="639"/>
      <c r="M12" s="639"/>
      <c r="N12" s="639"/>
      <c r="O12" s="639"/>
      <c r="P12" s="639"/>
      <c r="Q12" s="640"/>
      <c r="R12" s="641">
        <v>653081</v>
      </c>
      <c r="S12" s="644"/>
      <c r="T12" s="644"/>
      <c r="U12" s="644"/>
      <c r="V12" s="644"/>
      <c r="W12" s="644"/>
      <c r="X12" s="644"/>
      <c r="Y12" s="645"/>
      <c r="Z12" s="703">
        <v>5.8</v>
      </c>
      <c r="AA12" s="703"/>
      <c r="AB12" s="703"/>
      <c r="AC12" s="703"/>
      <c r="AD12" s="704">
        <v>653081</v>
      </c>
      <c r="AE12" s="704"/>
      <c r="AF12" s="704"/>
      <c r="AG12" s="704"/>
      <c r="AH12" s="704"/>
      <c r="AI12" s="704"/>
      <c r="AJ12" s="704"/>
      <c r="AK12" s="704"/>
      <c r="AL12" s="646">
        <v>9.8000000000000007</v>
      </c>
      <c r="AM12" s="647"/>
      <c r="AN12" s="647"/>
      <c r="AO12" s="705"/>
      <c r="AP12" s="638" t="s">
        <v>250</v>
      </c>
      <c r="AQ12" s="639"/>
      <c r="AR12" s="639"/>
      <c r="AS12" s="639"/>
      <c r="AT12" s="639"/>
      <c r="AU12" s="639"/>
      <c r="AV12" s="639"/>
      <c r="AW12" s="639"/>
      <c r="AX12" s="639"/>
      <c r="AY12" s="639"/>
      <c r="AZ12" s="639"/>
      <c r="BA12" s="639"/>
      <c r="BB12" s="639"/>
      <c r="BC12" s="639"/>
      <c r="BD12" s="639"/>
      <c r="BE12" s="639"/>
      <c r="BF12" s="640"/>
      <c r="BG12" s="641">
        <v>2050640</v>
      </c>
      <c r="BH12" s="644"/>
      <c r="BI12" s="644"/>
      <c r="BJ12" s="644"/>
      <c r="BK12" s="644"/>
      <c r="BL12" s="644"/>
      <c r="BM12" s="644"/>
      <c r="BN12" s="645"/>
      <c r="BO12" s="703">
        <v>44.4</v>
      </c>
      <c r="BP12" s="703"/>
      <c r="BQ12" s="703"/>
      <c r="BR12" s="703"/>
      <c r="BS12" s="649" t="s">
        <v>123</v>
      </c>
      <c r="BT12" s="644"/>
      <c r="BU12" s="644"/>
      <c r="BV12" s="644"/>
      <c r="BW12" s="644"/>
      <c r="BX12" s="644"/>
      <c r="BY12" s="644"/>
      <c r="BZ12" s="644"/>
      <c r="CA12" s="644"/>
      <c r="CB12" s="684"/>
      <c r="CD12" s="685" t="s">
        <v>251</v>
      </c>
      <c r="CE12" s="682"/>
      <c r="CF12" s="682"/>
      <c r="CG12" s="682"/>
      <c r="CH12" s="682"/>
      <c r="CI12" s="682"/>
      <c r="CJ12" s="682"/>
      <c r="CK12" s="682"/>
      <c r="CL12" s="682"/>
      <c r="CM12" s="682"/>
      <c r="CN12" s="682"/>
      <c r="CO12" s="682"/>
      <c r="CP12" s="682"/>
      <c r="CQ12" s="683"/>
      <c r="CR12" s="641">
        <v>187274</v>
      </c>
      <c r="CS12" s="644"/>
      <c r="CT12" s="644"/>
      <c r="CU12" s="644"/>
      <c r="CV12" s="644"/>
      <c r="CW12" s="644"/>
      <c r="CX12" s="644"/>
      <c r="CY12" s="645"/>
      <c r="CZ12" s="703">
        <v>1.7</v>
      </c>
      <c r="DA12" s="703"/>
      <c r="DB12" s="703"/>
      <c r="DC12" s="703"/>
      <c r="DD12" s="649" t="s">
        <v>123</v>
      </c>
      <c r="DE12" s="644"/>
      <c r="DF12" s="644"/>
      <c r="DG12" s="644"/>
      <c r="DH12" s="644"/>
      <c r="DI12" s="644"/>
      <c r="DJ12" s="644"/>
      <c r="DK12" s="644"/>
      <c r="DL12" s="644"/>
      <c r="DM12" s="644"/>
      <c r="DN12" s="644"/>
      <c r="DO12" s="644"/>
      <c r="DP12" s="645"/>
      <c r="DQ12" s="649">
        <v>49284</v>
      </c>
      <c r="DR12" s="644"/>
      <c r="DS12" s="644"/>
      <c r="DT12" s="644"/>
      <c r="DU12" s="644"/>
      <c r="DV12" s="644"/>
      <c r="DW12" s="644"/>
      <c r="DX12" s="644"/>
      <c r="DY12" s="644"/>
      <c r="DZ12" s="644"/>
      <c r="EA12" s="644"/>
      <c r="EB12" s="644"/>
      <c r="EC12" s="684"/>
    </row>
    <row r="13" spans="2:143" ht="11.25" customHeight="1" x14ac:dyDescent="0.15">
      <c r="B13" s="638" t="s">
        <v>252</v>
      </c>
      <c r="C13" s="639"/>
      <c r="D13" s="639"/>
      <c r="E13" s="639"/>
      <c r="F13" s="639"/>
      <c r="G13" s="639"/>
      <c r="H13" s="639"/>
      <c r="I13" s="639"/>
      <c r="J13" s="639"/>
      <c r="K13" s="639"/>
      <c r="L13" s="639"/>
      <c r="M13" s="639"/>
      <c r="N13" s="639"/>
      <c r="O13" s="639"/>
      <c r="P13" s="639"/>
      <c r="Q13" s="640"/>
      <c r="R13" s="641">
        <v>32055</v>
      </c>
      <c r="S13" s="644"/>
      <c r="T13" s="644"/>
      <c r="U13" s="644"/>
      <c r="V13" s="644"/>
      <c r="W13" s="644"/>
      <c r="X13" s="644"/>
      <c r="Y13" s="645"/>
      <c r="Z13" s="703">
        <v>0.3</v>
      </c>
      <c r="AA13" s="703"/>
      <c r="AB13" s="703"/>
      <c r="AC13" s="703"/>
      <c r="AD13" s="704">
        <v>32055</v>
      </c>
      <c r="AE13" s="704"/>
      <c r="AF13" s="704"/>
      <c r="AG13" s="704"/>
      <c r="AH13" s="704"/>
      <c r="AI13" s="704"/>
      <c r="AJ13" s="704"/>
      <c r="AK13" s="704"/>
      <c r="AL13" s="646">
        <v>0.5</v>
      </c>
      <c r="AM13" s="647"/>
      <c r="AN13" s="647"/>
      <c r="AO13" s="705"/>
      <c r="AP13" s="638" t="s">
        <v>253</v>
      </c>
      <c r="AQ13" s="639"/>
      <c r="AR13" s="639"/>
      <c r="AS13" s="639"/>
      <c r="AT13" s="639"/>
      <c r="AU13" s="639"/>
      <c r="AV13" s="639"/>
      <c r="AW13" s="639"/>
      <c r="AX13" s="639"/>
      <c r="AY13" s="639"/>
      <c r="AZ13" s="639"/>
      <c r="BA13" s="639"/>
      <c r="BB13" s="639"/>
      <c r="BC13" s="639"/>
      <c r="BD13" s="639"/>
      <c r="BE13" s="639"/>
      <c r="BF13" s="640"/>
      <c r="BG13" s="641">
        <v>2035510</v>
      </c>
      <c r="BH13" s="644"/>
      <c r="BI13" s="644"/>
      <c r="BJ13" s="644"/>
      <c r="BK13" s="644"/>
      <c r="BL13" s="644"/>
      <c r="BM13" s="644"/>
      <c r="BN13" s="645"/>
      <c r="BO13" s="703">
        <v>44.1</v>
      </c>
      <c r="BP13" s="703"/>
      <c r="BQ13" s="703"/>
      <c r="BR13" s="703"/>
      <c r="BS13" s="649" t="s">
        <v>168</v>
      </c>
      <c r="BT13" s="644"/>
      <c r="BU13" s="644"/>
      <c r="BV13" s="644"/>
      <c r="BW13" s="644"/>
      <c r="BX13" s="644"/>
      <c r="BY13" s="644"/>
      <c r="BZ13" s="644"/>
      <c r="CA13" s="644"/>
      <c r="CB13" s="684"/>
      <c r="CD13" s="685" t="s">
        <v>254</v>
      </c>
      <c r="CE13" s="682"/>
      <c r="CF13" s="682"/>
      <c r="CG13" s="682"/>
      <c r="CH13" s="682"/>
      <c r="CI13" s="682"/>
      <c r="CJ13" s="682"/>
      <c r="CK13" s="682"/>
      <c r="CL13" s="682"/>
      <c r="CM13" s="682"/>
      <c r="CN13" s="682"/>
      <c r="CO13" s="682"/>
      <c r="CP13" s="682"/>
      <c r="CQ13" s="683"/>
      <c r="CR13" s="641">
        <v>1301943</v>
      </c>
      <c r="CS13" s="644"/>
      <c r="CT13" s="644"/>
      <c r="CU13" s="644"/>
      <c r="CV13" s="644"/>
      <c r="CW13" s="644"/>
      <c r="CX13" s="644"/>
      <c r="CY13" s="645"/>
      <c r="CZ13" s="703">
        <v>12.1</v>
      </c>
      <c r="DA13" s="703"/>
      <c r="DB13" s="703"/>
      <c r="DC13" s="703"/>
      <c r="DD13" s="649">
        <v>761213</v>
      </c>
      <c r="DE13" s="644"/>
      <c r="DF13" s="644"/>
      <c r="DG13" s="644"/>
      <c r="DH13" s="644"/>
      <c r="DI13" s="644"/>
      <c r="DJ13" s="644"/>
      <c r="DK13" s="644"/>
      <c r="DL13" s="644"/>
      <c r="DM13" s="644"/>
      <c r="DN13" s="644"/>
      <c r="DO13" s="644"/>
      <c r="DP13" s="645"/>
      <c r="DQ13" s="649">
        <v>810635</v>
      </c>
      <c r="DR13" s="644"/>
      <c r="DS13" s="644"/>
      <c r="DT13" s="644"/>
      <c r="DU13" s="644"/>
      <c r="DV13" s="644"/>
      <c r="DW13" s="644"/>
      <c r="DX13" s="644"/>
      <c r="DY13" s="644"/>
      <c r="DZ13" s="644"/>
      <c r="EA13" s="644"/>
      <c r="EB13" s="644"/>
      <c r="EC13" s="684"/>
    </row>
    <row r="14" spans="2:143" ht="11.25" customHeight="1" x14ac:dyDescent="0.15">
      <c r="B14" s="638" t="s">
        <v>255</v>
      </c>
      <c r="C14" s="639"/>
      <c r="D14" s="639"/>
      <c r="E14" s="639"/>
      <c r="F14" s="639"/>
      <c r="G14" s="639"/>
      <c r="H14" s="639"/>
      <c r="I14" s="639"/>
      <c r="J14" s="639"/>
      <c r="K14" s="639"/>
      <c r="L14" s="639"/>
      <c r="M14" s="639"/>
      <c r="N14" s="639"/>
      <c r="O14" s="639"/>
      <c r="P14" s="639"/>
      <c r="Q14" s="640"/>
      <c r="R14" s="641" t="s">
        <v>123</v>
      </c>
      <c r="S14" s="644"/>
      <c r="T14" s="644"/>
      <c r="U14" s="644"/>
      <c r="V14" s="644"/>
      <c r="W14" s="644"/>
      <c r="X14" s="644"/>
      <c r="Y14" s="645"/>
      <c r="Z14" s="703" t="s">
        <v>123</v>
      </c>
      <c r="AA14" s="703"/>
      <c r="AB14" s="703"/>
      <c r="AC14" s="703"/>
      <c r="AD14" s="704" t="s">
        <v>123</v>
      </c>
      <c r="AE14" s="704"/>
      <c r="AF14" s="704"/>
      <c r="AG14" s="704"/>
      <c r="AH14" s="704"/>
      <c r="AI14" s="704"/>
      <c r="AJ14" s="704"/>
      <c r="AK14" s="704"/>
      <c r="AL14" s="646" t="s">
        <v>168</v>
      </c>
      <c r="AM14" s="647"/>
      <c r="AN14" s="647"/>
      <c r="AO14" s="705"/>
      <c r="AP14" s="638" t="s">
        <v>256</v>
      </c>
      <c r="AQ14" s="639"/>
      <c r="AR14" s="639"/>
      <c r="AS14" s="639"/>
      <c r="AT14" s="639"/>
      <c r="AU14" s="639"/>
      <c r="AV14" s="639"/>
      <c r="AW14" s="639"/>
      <c r="AX14" s="639"/>
      <c r="AY14" s="639"/>
      <c r="AZ14" s="639"/>
      <c r="BA14" s="639"/>
      <c r="BB14" s="639"/>
      <c r="BC14" s="639"/>
      <c r="BD14" s="639"/>
      <c r="BE14" s="639"/>
      <c r="BF14" s="640"/>
      <c r="BG14" s="641">
        <v>106628</v>
      </c>
      <c r="BH14" s="644"/>
      <c r="BI14" s="644"/>
      <c r="BJ14" s="644"/>
      <c r="BK14" s="644"/>
      <c r="BL14" s="644"/>
      <c r="BM14" s="644"/>
      <c r="BN14" s="645"/>
      <c r="BO14" s="703">
        <v>2.2999999999999998</v>
      </c>
      <c r="BP14" s="703"/>
      <c r="BQ14" s="703"/>
      <c r="BR14" s="703"/>
      <c r="BS14" s="649" t="s">
        <v>123</v>
      </c>
      <c r="BT14" s="644"/>
      <c r="BU14" s="644"/>
      <c r="BV14" s="644"/>
      <c r="BW14" s="644"/>
      <c r="BX14" s="644"/>
      <c r="BY14" s="644"/>
      <c r="BZ14" s="644"/>
      <c r="CA14" s="644"/>
      <c r="CB14" s="684"/>
      <c r="CD14" s="685" t="s">
        <v>257</v>
      </c>
      <c r="CE14" s="682"/>
      <c r="CF14" s="682"/>
      <c r="CG14" s="682"/>
      <c r="CH14" s="682"/>
      <c r="CI14" s="682"/>
      <c r="CJ14" s="682"/>
      <c r="CK14" s="682"/>
      <c r="CL14" s="682"/>
      <c r="CM14" s="682"/>
      <c r="CN14" s="682"/>
      <c r="CO14" s="682"/>
      <c r="CP14" s="682"/>
      <c r="CQ14" s="683"/>
      <c r="CR14" s="641">
        <v>472114</v>
      </c>
      <c r="CS14" s="644"/>
      <c r="CT14" s="644"/>
      <c r="CU14" s="644"/>
      <c r="CV14" s="644"/>
      <c r="CW14" s="644"/>
      <c r="CX14" s="644"/>
      <c r="CY14" s="645"/>
      <c r="CZ14" s="703">
        <v>4.4000000000000004</v>
      </c>
      <c r="DA14" s="703"/>
      <c r="DB14" s="703"/>
      <c r="DC14" s="703"/>
      <c r="DD14" s="649">
        <v>30403</v>
      </c>
      <c r="DE14" s="644"/>
      <c r="DF14" s="644"/>
      <c r="DG14" s="644"/>
      <c r="DH14" s="644"/>
      <c r="DI14" s="644"/>
      <c r="DJ14" s="644"/>
      <c r="DK14" s="644"/>
      <c r="DL14" s="644"/>
      <c r="DM14" s="644"/>
      <c r="DN14" s="644"/>
      <c r="DO14" s="644"/>
      <c r="DP14" s="645"/>
      <c r="DQ14" s="649">
        <v>453266</v>
      </c>
      <c r="DR14" s="644"/>
      <c r="DS14" s="644"/>
      <c r="DT14" s="644"/>
      <c r="DU14" s="644"/>
      <c r="DV14" s="644"/>
      <c r="DW14" s="644"/>
      <c r="DX14" s="644"/>
      <c r="DY14" s="644"/>
      <c r="DZ14" s="644"/>
      <c r="EA14" s="644"/>
      <c r="EB14" s="644"/>
      <c r="EC14" s="684"/>
    </row>
    <row r="15" spans="2:143" ht="11.25" customHeight="1" x14ac:dyDescent="0.15">
      <c r="B15" s="638" t="s">
        <v>258</v>
      </c>
      <c r="C15" s="639"/>
      <c r="D15" s="639"/>
      <c r="E15" s="639"/>
      <c r="F15" s="639"/>
      <c r="G15" s="639"/>
      <c r="H15" s="639"/>
      <c r="I15" s="639"/>
      <c r="J15" s="639"/>
      <c r="K15" s="639"/>
      <c r="L15" s="639"/>
      <c r="M15" s="639"/>
      <c r="N15" s="639"/>
      <c r="O15" s="639"/>
      <c r="P15" s="639"/>
      <c r="Q15" s="640"/>
      <c r="R15" s="641">
        <v>37967</v>
      </c>
      <c r="S15" s="644"/>
      <c r="T15" s="644"/>
      <c r="U15" s="644"/>
      <c r="V15" s="644"/>
      <c r="W15" s="644"/>
      <c r="X15" s="644"/>
      <c r="Y15" s="645"/>
      <c r="Z15" s="703">
        <v>0.3</v>
      </c>
      <c r="AA15" s="703"/>
      <c r="AB15" s="703"/>
      <c r="AC15" s="703"/>
      <c r="AD15" s="704">
        <v>37967</v>
      </c>
      <c r="AE15" s="704"/>
      <c r="AF15" s="704"/>
      <c r="AG15" s="704"/>
      <c r="AH15" s="704"/>
      <c r="AI15" s="704"/>
      <c r="AJ15" s="704"/>
      <c r="AK15" s="704"/>
      <c r="AL15" s="646">
        <v>0.6</v>
      </c>
      <c r="AM15" s="647"/>
      <c r="AN15" s="647"/>
      <c r="AO15" s="705"/>
      <c r="AP15" s="638" t="s">
        <v>259</v>
      </c>
      <c r="AQ15" s="639"/>
      <c r="AR15" s="639"/>
      <c r="AS15" s="639"/>
      <c r="AT15" s="639"/>
      <c r="AU15" s="639"/>
      <c r="AV15" s="639"/>
      <c r="AW15" s="639"/>
      <c r="AX15" s="639"/>
      <c r="AY15" s="639"/>
      <c r="AZ15" s="639"/>
      <c r="BA15" s="639"/>
      <c r="BB15" s="639"/>
      <c r="BC15" s="639"/>
      <c r="BD15" s="639"/>
      <c r="BE15" s="639"/>
      <c r="BF15" s="640"/>
      <c r="BG15" s="641">
        <v>197005</v>
      </c>
      <c r="BH15" s="644"/>
      <c r="BI15" s="644"/>
      <c r="BJ15" s="644"/>
      <c r="BK15" s="644"/>
      <c r="BL15" s="644"/>
      <c r="BM15" s="644"/>
      <c r="BN15" s="645"/>
      <c r="BO15" s="703">
        <v>4.3</v>
      </c>
      <c r="BP15" s="703"/>
      <c r="BQ15" s="703"/>
      <c r="BR15" s="703"/>
      <c r="BS15" s="649" t="s">
        <v>123</v>
      </c>
      <c r="BT15" s="644"/>
      <c r="BU15" s="644"/>
      <c r="BV15" s="644"/>
      <c r="BW15" s="644"/>
      <c r="BX15" s="644"/>
      <c r="BY15" s="644"/>
      <c r="BZ15" s="644"/>
      <c r="CA15" s="644"/>
      <c r="CB15" s="684"/>
      <c r="CD15" s="685" t="s">
        <v>260</v>
      </c>
      <c r="CE15" s="682"/>
      <c r="CF15" s="682"/>
      <c r="CG15" s="682"/>
      <c r="CH15" s="682"/>
      <c r="CI15" s="682"/>
      <c r="CJ15" s="682"/>
      <c r="CK15" s="682"/>
      <c r="CL15" s="682"/>
      <c r="CM15" s="682"/>
      <c r="CN15" s="682"/>
      <c r="CO15" s="682"/>
      <c r="CP15" s="682"/>
      <c r="CQ15" s="683"/>
      <c r="CR15" s="641">
        <v>1250092</v>
      </c>
      <c r="CS15" s="644"/>
      <c r="CT15" s="644"/>
      <c r="CU15" s="644"/>
      <c r="CV15" s="644"/>
      <c r="CW15" s="644"/>
      <c r="CX15" s="644"/>
      <c r="CY15" s="645"/>
      <c r="CZ15" s="703">
        <v>11.6</v>
      </c>
      <c r="DA15" s="703"/>
      <c r="DB15" s="703"/>
      <c r="DC15" s="703"/>
      <c r="DD15" s="649">
        <v>51858</v>
      </c>
      <c r="DE15" s="644"/>
      <c r="DF15" s="644"/>
      <c r="DG15" s="644"/>
      <c r="DH15" s="644"/>
      <c r="DI15" s="644"/>
      <c r="DJ15" s="644"/>
      <c r="DK15" s="644"/>
      <c r="DL15" s="644"/>
      <c r="DM15" s="644"/>
      <c r="DN15" s="644"/>
      <c r="DO15" s="644"/>
      <c r="DP15" s="645"/>
      <c r="DQ15" s="649">
        <v>1049911</v>
      </c>
      <c r="DR15" s="644"/>
      <c r="DS15" s="644"/>
      <c r="DT15" s="644"/>
      <c r="DU15" s="644"/>
      <c r="DV15" s="644"/>
      <c r="DW15" s="644"/>
      <c r="DX15" s="644"/>
      <c r="DY15" s="644"/>
      <c r="DZ15" s="644"/>
      <c r="EA15" s="644"/>
      <c r="EB15" s="644"/>
      <c r="EC15" s="684"/>
    </row>
    <row r="16" spans="2:143" ht="11.25" customHeight="1" x14ac:dyDescent="0.15">
      <c r="B16" s="638" t="s">
        <v>261</v>
      </c>
      <c r="C16" s="639"/>
      <c r="D16" s="639"/>
      <c r="E16" s="639"/>
      <c r="F16" s="639"/>
      <c r="G16" s="639"/>
      <c r="H16" s="639"/>
      <c r="I16" s="639"/>
      <c r="J16" s="639"/>
      <c r="K16" s="639"/>
      <c r="L16" s="639"/>
      <c r="M16" s="639"/>
      <c r="N16" s="639"/>
      <c r="O16" s="639"/>
      <c r="P16" s="639"/>
      <c r="Q16" s="640"/>
      <c r="R16" s="641" t="s">
        <v>123</v>
      </c>
      <c r="S16" s="644"/>
      <c r="T16" s="644"/>
      <c r="U16" s="644"/>
      <c r="V16" s="644"/>
      <c r="W16" s="644"/>
      <c r="X16" s="644"/>
      <c r="Y16" s="645"/>
      <c r="Z16" s="703" t="s">
        <v>123</v>
      </c>
      <c r="AA16" s="703"/>
      <c r="AB16" s="703"/>
      <c r="AC16" s="703"/>
      <c r="AD16" s="704" t="s">
        <v>168</v>
      </c>
      <c r="AE16" s="704"/>
      <c r="AF16" s="704"/>
      <c r="AG16" s="704"/>
      <c r="AH16" s="704"/>
      <c r="AI16" s="704"/>
      <c r="AJ16" s="704"/>
      <c r="AK16" s="704"/>
      <c r="AL16" s="646" t="s">
        <v>123</v>
      </c>
      <c r="AM16" s="647"/>
      <c r="AN16" s="647"/>
      <c r="AO16" s="705"/>
      <c r="AP16" s="638" t="s">
        <v>262</v>
      </c>
      <c r="AQ16" s="639"/>
      <c r="AR16" s="639"/>
      <c r="AS16" s="639"/>
      <c r="AT16" s="639"/>
      <c r="AU16" s="639"/>
      <c r="AV16" s="639"/>
      <c r="AW16" s="639"/>
      <c r="AX16" s="639"/>
      <c r="AY16" s="639"/>
      <c r="AZ16" s="639"/>
      <c r="BA16" s="639"/>
      <c r="BB16" s="639"/>
      <c r="BC16" s="639"/>
      <c r="BD16" s="639"/>
      <c r="BE16" s="639"/>
      <c r="BF16" s="640"/>
      <c r="BG16" s="641" t="s">
        <v>123</v>
      </c>
      <c r="BH16" s="644"/>
      <c r="BI16" s="644"/>
      <c r="BJ16" s="644"/>
      <c r="BK16" s="644"/>
      <c r="BL16" s="644"/>
      <c r="BM16" s="644"/>
      <c r="BN16" s="645"/>
      <c r="BO16" s="703" t="s">
        <v>123</v>
      </c>
      <c r="BP16" s="703"/>
      <c r="BQ16" s="703"/>
      <c r="BR16" s="703"/>
      <c r="BS16" s="649" t="s">
        <v>123</v>
      </c>
      <c r="BT16" s="644"/>
      <c r="BU16" s="644"/>
      <c r="BV16" s="644"/>
      <c r="BW16" s="644"/>
      <c r="BX16" s="644"/>
      <c r="BY16" s="644"/>
      <c r="BZ16" s="644"/>
      <c r="CA16" s="644"/>
      <c r="CB16" s="684"/>
      <c r="CD16" s="685" t="s">
        <v>263</v>
      </c>
      <c r="CE16" s="682"/>
      <c r="CF16" s="682"/>
      <c r="CG16" s="682"/>
      <c r="CH16" s="682"/>
      <c r="CI16" s="682"/>
      <c r="CJ16" s="682"/>
      <c r="CK16" s="682"/>
      <c r="CL16" s="682"/>
      <c r="CM16" s="682"/>
      <c r="CN16" s="682"/>
      <c r="CO16" s="682"/>
      <c r="CP16" s="682"/>
      <c r="CQ16" s="683"/>
      <c r="CR16" s="641" t="s">
        <v>244</v>
      </c>
      <c r="CS16" s="644"/>
      <c r="CT16" s="644"/>
      <c r="CU16" s="644"/>
      <c r="CV16" s="644"/>
      <c r="CW16" s="644"/>
      <c r="CX16" s="644"/>
      <c r="CY16" s="645"/>
      <c r="CZ16" s="703" t="s">
        <v>123</v>
      </c>
      <c r="DA16" s="703"/>
      <c r="DB16" s="703"/>
      <c r="DC16" s="703"/>
      <c r="DD16" s="649" t="s">
        <v>123</v>
      </c>
      <c r="DE16" s="644"/>
      <c r="DF16" s="644"/>
      <c r="DG16" s="644"/>
      <c r="DH16" s="644"/>
      <c r="DI16" s="644"/>
      <c r="DJ16" s="644"/>
      <c r="DK16" s="644"/>
      <c r="DL16" s="644"/>
      <c r="DM16" s="644"/>
      <c r="DN16" s="644"/>
      <c r="DO16" s="644"/>
      <c r="DP16" s="645"/>
      <c r="DQ16" s="649" t="s">
        <v>264</v>
      </c>
      <c r="DR16" s="644"/>
      <c r="DS16" s="644"/>
      <c r="DT16" s="644"/>
      <c r="DU16" s="644"/>
      <c r="DV16" s="644"/>
      <c r="DW16" s="644"/>
      <c r="DX16" s="644"/>
      <c r="DY16" s="644"/>
      <c r="DZ16" s="644"/>
      <c r="EA16" s="644"/>
      <c r="EB16" s="644"/>
      <c r="EC16" s="684"/>
    </row>
    <row r="17" spans="2:133" ht="11.25" customHeight="1" x14ac:dyDescent="0.15">
      <c r="B17" s="638" t="s">
        <v>265</v>
      </c>
      <c r="C17" s="639"/>
      <c r="D17" s="639"/>
      <c r="E17" s="639"/>
      <c r="F17" s="639"/>
      <c r="G17" s="639"/>
      <c r="H17" s="639"/>
      <c r="I17" s="639"/>
      <c r="J17" s="639"/>
      <c r="K17" s="639"/>
      <c r="L17" s="639"/>
      <c r="M17" s="639"/>
      <c r="N17" s="639"/>
      <c r="O17" s="639"/>
      <c r="P17" s="639"/>
      <c r="Q17" s="640"/>
      <c r="R17" s="641">
        <v>24346</v>
      </c>
      <c r="S17" s="644"/>
      <c r="T17" s="644"/>
      <c r="U17" s="644"/>
      <c r="V17" s="644"/>
      <c r="W17" s="644"/>
      <c r="X17" s="644"/>
      <c r="Y17" s="645"/>
      <c r="Z17" s="703">
        <v>0.2</v>
      </c>
      <c r="AA17" s="703"/>
      <c r="AB17" s="703"/>
      <c r="AC17" s="703"/>
      <c r="AD17" s="704">
        <v>24346</v>
      </c>
      <c r="AE17" s="704"/>
      <c r="AF17" s="704"/>
      <c r="AG17" s="704"/>
      <c r="AH17" s="704"/>
      <c r="AI17" s="704"/>
      <c r="AJ17" s="704"/>
      <c r="AK17" s="704"/>
      <c r="AL17" s="646">
        <v>0.4</v>
      </c>
      <c r="AM17" s="647"/>
      <c r="AN17" s="647"/>
      <c r="AO17" s="705"/>
      <c r="AP17" s="638" t="s">
        <v>266</v>
      </c>
      <c r="AQ17" s="639"/>
      <c r="AR17" s="639"/>
      <c r="AS17" s="639"/>
      <c r="AT17" s="639"/>
      <c r="AU17" s="639"/>
      <c r="AV17" s="639"/>
      <c r="AW17" s="639"/>
      <c r="AX17" s="639"/>
      <c r="AY17" s="639"/>
      <c r="AZ17" s="639"/>
      <c r="BA17" s="639"/>
      <c r="BB17" s="639"/>
      <c r="BC17" s="639"/>
      <c r="BD17" s="639"/>
      <c r="BE17" s="639"/>
      <c r="BF17" s="640"/>
      <c r="BG17" s="641" t="s">
        <v>244</v>
      </c>
      <c r="BH17" s="644"/>
      <c r="BI17" s="644"/>
      <c r="BJ17" s="644"/>
      <c r="BK17" s="644"/>
      <c r="BL17" s="644"/>
      <c r="BM17" s="644"/>
      <c r="BN17" s="645"/>
      <c r="BO17" s="703" t="s">
        <v>123</v>
      </c>
      <c r="BP17" s="703"/>
      <c r="BQ17" s="703"/>
      <c r="BR17" s="703"/>
      <c r="BS17" s="649" t="s">
        <v>123</v>
      </c>
      <c r="BT17" s="644"/>
      <c r="BU17" s="644"/>
      <c r="BV17" s="644"/>
      <c r="BW17" s="644"/>
      <c r="BX17" s="644"/>
      <c r="BY17" s="644"/>
      <c r="BZ17" s="644"/>
      <c r="CA17" s="644"/>
      <c r="CB17" s="684"/>
      <c r="CD17" s="685" t="s">
        <v>267</v>
      </c>
      <c r="CE17" s="682"/>
      <c r="CF17" s="682"/>
      <c r="CG17" s="682"/>
      <c r="CH17" s="682"/>
      <c r="CI17" s="682"/>
      <c r="CJ17" s="682"/>
      <c r="CK17" s="682"/>
      <c r="CL17" s="682"/>
      <c r="CM17" s="682"/>
      <c r="CN17" s="682"/>
      <c r="CO17" s="682"/>
      <c r="CP17" s="682"/>
      <c r="CQ17" s="683"/>
      <c r="CR17" s="641">
        <v>948290</v>
      </c>
      <c r="CS17" s="644"/>
      <c r="CT17" s="644"/>
      <c r="CU17" s="644"/>
      <c r="CV17" s="644"/>
      <c r="CW17" s="644"/>
      <c r="CX17" s="644"/>
      <c r="CY17" s="645"/>
      <c r="CZ17" s="703">
        <v>8.8000000000000007</v>
      </c>
      <c r="DA17" s="703"/>
      <c r="DB17" s="703"/>
      <c r="DC17" s="703"/>
      <c r="DD17" s="649" t="s">
        <v>264</v>
      </c>
      <c r="DE17" s="644"/>
      <c r="DF17" s="644"/>
      <c r="DG17" s="644"/>
      <c r="DH17" s="644"/>
      <c r="DI17" s="644"/>
      <c r="DJ17" s="644"/>
      <c r="DK17" s="644"/>
      <c r="DL17" s="644"/>
      <c r="DM17" s="644"/>
      <c r="DN17" s="644"/>
      <c r="DO17" s="644"/>
      <c r="DP17" s="645"/>
      <c r="DQ17" s="649">
        <v>932648</v>
      </c>
      <c r="DR17" s="644"/>
      <c r="DS17" s="644"/>
      <c r="DT17" s="644"/>
      <c r="DU17" s="644"/>
      <c r="DV17" s="644"/>
      <c r="DW17" s="644"/>
      <c r="DX17" s="644"/>
      <c r="DY17" s="644"/>
      <c r="DZ17" s="644"/>
      <c r="EA17" s="644"/>
      <c r="EB17" s="644"/>
      <c r="EC17" s="684"/>
    </row>
    <row r="18" spans="2:133" ht="11.25" customHeight="1" x14ac:dyDescent="0.15">
      <c r="B18" s="638" t="s">
        <v>268</v>
      </c>
      <c r="C18" s="639"/>
      <c r="D18" s="639"/>
      <c r="E18" s="639"/>
      <c r="F18" s="639"/>
      <c r="G18" s="639"/>
      <c r="H18" s="639"/>
      <c r="I18" s="639"/>
      <c r="J18" s="639"/>
      <c r="K18" s="639"/>
      <c r="L18" s="639"/>
      <c r="M18" s="639"/>
      <c r="N18" s="639"/>
      <c r="O18" s="639"/>
      <c r="P18" s="639"/>
      <c r="Q18" s="640"/>
      <c r="R18" s="641">
        <v>1379767</v>
      </c>
      <c r="S18" s="644"/>
      <c r="T18" s="644"/>
      <c r="U18" s="644"/>
      <c r="V18" s="644"/>
      <c r="W18" s="644"/>
      <c r="X18" s="644"/>
      <c r="Y18" s="645"/>
      <c r="Z18" s="703">
        <v>12.2</v>
      </c>
      <c r="AA18" s="703"/>
      <c r="AB18" s="703"/>
      <c r="AC18" s="703"/>
      <c r="AD18" s="704">
        <v>1218292</v>
      </c>
      <c r="AE18" s="704"/>
      <c r="AF18" s="704"/>
      <c r="AG18" s="704"/>
      <c r="AH18" s="704"/>
      <c r="AI18" s="704"/>
      <c r="AJ18" s="704"/>
      <c r="AK18" s="704"/>
      <c r="AL18" s="646">
        <v>18.2</v>
      </c>
      <c r="AM18" s="647"/>
      <c r="AN18" s="647"/>
      <c r="AO18" s="705"/>
      <c r="AP18" s="638" t="s">
        <v>269</v>
      </c>
      <c r="AQ18" s="639"/>
      <c r="AR18" s="639"/>
      <c r="AS18" s="639"/>
      <c r="AT18" s="639"/>
      <c r="AU18" s="639"/>
      <c r="AV18" s="639"/>
      <c r="AW18" s="639"/>
      <c r="AX18" s="639"/>
      <c r="AY18" s="639"/>
      <c r="AZ18" s="639"/>
      <c r="BA18" s="639"/>
      <c r="BB18" s="639"/>
      <c r="BC18" s="639"/>
      <c r="BD18" s="639"/>
      <c r="BE18" s="639"/>
      <c r="BF18" s="640"/>
      <c r="BG18" s="641" t="s">
        <v>123</v>
      </c>
      <c r="BH18" s="644"/>
      <c r="BI18" s="644"/>
      <c r="BJ18" s="644"/>
      <c r="BK18" s="644"/>
      <c r="BL18" s="644"/>
      <c r="BM18" s="644"/>
      <c r="BN18" s="645"/>
      <c r="BO18" s="703" t="s">
        <v>123</v>
      </c>
      <c r="BP18" s="703"/>
      <c r="BQ18" s="703"/>
      <c r="BR18" s="703"/>
      <c r="BS18" s="649" t="s">
        <v>264</v>
      </c>
      <c r="BT18" s="644"/>
      <c r="BU18" s="644"/>
      <c r="BV18" s="644"/>
      <c r="BW18" s="644"/>
      <c r="BX18" s="644"/>
      <c r="BY18" s="644"/>
      <c r="BZ18" s="644"/>
      <c r="CA18" s="644"/>
      <c r="CB18" s="684"/>
      <c r="CD18" s="685" t="s">
        <v>270</v>
      </c>
      <c r="CE18" s="682"/>
      <c r="CF18" s="682"/>
      <c r="CG18" s="682"/>
      <c r="CH18" s="682"/>
      <c r="CI18" s="682"/>
      <c r="CJ18" s="682"/>
      <c r="CK18" s="682"/>
      <c r="CL18" s="682"/>
      <c r="CM18" s="682"/>
      <c r="CN18" s="682"/>
      <c r="CO18" s="682"/>
      <c r="CP18" s="682"/>
      <c r="CQ18" s="683"/>
      <c r="CR18" s="641" t="s">
        <v>123</v>
      </c>
      <c r="CS18" s="644"/>
      <c r="CT18" s="644"/>
      <c r="CU18" s="644"/>
      <c r="CV18" s="644"/>
      <c r="CW18" s="644"/>
      <c r="CX18" s="644"/>
      <c r="CY18" s="645"/>
      <c r="CZ18" s="703" t="s">
        <v>123</v>
      </c>
      <c r="DA18" s="703"/>
      <c r="DB18" s="703"/>
      <c r="DC18" s="703"/>
      <c r="DD18" s="649" t="s">
        <v>123</v>
      </c>
      <c r="DE18" s="644"/>
      <c r="DF18" s="644"/>
      <c r="DG18" s="644"/>
      <c r="DH18" s="644"/>
      <c r="DI18" s="644"/>
      <c r="DJ18" s="644"/>
      <c r="DK18" s="644"/>
      <c r="DL18" s="644"/>
      <c r="DM18" s="644"/>
      <c r="DN18" s="644"/>
      <c r="DO18" s="644"/>
      <c r="DP18" s="645"/>
      <c r="DQ18" s="649" t="s">
        <v>123</v>
      </c>
      <c r="DR18" s="644"/>
      <c r="DS18" s="644"/>
      <c r="DT18" s="644"/>
      <c r="DU18" s="644"/>
      <c r="DV18" s="644"/>
      <c r="DW18" s="644"/>
      <c r="DX18" s="644"/>
      <c r="DY18" s="644"/>
      <c r="DZ18" s="644"/>
      <c r="EA18" s="644"/>
      <c r="EB18" s="644"/>
      <c r="EC18" s="684"/>
    </row>
    <row r="19" spans="2:133" ht="11.25" customHeight="1" x14ac:dyDescent="0.15">
      <c r="B19" s="638" t="s">
        <v>271</v>
      </c>
      <c r="C19" s="639"/>
      <c r="D19" s="639"/>
      <c r="E19" s="639"/>
      <c r="F19" s="639"/>
      <c r="G19" s="639"/>
      <c r="H19" s="639"/>
      <c r="I19" s="639"/>
      <c r="J19" s="639"/>
      <c r="K19" s="639"/>
      <c r="L19" s="639"/>
      <c r="M19" s="639"/>
      <c r="N19" s="639"/>
      <c r="O19" s="639"/>
      <c r="P19" s="639"/>
      <c r="Q19" s="640"/>
      <c r="R19" s="641">
        <v>1218292</v>
      </c>
      <c r="S19" s="644"/>
      <c r="T19" s="644"/>
      <c r="U19" s="644"/>
      <c r="V19" s="644"/>
      <c r="W19" s="644"/>
      <c r="X19" s="644"/>
      <c r="Y19" s="645"/>
      <c r="Z19" s="703">
        <v>10.8</v>
      </c>
      <c r="AA19" s="703"/>
      <c r="AB19" s="703"/>
      <c r="AC19" s="703"/>
      <c r="AD19" s="704">
        <v>1218292</v>
      </c>
      <c r="AE19" s="704"/>
      <c r="AF19" s="704"/>
      <c r="AG19" s="704"/>
      <c r="AH19" s="704"/>
      <c r="AI19" s="704"/>
      <c r="AJ19" s="704"/>
      <c r="AK19" s="704"/>
      <c r="AL19" s="646">
        <v>18.2</v>
      </c>
      <c r="AM19" s="647"/>
      <c r="AN19" s="647"/>
      <c r="AO19" s="705"/>
      <c r="AP19" s="638" t="s">
        <v>272</v>
      </c>
      <c r="AQ19" s="639"/>
      <c r="AR19" s="639"/>
      <c r="AS19" s="639"/>
      <c r="AT19" s="639"/>
      <c r="AU19" s="639"/>
      <c r="AV19" s="639"/>
      <c r="AW19" s="639"/>
      <c r="AX19" s="639"/>
      <c r="AY19" s="639"/>
      <c r="AZ19" s="639"/>
      <c r="BA19" s="639"/>
      <c r="BB19" s="639"/>
      <c r="BC19" s="639"/>
      <c r="BD19" s="639"/>
      <c r="BE19" s="639"/>
      <c r="BF19" s="640"/>
      <c r="BG19" s="641">
        <v>94569</v>
      </c>
      <c r="BH19" s="644"/>
      <c r="BI19" s="644"/>
      <c r="BJ19" s="644"/>
      <c r="BK19" s="644"/>
      <c r="BL19" s="644"/>
      <c r="BM19" s="644"/>
      <c r="BN19" s="645"/>
      <c r="BO19" s="703">
        <v>2</v>
      </c>
      <c r="BP19" s="703"/>
      <c r="BQ19" s="703"/>
      <c r="BR19" s="703"/>
      <c r="BS19" s="649" t="s">
        <v>123</v>
      </c>
      <c r="BT19" s="644"/>
      <c r="BU19" s="644"/>
      <c r="BV19" s="644"/>
      <c r="BW19" s="644"/>
      <c r="BX19" s="644"/>
      <c r="BY19" s="644"/>
      <c r="BZ19" s="644"/>
      <c r="CA19" s="644"/>
      <c r="CB19" s="684"/>
      <c r="CD19" s="685" t="s">
        <v>273</v>
      </c>
      <c r="CE19" s="682"/>
      <c r="CF19" s="682"/>
      <c r="CG19" s="682"/>
      <c r="CH19" s="682"/>
      <c r="CI19" s="682"/>
      <c r="CJ19" s="682"/>
      <c r="CK19" s="682"/>
      <c r="CL19" s="682"/>
      <c r="CM19" s="682"/>
      <c r="CN19" s="682"/>
      <c r="CO19" s="682"/>
      <c r="CP19" s="682"/>
      <c r="CQ19" s="683"/>
      <c r="CR19" s="641" t="s">
        <v>123</v>
      </c>
      <c r="CS19" s="644"/>
      <c r="CT19" s="644"/>
      <c r="CU19" s="644"/>
      <c r="CV19" s="644"/>
      <c r="CW19" s="644"/>
      <c r="CX19" s="644"/>
      <c r="CY19" s="645"/>
      <c r="CZ19" s="703" t="s">
        <v>123</v>
      </c>
      <c r="DA19" s="703"/>
      <c r="DB19" s="703"/>
      <c r="DC19" s="703"/>
      <c r="DD19" s="649" t="s">
        <v>168</v>
      </c>
      <c r="DE19" s="644"/>
      <c r="DF19" s="644"/>
      <c r="DG19" s="644"/>
      <c r="DH19" s="644"/>
      <c r="DI19" s="644"/>
      <c r="DJ19" s="644"/>
      <c r="DK19" s="644"/>
      <c r="DL19" s="644"/>
      <c r="DM19" s="644"/>
      <c r="DN19" s="644"/>
      <c r="DO19" s="644"/>
      <c r="DP19" s="645"/>
      <c r="DQ19" s="649" t="s">
        <v>123</v>
      </c>
      <c r="DR19" s="644"/>
      <c r="DS19" s="644"/>
      <c r="DT19" s="644"/>
      <c r="DU19" s="644"/>
      <c r="DV19" s="644"/>
      <c r="DW19" s="644"/>
      <c r="DX19" s="644"/>
      <c r="DY19" s="644"/>
      <c r="DZ19" s="644"/>
      <c r="EA19" s="644"/>
      <c r="EB19" s="644"/>
      <c r="EC19" s="684"/>
    </row>
    <row r="20" spans="2:133" ht="11.25" customHeight="1" x14ac:dyDescent="0.15">
      <c r="B20" s="638" t="s">
        <v>274</v>
      </c>
      <c r="C20" s="639"/>
      <c r="D20" s="639"/>
      <c r="E20" s="639"/>
      <c r="F20" s="639"/>
      <c r="G20" s="639"/>
      <c r="H20" s="639"/>
      <c r="I20" s="639"/>
      <c r="J20" s="639"/>
      <c r="K20" s="639"/>
      <c r="L20" s="639"/>
      <c r="M20" s="639"/>
      <c r="N20" s="639"/>
      <c r="O20" s="639"/>
      <c r="P20" s="639"/>
      <c r="Q20" s="640"/>
      <c r="R20" s="641">
        <v>161475</v>
      </c>
      <c r="S20" s="644"/>
      <c r="T20" s="644"/>
      <c r="U20" s="644"/>
      <c r="V20" s="644"/>
      <c r="W20" s="644"/>
      <c r="X20" s="644"/>
      <c r="Y20" s="645"/>
      <c r="Z20" s="703">
        <v>1.4</v>
      </c>
      <c r="AA20" s="703"/>
      <c r="AB20" s="703"/>
      <c r="AC20" s="703"/>
      <c r="AD20" s="704" t="s">
        <v>244</v>
      </c>
      <c r="AE20" s="704"/>
      <c r="AF20" s="704"/>
      <c r="AG20" s="704"/>
      <c r="AH20" s="704"/>
      <c r="AI20" s="704"/>
      <c r="AJ20" s="704"/>
      <c r="AK20" s="704"/>
      <c r="AL20" s="646" t="s">
        <v>123</v>
      </c>
      <c r="AM20" s="647"/>
      <c r="AN20" s="647"/>
      <c r="AO20" s="705"/>
      <c r="AP20" s="638" t="s">
        <v>275</v>
      </c>
      <c r="AQ20" s="639"/>
      <c r="AR20" s="639"/>
      <c r="AS20" s="639"/>
      <c r="AT20" s="639"/>
      <c r="AU20" s="639"/>
      <c r="AV20" s="639"/>
      <c r="AW20" s="639"/>
      <c r="AX20" s="639"/>
      <c r="AY20" s="639"/>
      <c r="AZ20" s="639"/>
      <c r="BA20" s="639"/>
      <c r="BB20" s="639"/>
      <c r="BC20" s="639"/>
      <c r="BD20" s="639"/>
      <c r="BE20" s="639"/>
      <c r="BF20" s="640"/>
      <c r="BG20" s="641">
        <v>94569</v>
      </c>
      <c r="BH20" s="644"/>
      <c r="BI20" s="644"/>
      <c r="BJ20" s="644"/>
      <c r="BK20" s="644"/>
      <c r="BL20" s="644"/>
      <c r="BM20" s="644"/>
      <c r="BN20" s="645"/>
      <c r="BO20" s="703">
        <v>2</v>
      </c>
      <c r="BP20" s="703"/>
      <c r="BQ20" s="703"/>
      <c r="BR20" s="703"/>
      <c r="BS20" s="649" t="s">
        <v>123</v>
      </c>
      <c r="BT20" s="644"/>
      <c r="BU20" s="644"/>
      <c r="BV20" s="644"/>
      <c r="BW20" s="644"/>
      <c r="BX20" s="644"/>
      <c r="BY20" s="644"/>
      <c r="BZ20" s="644"/>
      <c r="CA20" s="644"/>
      <c r="CB20" s="684"/>
      <c r="CD20" s="685" t="s">
        <v>276</v>
      </c>
      <c r="CE20" s="682"/>
      <c r="CF20" s="682"/>
      <c r="CG20" s="682"/>
      <c r="CH20" s="682"/>
      <c r="CI20" s="682"/>
      <c r="CJ20" s="682"/>
      <c r="CK20" s="682"/>
      <c r="CL20" s="682"/>
      <c r="CM20" s="682"/>
      <c r="CN20" s="682"/>
      <c r="CO20" s="682"/>
      <c r="CP20" s="682"/>
      <c r="CQ20" s="683"/>
      <c r="CR20" s="641">
        <v>10781602</v>
      </c>
      <c r="CS20" s="644"/>
      <c r="CT20" s="644"/>
      <c r="CU20" s="644"/>
      <c r="CV20" s="644"/>
      <c r="CW20" s="644"/>
      <c r="CX20" s="644"/>
      <c r="CY20" s="645"/>
      <c r="CZ20" s="703">
        <v>100</v>
      </c>
      <c r="DA20" s="703"/>
      <c r="DB20" s="703"/>
      <c r="DC20" s="703"/>
      <c r="DD20" s="649">
        <v>1105257</v>
      </c>
      <c r="DE20" s="644"/>
      <c r="DF20" s="644"/>
      <c r="DG20" s="644"/>
      <c r="DH20" s="644"/>
      <c r="DI20" s="644"/>
      <c r="DJ20" s="644"/>
      <c r="DK20" s="644"/>
      <c r="DL20" s="644"/>
      <c r="DM20" s="644"/>
      <c r="DN20" s="644"/>
      <c r="DO20" s="644"/>
      <c r="DP20" s="645"/>
      <c r="DQ20" s="649">
        <v>7792821</v>
      </c>
      <c r="DR20" s="644"/>
      <c r="DS20" s="644"/>
      <c r="DT20" s="644"/>
      <c r="DU20" s="644"/>
      <c r="DV20" s="644"/>
      <c r="DW20" s="644"/>
      <c r="DX20" s="644"/>
      <c r="DY20" s="644"/>
      <c r="DZ20" s="644"/>
      <c r="EA20" s="644"/>
      <c r="EB20" s="644"/>
      <c r="EC20" s="684"/>
    </row>
    <row r="21" spans="2:133" ht="11.25" customHeight="1" x14ac:dyDescent="0.15">
      <c r="B21" s="638" t="s">
        <v>277</v>
      </c>
      <c r="C21" s="639"/>
      <c r="D21" s="639"/>
      <c r="E21" s="639"/>
      <c r="F21" s="639"/>
      <c r="G21" s="639"/>
      <c r="H21" s="639"/>
      <c r="I21" s="639"/>
      <c r="J21" s="639"/>
      <c r="K21" s="639"/>
      <c r="L21" s="639"/>
      <c r="M21" s="639"/>
      <c r="N21" s="639"/>
      <c r="O21" s="639"/>
      <c r="P21" s="639"/>
      <c r="Q21" s="640"/>
      <c r="R21" s="641" t="s">
        <v>123</v>
      </c>
      <c r="S21" s="644"/>
      <c r="T21" s="644"/>
      <c r="U21" s="644"/>
      <c r="V21" s="644"/>
      <c r="W21" s="644"/>
      <c r="X21" s="644"/>
      <c r="Y21" s="645"/>
      <c r="Z21" s="703" t="s">
        <v>123</v>
      </c>
      <c r="AA21" s="703"/>
      <c r="AB21" s="703"/>
      <c r="AC21" s="703"/>
      <c r="AD21" s="704" t="s">
        <v>123</v>
      </c>
      <c r="AE21" s="704"/>
      <c r="AF21" s="704"/>
      <c r="AG21" s="704"/>
      <c r="AH21" s="704"/>
      <c r="AI21" s="704"/>
      <c r="AJ21" s="704"/>
      <c r="AK21" s="704"/>
      <c r="AL21" s="646" t="s">
        <v>168</v>
      </c>
      <c r="AM21" s="647"/>
      <c r="AN21" s="647"/>
      <c r="AO21" s="705"/>
      <c r="AP21" s="749" t="s">
        <v>278</v>
      </c>
      <c r="AQ21" s="756"/>
      <c r="AR21" s="756"/>
      <c r="AS21" s="756"/>
      <c r="AT21" s="756"/>
      <c r="AU21" s="756"/>
      <c r="AV21" s="756"/>
      <c r="AW21" s="756"/>
      <c r="AX21" s="756"/>
      <c r="AY21" s="756"/>
      <c r="AZ21" s="756"/>
      <c r="BA21" s="756"/>
      <c r="BB21" s="756"/>
      <c r="BC21" s="756"/>
      <c r="BD21" s="756"/>
      <c r="BE21" s="756"/>
      <c r="BF21" s="751"/>
      <c r="BG21" s="641" t="s">
        <v>123</v>
      </c>
      <c r="BH21" s="644"/>
      <c r="BI21" s="644"/>
      <c r="BJ21" s="644"/>
      <c r="BK21" s="644"/>
      <c r="BL21" s="644"/>
      <c r="BM21" s="644"/>
      <c r="BN21" s="645"/>
      <c r="BO21" s="703" t="s">
        <v>123</v>
      </c>
      <c r="BP21" s="703"/>
      <c r="BQ21" s="703"/>
      <c r="BR21" s="703"/>
      <c r="BS21" s="649" t="s">
        <v>123</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279</v>
      </c>
      <c r="C22" s="639"/>
      <c r="D22" s="639"/>
      <c r="E22" s="639"/>
      <c r="F22" s="639"/>
      <c r="G22" s="639"/>
      <c r="H22" s="639"/>
      <c r="I22" s="639"/>
      <c r="J22" s="639"/>
      <c r="K22" s="639"/>
      <c r="L22" s="639"/>
      <c r="M22" s="639"/>
      <c r="N22" s="639"/>
      <c r="O22" s="639"/>
      <c r="P22" s="639"/>
      <c r="Q22" s="640"/>
      <c r="R22" s="641">
        <v>6917154</v>
      </c>
      <c r="S22" s="644"/>
      <c r="T22" s="644"/>
      <c r="U22" s="644"/>
      <c r="V22" s="644"/>
      <c r="W22" s="644"/>
      <c r="X22" s="644"/>
      <c r="Y22" s="645"/>
      <c r="Z22" s="703">
        <v>61.2</v>
      </c>
      <c r="AA22" s="703"/>
      <c r="AB22" s="703"/>
      <c r="AC22" s="703"/>
      <c r="AD22" s="704">
        <v>6661110</v>
      </c>
      <c r="AE22" s="704"/>
      <c r="AF22" s="704"/>
      <c r="AG22" s="704"/>
      <c r="AH22" s="704"/>
      <c r="AI22" s="704"/>
      <c r="AJ22" s="704"/>
      <c r="AK22" s="704"/>
      <c r="AL22" s="646">
        <v>99.7</v>
      </c>
      <c r="AM22" s="647"/>
      <c r="AN22" s="647"/>
      <c r="AO22" s="705"/>
      <c r="AP22" s="749" t="s">
        <v>280</v>
      </c>
      <c r="AQ22" s="756"/>
      <c r="AR22" s="756"/>
      <c r="AS22" s="756"/>
      <c r="AT22" s="756"/>
      <c r="AU22" s="756"/>
      <c r="AV22" s="756"/>
      <c r="AW22" s="756"/>
      <c r="AX22" s="756"/>
      <c r="AY22" s="756"/>
      <c r="AZ22" s="756"/>
      <c r="BA22" s="756"/>
      <c r="BB22" s="756"/>
      <c r="BC22" s="756"/>
      <c r="BD22" s="756"/>
      <c r="BE22" s="756"/>
      <c r="BF22" s="751"/>
      <c r="BG22" s="641" t="s">
        <v>123</v>
      </c>
      <c r="BH22" s="644"/>
      <c r="BI22" s="644"/>
      <c r="BJ22" s="644"/>
      <c r="BK22" s="644"/>
      <c r="BL22" s="644"/>
      <c r="BM22" s="644"/>
      <c r="BN22" s="645"/>
      <c r="BO22" s="703" t="s">
        <v>123</v>
      </c>
      <c r="BP22" s="703"/>
      <c r="BQ22" s="703"/>
      <c r="BR22" s="703"/>
      <c r="BS22" s="649" t="s">
        <v>264</v>
      </c>
      <c r="BT22" s="644"/>
      <c r="BU22" s="644"/>
      <c r="BV22" s="644"/>
      <c r="BW22" s="644"/>
      <c r="BX22" s="644"/>
      <c r="BY22" s="644"/>
      <c r="BZ22" s="644"/>
      <c r="CA22" s="644"/>
      <c r="CB22" s="684"/>
      <c r="CD22" s="758" t="s">
        <v>281</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282</v>
      </c>
      <c r="C23" s="639"/>
      <c r="D23" s="639"/>
      <c r="E23" s="639"/>
      <c r="F23" s="639"/>
      <c r="G23" s="639"/>
      <c r="H23" s="639"/>
      <c r="I23" s="639"/>
      <c r="J23" s="639"/>
      <c r="K23" s="639"/>
      <c r="L23" s="639"/>
      <c r="M23" s="639"/>
      <c r="N23" s="639"/>
      <c r="O23" s="639"/>
      <c r="P23" s="639"/>
      <c r="Q23" s="640"/>
      <c r="R23" s="641">
        <v>5354</v>
      </c>
      <c r="S23" s="644"/>
      <c r="T23" s="644"/>
      <c r="U23" s="644"/>
      <c r="V23" s="644"/>
      <c r="W23" s="644"/>
      <c r="X23" s="644"/>
      <c r="Y23" s="645"/>
      <c r="Z23" s="703">
        <v>0</v>
      </c>
      <c r="AA23" s="703"/>
      <c r="AB23" s="703"/>
      <c r="AC23" s="703"/>
      <c r="AD23" s="704">
        <v>5354</v>
      </c>
      <c r="AE23" s="704"/>
      <c r="AF23" s="704"/>
      <c r="AG23" s="704"/>
      <c r="AH23" s="704"/>
      <c r="AI23" s="704"/>
      <c r="AJ23" s="704"/>
      <c r="AK23" s="704"/>
      <c r="AL23" s="646">
        <v>0.1</v>
      </c>
      <c r="AM23" s="647"/>
      <c r="AN23" s="647"/>
      <c r="AO23" s="705"/>
      <c r="AP23" s="749" t="s">
        <v>283</v>
      </c>
      <c r="AQ23" s="756"/>
      <c r="AR23" s="756"/>
      <c r="AS23" s="756"/>
      <c r="AT23" s="756"/>
      <c r="AU23" s="756"/>
      <c r="AV23" s="756"/>
      <c r="AW23" s="756"/>
      <c r="AX23" s="756"/>
      <c r="AY23" s="756"/>
      <c r="AZ23" s="756"/>
      <c r="BA23" s="756"/>
      <c r="BB23" s="756"/>
      <c r="BC23" s="756"/>
      <c r="BD23" s="756"/>
      <c r="BE23" s="756"/>
      <c r="BF23" s="751"/>
      <c r="BG23" s="641">
        <v>94569</v>
      </c>
      <c r="BH23" s="644"/>
      <c r="BI23" s="644"/>
      <c r="BJ23" s="644"/>
      <c r="BK23" s="644"/>
      <c r="BL23" s="644"/>
      <c r="BM23" s="644"/>
      <c r="BN23" s="645"/>
      <c r="BO23" s="703">
        <v>2</v>
      </c>
      <c r="BP23" s="703"/>
      <c r="BQ23" s="703"/>
      <c r="BR23" s="703"/>
      <c r="BS23" s="649" t="s">
        <v>123</v>
      </c>
      <c r="BT23" s="644"/>
      <c r="BU23" s="644"/>
      <c r="BV23" s="644"/>
      <c r="BW23" s="644"/>
      <c r="BX23" s="644"/>
      <c r="BY23" s="644"/>
      <c r="BZ23" s="644"/>
      <c r="CA23" s="644"/>
      <c r="CB23" s="684"/>
      <c r="CD23" s="758" t="s">
        <v>221</v>
      </c>
      <c r="CE23" s="759"/>
      <c r="CF23" s="759"/>
      <c r="CG23" s="759"/>
      <c r="CH23" s="759"/>
      <c r="CI23" s="759"/>
      <c r="CJ23" s="759"/>
      <c r="CK23" s="759"/>
      <c r="CL23" s="759"/>
      <c r="CM23" s="759"/>
      <c r="CN23" s="759"/>
      <c r="CO23" s="759"/>
      <c r="CP23" s="759"/>
      <c r="CQ23" s="760"/>
      <c r="CR23" s="758" t="s">
        <v>284</v>
      </c>
      <c r="CS23" s="759"/>
      <c r="CT23" s="759"/>
      <c r="CU23" s="759"/>
      <c r="CV23" s="759"/>
      <c r="CW23" s="759"/>
      <c r="CX23" s="759"/>
      <c r="CY23" s="760"/>
      <c r="CZ23" s="758" t="s">
        <v>285</v>
      </c>
      <c r="DA23" s="759"/>
      <c r="DB23" s="759"/>
      <c r="DC23" s="760"/>
      <c r="DD23" s="758" t="s">
        <v>286</v>
      </c>
      <c r="DE23" s="759"/>
      <c r="DF23" s="759"/>
      <c r="DG23" s="759"/>
      <c r="DH23" s="759"/>
      <c r="DI23" s="759"/>
      <c r="DJ23" s="759"/>
      <c r="DK23" s="760"/>
      <c r="DL23" s="767" t="s">
        <v>287</v>
      </c>
      <c r="DM23" s="768"/>
      <c r="DN23" s="768"/>
      <c r="DO23" s="768"/>
      <c r="DP23" s="768"/>
      <c r="DQ23" s="768"/>
      <c r="DR23" s="768"/>
      <c r="DS23" s="768"/>
      <c r="DT23" s="768"/>
      <c r="DU23" s="768"/>
      <c r="DV23" s="769"/>
      <c r="DW23" s="758" t="s">
        <v>288</v>
      </c>
      <c r="DX23" s="759"/>
      <c r="DY23" s="759"/>
      <c r="DZ23" s="759"/>
      <c r="EA23" s="759"/>
      <c r="EB23" s="759"/>
      <c r="EC23" s="760"/>
    </row>
    <row r="24" spans="2:133" ht="11.25" customHeight="1" x14ac:dyDescent="0.15">
      <c r="B24" s="638" t="s">
        <v>289</v>
      </c>
      <c r="C24" s="639"/>
      <c r="D24" s="639"/>
      <c r="E24" s="639"/>
      <c r="F24" s="639"/>
      <c r="G24" s="639"/>
      <c r="H24" s="639"/>
      <c r="I24" s="639"/>
      <c r="J24" s="639"/>
      <c r="K24" s="639"/>
      <c r="L24" s="639"/>
      <c r="M24" s="639"/>
      <c r="N24" s="639"/>
      <c r="O24" s="639"/>
      <c r="P24" s="639"/>
      <c r="Q24" s="640"/>
      <c r="R24" s="641">
        <v>9461</v>
      </c>
      <c r="S24" s="644"/>
      <c r="T24" s="644"/>
      <c r="U24" s="644"/>
      <c r="V24" s="644"/>
      <c r="W24" s="644"/>
      <c r="X24" s="644"/>
      <c r="Y24" s="645"/>
      <c r="Z24" s="703">
        <v>0.1</v>
      </c>
      <c r="AA24" s="703"/>
      <c r="AB24" s="703"/>
      <c r="AC24" s="703"/>
      <c r="AD24" s="704" t="s">
        <v>123</v>
      </c>
      <c r="AE24" s="704"/>
      <c r="AF24" s="704"/>
      <c r="AG24" s="704"/>
      <c r="AH24" s="704"/>
      <c r="AI24" s="704"/>
      <c r="AJ24" s="704"/>
      <c r="AK24" s="704"/>
      <c r="AL24" s="646" t="s">
        <v>168</v>
      </c>
      <c r="AM24" s="647"/>
      <c r="AN24" s="647"/>
      <c r="AO24" s="705"/>
      <c r="AP24" s="749" t="s">
        <v>290</v>
      </c>
      <c r="AQ24" s="756"/>
      <c r="AR24" s="756"/>
      <c r="AS24" s="756"/>
      <c r="AT24" s="756"/>
      <c r="AU24" s="756"/>
      <c r="AV24" s="756"/>
      <c r="AW24" s="756"/>
      <c r="AX24" s="756"/>
      <c r="AY24" s="756"/>
      <c r="AZ24" s="756"/>
      <c r="BA24" s="756"/>
      <c r="BB24" s="756"/>
      <c r="BC24" s="756"/>
      <c r="BD24" s="756"/>
      <c r="BE24" s="756"/>
      <c r="BF24" s="751"/>
      <c r="BG24" s="641" t="s">
        <v>123</v>
      </c>
      <c r="BH24" s="644"/>
      <c r="BI24" s="644"/>
      <c r="BJ24" s="644"/>
      <c r="BK24" s="644"/>
      <c r="BL24" s="644"/>
      <c r="BM24" s="644"/>
      <c r="BN24" s="645"/>
      <c r="BO24" s="703" t="s">
        <v>123</v>
      </c>
      <c r="BP24" s="703"/>
      <c r="BQ24" s="703"/>
      <c r="BR24" s="703"/>
      <c r="BS24" s="649" t="s">
        <v>123</v>
      </c>
      <c r="BT24" s="644"/>
      <c r="BU24" s="644"/>
      <c r="BV24" s="644"/>
      <c r="BW24" s="644"/>
      <c r="BX24" s="644"/>
      <c r="BY24" s="644"/>
      <c r="BZ24" s="644"/>
      <c r="CA24" s="644"/>
      <c r="CB24" s="684"/>
      <c r="CD24" s="712" t="s">
        <v>291</v>
      </c>
      <c r="CE24" s="713"/>
      <c r="CF24" s="713"/>
      <c r="CG24" s="713"/>
      <c r="CH24" s="713"/>
      <c r="CI24" s="713"/>
      <c r="CJ24" s="713"/>
      <c r="CK24" s="713"/>
      <c r="CL24" s="713"/>
      <c r="CM24" s="713"/>
      <c r="CN24" s="713"/>
      <c r="CO24" s="713"/>
      <c r="CP24" s="713"/>
      <c r="CQ24" s="714"/>
      <c r="CR24" s="706">
        <v>4729474</v>
      </c>
      <c r="CS24" s="707"/>
      <c r="CT24" s="707"/>
      <c r="CU24" s="707"/>
      <c r="CV24" s="707"/>
      <c r="CW24" s="707"/>
      <c r="CX24" s="707"/>
      <c r="CY24" s="753"/>
      <c r="CZ24" s="754">
        <v>43.9</v>
      </c>
      <c r="DA24" s="723"/>
      <c r="DB24" s="723"/>
      <c r="DC24" s="757"/>
      <c r="DD24" s="752">
        <v>3209533</v>
      </c>
      <c r="DE24" s="707"/>
      <c r="DF24" s="707"/>
      <c r="DG24" s="707"/>
      <c r="DH24" s="707"/>
      <c r="DI24" s="707"/>
      <c r="DJ24" s="707"/>
      <c r="DK24" s="753"/>
      <c r="DL24" s="752">
        <v>3204636</v>
      </c>
      <c r="DM24" s="707"/>
      <c r="DN24" s="707"/>
      <c r="DO24" s="707"/>
      <c r="DP24" s="707"/>
      <c r="DQ24" s="707"/>
      <c r="DR24" s="707"/>
      <c r="DS24" s="707"/>
      <c r="DT24" s="707"/>
      <c r="DU24" s="707"/>
      <c r="DV24" s="753"/>
      <c r="DW24" s="754">
        <v>44.5</v>
      </c>
      <c r="DX24" s="723"/>
      <c r="DY24" s="723"/>
      <c r="DZ24" s="723"/>
      <c r="EA24" s="723"/>
      <c r="EB24" s="723"/>
      <c r="EC24" s="755"/>
    </row>
    <row r="25" spans="2:133" ht="11.25" customHeight="1" x14ac:dyDescent="0.15">
      <c r="B25" s="638" t="s">
        <v>292</v>
      </c>
      <c r="C25" s="639"/>
      <c r="D25" s="639"/>
      <c r="E25" s="639"/>
      <c r="F25" s="639"/>
      <c r="G25" s="639"/>
      <c r="H25" s="639"/>
      <c r="I25" s="639"/>
      <c r="J25" s="639"/>
      <c r="K25" s="639"/>
      <c r="L25" s="639"/>
      <c r="M25" s="639"/>
      <c r="N25" s="639"/>
      <c r="O25" s="639"/>
      <c r="P25" s="639"/>
      <c r="Q25" s="640"/>
      <c r="R25" s="641">
        <v>304757</v>
      </c>
      <c r="S25" s="644"/>
      <c r="T25" s="644"/>
      <c r="U25" s="644"/>
      <c r="V25" s="644"/>
      <c r="W25" s="644"/>
      <c r="X25" s="644"/>
      <c r="Y25" s="645"/>
      <c r="Z25" s="703">
        <v>2.7</v>
      </c>
      <c r="AA25" s="703"/>
      <c r="AB25" s="703"/>
      <c r="AC25" s="703"/>
      <c r="AD25" s="704">
        <v>3245</v>
      </c>
      <c r="AE25" s="704"/>
      <c r="AF25" s="704"/>
      <c r="AG25" s="704"/>
      <c r="AH25" s="704"/>
      <c r="AI25" s="704"/>
      <c r="AJ25" s="704"/>
      <c r="AK25" s="704"/>
      <c r="AL25" s="646">
        <v>0</v>
      </c>
      <c r="AM25" s="647"/>
      <c r="AN25" s="647"/>
      <c r="AO25" s="705"/>
      <c r="AP25" s="749" t="s">
        <v>293</v>
      </c>
      <c r="AQ25" s="756"/>
      <c r="AR25" s="756"/>
      <c r="AS25" s="756"/>
      <c r="AT25" s="756"/>
      <c r="AU25" s="756"/>
      <c r="AV25" s="756"/>
      <c r="AW25" s="756"/>
      <c r="AX25" s="756"/>
      <c r="AY25" s="756"/>
      <c r="AZ25" s="756"/>
      <c r="BA25" s="756"/>
      <c r="BB25" s="756"/>
      <c r="BC25" s="756"/>
      <c r="BD25" s="756"/>
      <c r="BE25" s="756"/>
      <c r="BF25" s="751"/>
      <c r="BG25" s="641" t="s">
        <v>123</v>
      </c>
      <c r="BH25" s="644"/>
      <c r="BI25" s="644"/>
      <c r="BJ25" s="644"/>
      <c r="BK25" s="644"/>
      <c r="BL25" s="644"/>
      <c r="BM25" s="644"/>
      <c r="BN25" s="645"/>
      <c r="BO25" s="703" t="s">
        <v>123</v>
      </c>
      <c r="BP25" s="703"/>
      <c r="BQ25" s="703"/>
      <c r="BR25" s="703"/>
      <c r="BS25" s="649" t="s">
        <v>123</v>
      </c>
      <c r="BT25" s="644"/>
      <c r="BU25" s="644"/>
      <c r="BV25" s="644"/>
      <c r="BW25" s="644"/>
      <c r="BX25" s="644"/>
      <c r="BY25" s="644"/>
      <c r="BZ25" s="644"/>
      <c r="CA25" s="644"/>
      <c r="CB25" s="684"/>
      <c r="CD25" s="685" t="s">
        <v>294</v>
      </c>
      <c r="CE25" s="682"/>
      <c r="CF25" s="682"/>
      <c r="CG25" s="682"/>
      <c r="CH25" s="682"/>
      <c r="CI25" s="682"/>
      <c r="CJ25" s="682"/>
      <c r="CK25" s="682"/>
      <c r="CL25" s="682"/>
      <c r="CM25" s="682"/>
      <c r="CN25" s="682"/>
      <c r="CO25" s="682"/>
      <c r="CP25" s="682"/>
      <c r="CQ25" s="683"/>
      <c r="CR25" s="641">
        <v>1843722</v>
      </c>
      <c r="CS25" s="642"/>
      <c r="CT25" s="642"/>
      <c r="CU25" s="642"/>
      <c r="CV25" s="642"/>
      <c r="CW25" s="642"/>
      <c r="CX25" s="642"/>
      <c r="CY25" s="643"/>
      <c r="CZ25" s="646">
        <v>17.100000000000001</v>
      </c>
      <c r="DA25" s="675"/>
      <c r="DB25" s="675"/>
      <c r="DC25" s="676"/>
      <c r="DD25" s="649">
        <v>1656202</v>
      </c>
      <c r="DE25" s="642"/>
      <c r="DF25" s="642"/>
      <c r="DG25" s="642"/>
      <c r="DH25" s="642"/>
      <c r="DI25" s="642"/>
      <c r="DJ25" s="642"/>
      <c r="DK25" s="643"/>
      <c r="DL25" s="649">
        <v>1651305</v>
      </c>
      <c r="DM25" s="642"/>
      <c r="DN25" s="642"/>
      <c r="DO25" s="642"/>
      <c r="DP25" s="642"/>
      <c r="DQ25" s="642"/>
      <c r="DR25" s="642"/>
      <c r="DS25" s="642"/>
      <c r="DT25" s="642"/>
      <c r="DU25" s="642"/>
      <c r="DV25" s="643"/>
      <c r="DW25" s="646">
        <v>22.9</v>
      </c>
      <c r="DX25" s="675"/>
      <c r="DY25" s="675"/>
      <c r="DZ25" s="675"/>
      <c r="EA25" s="675"/>
      <c r="EB25" s="675"/>
      <c r="EC25" s="677"/>
    </row>
    <row r="26" spans="2:133" ht="11.25" customHeight="1" x14ac:dyDescent="0.15">
      <c r="B26" s="638" t="s">
        <v>295</v>
      </c>
      <c r="C26" s="639"/>
      <c r="D26" s="639"/>
      <c r="E26" s="639"/>
      <c r="F26" s="639"/>
      <c r="G26" s="639"/>
      <c r="H26" s="639"/>
      <c r="I26" s="639"/>
      <c r="J26" s="639"/>
      <c r="K26" s="639"/>
      <c r="L26" s="639"/>
      <c r="M26" s="639"/>
      <c r="N26" s="639"/>
      <c r="O26" s="639"/>
      <c r="P26" s="639"/>
      <c r="Q26" s="640"/>
      <c r="R26" s="641">
        <v>77578</v>
      </c>
      <c r="S26" s="644"/>
      <c r="T26" s="644"/>
      <c r="U26" s="644"/>
      <c r="V26" s="644"/>
      <c r="W26" s="644"/>
      <c r="X26" s="644"/>
      <c r="Y26" s="645"/>
      <c r="Z26" s="703">
        <v>0.7</v>
      </c>
      <c r="AA26" s="703"/>
      <c r="AB26" s="703"/>
      <c r="AC26" s="703"/>
      <c r="AD26" s="704" t="s">
        <v>123</v>
      </c>
      <c r="AE26" s="704"/>
      <c r="AF26" s="704"/>
      <c r="AG26" s="704"/>
      <c r="AH26" s="704"/>
      <c r="AI26" s="704"/>
      <c r="AJ26" s="704"/>
      <c r="AK26" s="704"/>
      <c r="AL26" s="646" t="s">
        <v>123</v>
      </c>
      <c r="AM26" s="647"/>
      <c r="AN26" s="647"/>
      <c r="AO26" s="705"/>
      <c r="AP26" s="749" t="s">
        <v>296</v>
      </c>
      <c r="AQ26" s="750"/>
      <c r="AR26" s="750"/>
      <c r="AS26" s="750"/>
      <c r="AT26" s="750"/>
      <c r="AU26" s="750"/>
      <c r="AV26" s="750"/>
      <c r="AW26" s="750"/>
      <c r="AX26" s="750"/>
      <c r="AY26" s="750"/>
      <c r="AZ26" s="750"/>
      <c r="BA26" s="750"/>
      <c r="BB26" s="750"/>
      <c r="BC26" s="750"/>
      <c r="BD26" s="750"/>
      <c r="BE26" s="750"/>
      <c r="BF26" s="751"/>
      <c r="BG26" s="641" t="s">
        <v>123</v>
      </c>
      <c r="BH26" s="644"/>
      <c r="BI26" s="644"/>
      <c r="BJ26" s="644"/>
      <c r="BK26" s="644"/>
      <c r="BL26" s="644"/>
      <c r="BM26" s="644"/>
      <c r="BN26" s="645"/>
      <c r="BO26" s="703" t="s">
        <v>123</v>
      </c>
      <c r="BP26" s="703"/>
      <c r="BQ26" s="703"/>
      <c r="BR26" s="703"/>
      <c r="BS26" s="649" t="s">
        <v>123</v>
      </c>
      <c r="BT26" s="644"/>
      <c r="BU26" s="644"/>
      <c r="BV26" s="644"/>
      <c r="BW26" s="644"/>
      <c r="BX26" s="644"/>
      <c r="BY26" s="644"/>
      <c r="BZ26" s="644"/>
      <c r="CA26" s="644"/>
      <c r="CB26" s="684"/>
      <c r="CD26" s="685" t="s">
        <v>297</v>
      </c>
      <c r="CE26" s="682"/>
      <c r="CF26" s="682"/>
      <c r="CG26" s="682"/>
      <c r="CH26" s="682"/>
      <c r="CI26" s="682"/>
      <c r="CJ26" s="682"/>
      <c r="CK26" s="682"/>
      <c r="CL26" s="682"/>
      <c r="CM26" s="682"/>
      <c r="CN26" s="682"/>
      <c r="CO26" s="682"/>
      <c r="CP26" s="682"/>
      <c r="CQ26" s="683"/>
      <c r="CR26" s="641">
        <v>1189622</v>
      </c>
      <c r="CS26" s="644"/>
      <c r="CT26" s="644"/>
      <c r="CU26" s="644"/>
      <c r="CV26" s="644"/>
      <c r="CW26" s="644"/>
      <c r="CX26" s="644"/>
      <c r="CY26" s="645"/>
      <c r="CZ26" s="646">
        <v>11</v>
      </c>
      <c r="DA26" s="675"/>
      <c r="DB26" s="675"/>
      <c r="DC26" s="676"/>
      <c r="DD26" s="649">
        <v>1010998</v>
      </c>
      <c r="DE26" s="644"/>
      <c r="DF26" s="644"/>
      <c r="DG26" s="644"/>
      <c r="DH26" s="644"/>
      <c r="DI26" s="644"/>
      <c r="DJ26" s="644"/>
      <c r="DK26" s="645"/>
      <c r="DL26" s="649" t="s">
        <v>123</v>
      </c>
      <c r="DM26" s="644"/>
      <c r="DN26" s="644"/>
      <c r="DO26" s="644"/>
      <c r="DP26" s="644"/>
      <c r="DQ26" s="644"/>
      <c r="DR26" s="644"/>
      <c r="DS26" s="644"/>
      <c r="DT26" s="644"/>
      <c r="DU26" s="644"/>
      <c r="DV26" s="645"/>
      <c r="DW26" s="646" t="s">
        <v>123</v>
      </c>
      <c r="DX26" s="675"/>
      <c r="DY26" s="675"/>
      <c r="DZ26" s="675"/>
      <c r="EA26" s="675"/>
      <c r="EB26" s="675"/>
      <c r="EC26" s="677"/>
    </row>
    <row r="27" spans="2:133" ht="11.25" customHeight="1" x14ac:dyDescent="0.15">
      <c r="B27" s="638" t="s">
        <v>298</v>
      </c>
      <c r="C27" s="639"/>
      <c r="D27" s="639"/>
      <c r="E27" s="639"/>
      <c r="F27" s="639"/>
      <c r="G27" s="639"/>
      <c r="H27" s="639"/>
      <c r="I27" s="639"/>
      <c r="J27" s="639"/>
      <c r="K27" s="639"/>
      <c r="L27" s="639"/>
      <c r="M27" s="639"/>
      <c r="N27" s="639"/>
      <c r="O27" s="639"/>
      <c r="P27" s="639"/>
      <c r="Q27" s="640"/>
      <c r="R27" s="641">
        <v>1099881</v>
      </c>
      <c r="S27" s="644"/>
      <c r="T27" s="644"/>
      <c r="U27" s="644"/>
      <c r="V27" s="644"/>
      <c r="W27" s="644"/>
      <c r="X27" s="644"/>
      <c r="Y27" s="645"/>
      <c r="Z27" s="703">
        <v>9.6999999999999993</v>
      </c>
      <c r="AA27" s="703"/>
      <c r="AB27" s="703"/>
      <c r="AC27" s="703"/>
      <c r="AD27" s="704" t="s">
        <v>123</v>
      </c>
      <c r="AE27" s="704"/>
      <c r="AF27" s="704"/>
      <c r="AG27" s="704"/>
      <c r="AH27" s="704"/>
      <c r="AI27" s="704"/>
      <c r="AJ27" s="704"/>
      <c r="AK27" s="704"/>
      <c r="AL27" s="646" t="s">
        <v>123</v>
      </c>
      <c r="AM27" s="647"/>
      <c r="AN27" s="647"/>
      <c r="AO27" s="705"/>
      <c r="AP27" s="638" t="s">
        <v>299</v>
      </c>
      <c r="AQ27" s="639"/>
      <c r="AR27" s="639"/>
      <c r="AS27" s="639"/>
      <c r="AT27" s="639"/>
      <c r="AU27" s="639"/>
      <c r="AV27" s="639"/>
      <c r="AW27" s="639"/>
      <c r="AX27" s="639"/>
      <c r="AY27" s="639"/>
      <c r="AZ27" s="639"/>
      <c r="BA27" s="639"/>
      <c r="BB27" s="639"/>
      <c r="BC27" s="639"/>
      <c r="BD27" s="639"/>
      <c r="BE27" s="639"/>
      <c r="BF27" s="640"/>
      <c r="BG27" s="641">
        <v>4616070</v>
      </c>
      <c r="BH27" s="644"/>
      <c r="BI27" s="644"/>
      <c r="BJ27" s="644"/>
      <c r="BK27" s="644"/>
      <c r="BL27" s="644"/>
      <c r="BM27" s="644"/>
      <c r="BN27" s="645"/>
      <c r="BO27" s="703">
        <v>100</v>
      </c>
      <c r="BP27" s="703"/>
      <c r="BQ27" s="703"/>
      <c r="BR27" s="703"/>
      <c r="BS27" s="649">
        <v>53165</v>
      </c>
      <c r="BT27" s="644"/>
      <c r="BU27" s="644"/>
      <c r="BV27" s="644"/>
      <c r="BW27" s="644"/>
      <c r="BX27" s="644"/>
      <c r="BY27" s="644"/>
      <c r="BZ27" s="644"/>
      <c r="CA27" s="644"/>
      <c r="CB27" s="684"/>
      <c r="CD27" s="685" t="s">
        <v>300</v>
      </c>
      <c r="CE27" s="682"/>
      <c r="CF27" s="682"/>
      <c r="CG27" s="682"/>
      <c r="CH27" s="682"/>
      <c r="CI27" s="682"/>
      <c r="CJ27" s="682"/>
      <c r="CK27" s="682"/>
      <c r="CL27" s="682"/>
      <c r="CM27" s="682"/>
      <c r="CN27" s="682"/>
      <c r="CO27" s="682"/>
      <c r="CP27" s="682"/>
      <c r="CQ27" s="683"/>
      <c r="CR27" s="641">
        <v>1937462</v>
      </c>
      <c r="CS27" s="642"/>
      <c r="CT27" s="642"/>
      <c r="CU27" s="642"/>
      <c r="CV27" s="642"/>
      <c r="CW27" s="642"/>
      <c r="CX27" s="642"/>
      <c r="CY27" s="643"/>
      <c r="CZ27" s="646">
        <v>18</v>
      </c>
      <c r="DA27" s="675"/>
      <c r="DB27" s="675"/>
      <c r="DC27" s="676"/>
      <c r="DD27" s="649">
        <v>620683</v>
      </c>
      <c r="DE27" s="642"/>
      <c r="DF27" s="642"/>
      <c r="DG27" s="642"/>
      <c r="DH27" s="642"/>
      <c r="DI27" s="642"/>
      <c r="DJ27" s="642"/>
      <c r="DK27" s="643"/>
      <c r="DL27" s="649">
        <v>620683</v>
      </c>
      <c r="DM27" s="642"/>
      <c r="DN27" s="642"/>
      <c r="DO27" s="642"/>
      <c r="DP27" s="642"/>
      <c r="DQ27" s="642"/>
      <c r="DR27" s="642"/>
      <c r="DS27" s="642"/>
      <c r="DT27" s="642"/>
      <c r="DU27" s="642"/>
      <c r="DV27" s="643"/>
      <c r="DW27" s="646">
        <v>8.6</v>
      </c>
      <c r="DX27" s="675"/>
      <c r="DY27" s="675"/>
      <c r="DZ27" s="675"/>
      <c r="EA27" s="675"/>
      <c r="EB27" s="675"/>
      <c r="EC27" s="677"/>
    </row>
    <row r="28" spans="2:133" ht="11.25" customHeight="1" x14ac:dyDescent="0.15">
      <c r="B28" s="746" t="s">
        <v>301</v>
      </c>
      <c r="C28" s="747"/>
      <c r="D28" s="747"/>
      <c r="E28" s="747"/>
      <c r="F28" s="747"/>
      <c r="G28" s="747"/>
      <c r="H28" s="747"/>
      <c r="I28" s="747"/>
      <c r="J28" s="747"/>
      <c r="K28" s="747"/>
      <c r="L28" s="747"/>
      <c r="M28" s="747"/>
      <c r="N28" s="747"/>
      <c r="O28" s="747"/>
      <c r="P28" s="747"/>
      <c r="Q28" s="748"/>
      <c r="R28" s="641" t="s">
        <v>123</v>
      </c>
      <c r="S28" s="644"/>
      <c r="T28" s="644"/>
      <c r="U28" s="644"/>
      <c r="V28" s="644"/>
      <c r="W28" s="644"/>
      <c r="X28" s="644"/>
      <c r="Y28" s="645"/>
      <c r="Z28" s="703" t="s">
        <v>123</v>
      </c>
      <c r="AA28" s="703"/>
      <c r="AB28" s="703"/>
      <c r="AC28" s="703"/>
      <c r="AD28" s="704" t="s">
        <v>123</v>
      </c>
      <c r="AE28" s="704"/>
      <c r="AF28" s="704"/>
      <c r="AG28" s="704"/>
      <c r="AH28" s="704"/>
      <c r="AI28" s="704"/>
      <c r="AJ28" s="704"/>
      <c r="AK28" s="704"/>
      <c r="AL28" s="646" t="s">
        <v>168</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302</v>
      </c>
      <c r="CE28" s="682"/>
      <c r="CF28" s="682"/>
      <c r="CG28" s="682"/>
      <c r="CH28" s="682"/>
      <c r="CI28" s="682"/>
      <c r="CJ28" s="682"/>
      <c r="CK28" s="682"/>
      <c r="CL28" s="682"/>
      <c r="CM28" s="682"/>
      <c r="CN28" s="682"/>
      <c r="CO28" s="682"/>
      <c r="CP28" s="682"/>
      <c r="CQ28" s="683"/>
      <c r="CR28" s="641">
        <v>948290</v>
      </c>
      <c r="CS28" s="644"/>
      <c r="CT28" s="644"/>
      <c r="CU28" s="644"/>
      <c r="CV28" s="644"/>
      <c r="CW28" s="644"/>
      <c r="CX28" s="644"/>
      <c r="CY28" s="645"/>
      <c r="CZ28" s="646">
        <v>8.8000000000000007</v>
      </c>
      <c r="DA28" s="675"/>
      <c r="DB28" s="675"/>
      <c r="DC28" s="676"/>
      <c r="DD28" s="649">
        <v>932648</v>
      </c>
      <c r="DE28" s="644"/>
      <c r="DF28" s="644"/>
      <c r="DG28" s="644"/>
      <c r="DH28" s="644"/>
      <c r="DI28" s="644"/>
      <c r="DJ28" s="644"/>
      <c r="DK28" s="645"/>
      <c r="DL28" s="649">
        <v>932648</v>
      </c>
      <c r="DM28" s="644"/>
      <c r="DN28" s="644"/>
      <c r="DO28" s="644"/>
      <c r="DP28" s="644"/>
      <c r="DQ28" s="644"/>
      <c r="DR28" s="644"/>
      <c r="DS28" s="644"/>
      <c r="DT28" s="644"/>
      <c r="DU28" s="644"/>
      <c r="DV28" s="645"/>
      <c r="DW28" s="646">
        <v>13</v>
      </c>
      <c r="DX28" s="675"/>
      <c r="DY28" s="675"/>
      <c r="DZ28" s="675"/>
      <c r="EA28" s="675"/>
      <c r="EB28" s="675"/>
      <c r="EC28" s="677"/>
    </row>
    <row r="29" spans="2:133" ht="11.25" customHeight="1" x14ac:dyDescent="0.15">
      <c r="B29" s="638" t="s">
        <v>303</v>
      </c>
      <c r="C29" s="639"/>
      <c r="D29" s="639"/>
      <c r="E29" s="639"/>
      <c r="F29" s="639"/>
      <c r="G29" s="639"/>
      <c r="H29" s="639"/>
      <c r="I29" s="639"/>
      <c r="J29" s="639"/>
      <c r="K29" s="639"/>
      <c r="L29" s="639"/>
      <c r="M29" s="639"/>
      <c r="N29" s="639"/>
      <c r="O29" s="639"/>
      <c r="P29" s="639"/>
      <c r="Q29" s="640"/>
      <c r="R29" s="641">
        <v>752350</v>
      </c>
      <c r="S29" s="644"/>
      <c r="T29" s="644"/>
      <c r="U29" s="644"/>
      <c r="V29" s="644"/>
      <c r="W29" s="644"/>
      <c r="X29" s="644"/>
      <c r="Y29" s="645"/>
      <c r="Z29" s="703">
        <v>6.7</v>
      </c>
      <c r="AA29" s="703"/>
      <c r="AB29" s="703"/>
      <c r="AC29" s="703"/>
      <c r="AD29" s="704" t="s">
        <v>244</v>
      </c>
      <c r="AE29" s="704"/>
      <c r="AF29" s="704"/>
      <c r="AG29" s="704"/>
      <c r="AH29" s="704"/>
      <c r="AI29" s="704"/>
      <c r="AJ29" s="704"/>
      <c r="AK29" s="704"/>
      <c r="AL29" s="646" t="s">
        <v>123</v>
      </c>
      <c r="AM29" s="647"/>
      <c r="AN29" s="647"/>
      <c r="AO29" s="705"/>
      <c r="AP29" s="715" t="s">
        <v>221</v>
      </c>
      <c r="AQ29" s="716"/>
      <c r="AR29" s="716"/>
      <c r="AS29" s="716"/>
      <c r="AT29" s="716"/>
      <c r="AU29" s="716"/>
      <c r="AV29" s="716"/>
      <c r="AW29" s="716"/>
      <c r="AX29" s="716"/>
      <c r="AY29" s="716"/>
      <c r="AZ29" s="716"/>
      <c r="BA29" s="716"/>
      <c r="BB29" s="716"/>
      <c r="BC29" s="716"/>
      <c r="BD29" s="716"/>
      <c r="BE29" s="716"/>
      <c r="BF29" s="717"/>
      <c r="BG29" s="715" t="s">
        <v>304</v>
      </c>
      <c r="BH29" s="743"/>
      <c r="BI29" s="743"/>
      <c r="BJ29" s="743"/>
      <c r="BK29" s="743"/>
      <c r="BL29" s="743"/>
      <c r="BM29" s="743"/>
      <c r="BN29" s="743"/>
      <c r="BO29" s="743"/>
      <c r="BP29" s="743"/>
      <c r="BQ29" s="744"/>
      <c r="BR29" s="715" t="s">
        <v>305</v>
      </c>
      <c r="BS29" s="743"/>
      <c r="BT29" s="743"/>
      <c r="BU29" s="743"/>
      <c r="BV29" s="743"/>
      <c r="BW29" s="743"/>
      <c r="BX29" s="743"/>
      <c r="BY29" s="743"/>
      <c r="BZ29" s="743"/>
      <c r="CA29" s="743"/>
      <c r="CB29" s="744"/>
      <c r="CD29" s="725" t="s">
        <v>306</v>
      </c>
      <c r="CE29" s="726"/>
      <c r="CF29" s="685" t="s">
        <v>307</v>
      </c>
      <c r="CG29" s="682"/>
      <c r="CH29" s="682"/>
      <c r="CI29" s="682"/>
      <c r="CJ29" s="682"/>
      <c r="CK29" s="682"/>
      <c r="CL29" s="682"/>
      <c r="CM29" s="682"/>
      <c r="CN29" s="682"/>
      <c r="CO29" s="682"/>
      <c r="CP29" s="682"/>
      <c r="CQ29" s="683"/>
      <c r="CR29" s="641">
        <v>948290</v>
      </c>
      <c r="CS29" s="642"/>
      <c r="CT29" s="642"/>
      <c r="CU29" s="642"/>
      <c r="CV29" s="642"/>
      <c r="CW29" s="642"/>
      <c r="CX29" s="642"/>
      <c r="CY29" s="643"/>
      <c r="CZ29" s="646">
        <v>8.8000000000000007</v>
      </c>
      <c r="DA29" s="675"/>
      <c r="DB29" s="675"/>
      <c r="DC29" s="676"/>
      <c r="DD29" s="649">
        <v>932648</v>
      </c>
      <c r="DE29" s="642"/>
      <c r="DF29" s="642"/>
      <c r="DG29" s="642"/>
      <c r="DH29" s="642"/>
      <c r="DI29" s="642"/>
      <c r="DJ29" s="642"/>
      <c r="DK29" s="643"/>
      <c r="DL29" s="649">
        <v>932648</v>
      </c>
      <c r="DM29" s="642"/>
      <c r="DN29" s="642"/>
      <c r="DO29" s="642"/>
      <c r="DP29" s="642"/>
      <c r="DQ29" s="642"/>
      <c r="DR29" s="642"/>
      <c r="DS29" s="642"/>
      <c r="DT29" s="642"/>
      <c r="DU29" s="642"/>
      <c r="DV29" s="643"/>
      <c r="DW29" s="646">
        <v>13</v>
      </c>
      <c r="DX29" s="675"/>
      <c r="DY29" s="675"/>
      <c r="DZ29" s="675"/>
      <c r="EA29" s="675"/>
      <c r="EB29" s="675"/>
      <c r="EC29" s="677"/>
    </row>
    <row r="30" spans="2:133" ht="11.25" customHeight="1" x14ac:dyDescent="0.15">
      <c r="B30" s="638" t="s">
        <v>308</v>
      </c>
      <c r="C30" s="639"/>
      <c r="D30" s="639"/>
      <c r="E30" s="639"/>
      <c r="F30" s="639"/>
      <c r="G30" s="639"/>
      <c r="H30" s="639"/>
      <c r="I30" s="639"/>
      <c r="J30" s="639"/>
      <c r="K30" s="639"/>
      <c r="L30" s="639"/>
      <c r="M30" s="639"/>
      <c r="N30" s="639"/>
      <c r="O30" s="639"/>
      <c r="P30" s="639"/>
      <c r="Q30" s="640"/>
      <c r="R30" s="641">
        <v>217030</v>
      </c>
      <c r="S30" s="644"/>
      <c r="T30" s="644"/>
      <c r="U30" s="644"/>
      <c r="V30" s="644"/>
      <c r="W30" s="644"/>
      <c r="X30" s="644"/>
      <c r="Y30" s="645"/>
      <c r="Z30" s="703">
        <v>1.9</v>
      </c>
      <c r="AA30" s="703"/>
      <c r="AB30" s="703"/>
      <c r="AC30" s="703"/>
      <c r="AD30" s="704">
        <v>4537</v>
      </c>
      <c r="AE30" s="704"/>
      <c r="AF30" s="704"/>
      <c r="AG30" s="704"/>
      <c r="AH30" s="704"/>
      <c r="AI30" s="704"/>
      <c r="AJ30" s="704"/>
      <c r="AK30" s="704"/>
      <c r="AL30" s="646">
        <v>0.1</v>
      </c>
      <c r="AM30" s="647"/>
      <c r="AN30" s="647"/>
      <c r="AO30" s="705"/>
      <c r="AP30" s="731" t="s">
        <v>309</v>
      </c>
      <c r="AQ30" s="732"/>
      <c r="AR30" s="732"/>
      <c r="AS30" s="732"/>
      <c r="AT30" s="737" t="s">
        <v>310</v>
      </c>
      <c r="AU30" s="210"/>
      <c r="AV30" s="210"/>
      <c r="AW30" s="210"/>
      <c r="AX30" s="740" t="s">
        <v>183</v>
      </c>
      <c r="AY30" s="741"/>
      <c r="AZ30" s="741"/>
      <c r="BA30" s="741"/>
      <c r="BB30" s="741"/>
      <c r="BC30" s="741"/>
      <c r="BD30" s="741"/>
      <c r="BE30" s="741"/>
      <c r="BF30" s="742"/>
      <c r="BG30" s="721">
        <v>99.6</v>
      </c>
      <c r="BH30" s="722"/>
      <c r="BI30" s="722"/>
      <c r="BJ30" s="722"/>
      <c r="BK30" s="722"/>
      <c r="BL30" s="722"/>
      <c r="BM30" s="723">
        <v>98.7</v>
      </c>
      <c r="BN30" s="722"/>
      <c r="BO30" s="722"/>
      <c r="BP30" s="722"/>
      <c r="BQ30" s="724"/>
      <c r="BR30" s="721">
        <v>99.5</v>
      </c>
      <c r="BS30" s="722"/>
      <c r="BT30" s="722"/>
      <c r="BU30" s="722"/>
      <c r="BV30" s="722"/>
      <c r="BW30" s="722"/>
      <c r="BX30" s="723">
        <v>98.2</v>
      </c>
      <c r="BY30" s="722"/>
      <c r="BZ30" s="722"/>
      <c r="CA30" s="722"/>
      <c r="CB30" s="724"/>
      <c r="CD30" s="727"/>
      <c r="CE30" s="728"/>
      <c r="CF30" s="685" t="s">
        <v>311</v>
      </c>
      <c r="CG30" s="682"/>
      <c r="CH30" s="682"/>
      <c r="CI30" s="682"/>
      <c r="CJ30" s="682"/>
      <c r="CK30" s="682"/>
      <c r="CL30" s="682"/>
      <c r="CM30" s="682"/>
      <c r="CN30" s="682"/>
      <c r="CO30" s="682"/>
      <c r="CP30" s="682"/>
      <c r="CQ30" s="683"/>
      <c r="CR30" s="641">
        <v>865766</v>
      </c>
      <c r="CS30" s="644"/>
      <c r="CT30" s="644"/>
      <c r="CU30" s="644"/>
      <c r="CV30" s="644"/>
      <c r="CW30" s="644"/>
      <c r="CX30" s="644"/>
      <c r="CY30" s="645"/>
      <c r="CZ30" s="646">
        <v>8</v>
      </c>
      <c r="DA30" s="675"/>
      <c r="DB30" s="675"/>
      <c r="DC30" s="676"/>
      <c r="DD30" s="649">
        <v>850603</v>
      </c>
      <c r="DE30" s="644"/>
      <c r="DF30" s="644"/>
      <c r="DG30" s="644"/>
      <c r="DH30" s="644"/>
      <c r="DI30" s="644"/>
      <c r="DJ30" s="644"/>
      <c r="DK30" s="645"/>
      <c r="DL30" s="649">
        <v>850603</v>
      </c>
      <c r="DM30" s="644"/>
      <c r="DN30" s="644"/>
      <c r="DO30" s="644"/>
      <c r="DP30" s="644"/>
      <c r="DQ30" s="644"/>
      <c r="DR30" s="644"/>
      <c r="DS30" s="644"/>
      <c r="DT30" s="644"/>
      <c r="DU30" s="644"/>
      <c r="DV30" s="645"/>
      <c r="DW30" s="646">
        <v>11.8</v>
      </c>
      <c r="DX30" s="675"/>
      <c r="DY30" s="675"/>
      <c r="DZ30" s="675"/>
      <c r="EA30" s="675"/>
      <c r="EB30" s="675"/>
      <c r="EC30" s="677"/>
    </row>
    <row r="31" spans="2:133" ht="11.25" customHeight="1" x14ac:dyDescent="0.15">
      <c r="B31" s="638" t="s">
        <v>312</v>
      </c>
      <c r="C31" s="639"/>
      <c r="D31" s="639"/>
      <c r="E31" s="639"/>
      <c r="F31" s="639"/>
      <c r="G31" s="639"/>
      <c r="H31" s="639"/>
      <c r="I31" s="639"/>
      <c r="J31" s="639"/>
      <c r="K31" s="639"/>
      <c r="L31" s="639"/>
      <c r="M31" s="639"/>
      <c r="N31" s="639"/>
      <c r="O31" s="639"/>
      <c r="P31" s="639"/>
      <c r="Q31" s="640"/>
      <c r="R31" s="641">
        <v>46572</v>
      </c>
      <c r="S31" s="644"/>
      <c r="T31" s="644"/>
      <c r="U31" s="644"/>
      <c r="V31" s="644"/>
      <c r="W31" s="644"/>
      <c r="X31" s="644"/>
      <c r="Y31" s="645"/>
      <c r="Z31" s="703">
        <v>0.4</v>
      </c>
      <c r="AA31" s="703"/>
      <c r="AB31" s="703"/>
      <c r="AC31" s="703"/>
      <c r="AD31" s="704" t="s">
        <v>168</v>
      </c>
      <c r="AE31" s="704"/>
      <c r="AF31" s="704"/>
      <c r="AG31" s="704"/>
      <c r="AH31" s="704"/>
      <c r="AI31" s="704"/>
      <c r="AJ31" s="704"/>
      <c r="AK31" s="704"/>
      <c r="AL31" s="646" t="s">
        <v>168</v>
      </c>
      <c r="AM31" s="647"/>
      <c r="AN31" s="647"/>
      <c r="AO31" s="705"/>
      <c r="AP31" s="733"/>
      <c r="AQ31" s="734"/>
      <c r="AR31" s="734"/>
      <c r="AS31" s="734"/>
      <c r="AT31" s="738"/>
      <c r="AU31" s="209" t="s">
        <v>313</v>
      </c>
      <c r="AV31" s="209"/>
      <c r="AW31" s="209"/>
      <c r="AX31" s="638" t="s">
        <v>314</v>
      </c>
      <c r="AY31" s="639"/>
      <c r="AZ31" s="639"/>
      <c r="BA31" s="639"/>
      <c r="BB31" s="639"/>
      <c r="BC31" s="639"/>
      <c r="BD31" s="639"/>
      <c r="BE31" s="639"/>
      <c r="BF31" s="640"/>
      <c r="BG31" s="719">
        <v>99.4</v>
      </c>
      <c r="BH31" s="642"/>
      <c r="BI31" s="642"/>
      <c r="BJ31" s="642"/>
      <c r="BK31" s="642"/>
      <c r="BL31" s="642"/>
      <c r="BM31" s="647">
        <v>98.2</v>
      </c>
      <c r="BN31" s="720"/>
      <c r="BO31" s="720"/>
      <c r="BP31" s="720"/>
      <c r="BQ31" s="681"/>
      <c r="BR31" s="719">
        <v>99.3</v>
      </c>
      <c r="BS31" s="642"/>
      <c r="BT31" s="642"/>
      <c r="BU31" s="642"/>
      <c r="BV31" s="642"/>
      <c r="BW31" s="642"/>
      <c r="BX31" s="647">
        <v>97.6</v>
      </c>
      <c r="BY31" s="720"/>
      <c r="BZ31" s="720"/>
      <c r="CA31" s="720"/>
      <c r="CB31" s="681"/>
      <c r="CD31" s="727"/>
      <c r="CE31" s="728"/>
      <c r="CF31" s="685" t="s">
        <v>315</v>
      </c>
      <c r="CG31" s="682"/>
      <c r="CH31" s="682"/>
      <c r="CI31" s="682"/>
      <c r="CJ31" s="682"/>
      <c r="CK31" s="682"/>
      <c r="CL31" s="682"/>
      <c r="CM31" s="682"/>
      <c r="CN31" s="682"/>
      <c r="CO31" s="682"/>
      <c r="CP31" s="682"/>
      <c r="CQ31" s="683"/>
      <c r="CR31" s="641">
        <v>82524</v>
      </c>
      <c r="CS31" s="642"/>
      <c r="CT31" s="642"/>
      <c r="CU31" s="642"/>
      <c r="CV31" s="642"/>
      <c r="CW31" s="642"/>
      <c r="CX31" s="642"/>
      <c r="CY31" s="643"/>
      <c r="CZ31" s="646">
        <v>0.8</v>
      </c>
      <c r="DA31" s="675"/>
      <c r="DB31" s="675"/>
      <c r="DC31" s="676"/>
      <c r="DD31" s="649">
        <v>82045</v>
      </c>
      <c r="DE31" s="642"/>
      <c r="DF31" s="642"/>
      <c r="DG31" s="642"/>
      <c r="DH31" s="642"/>
      <c r="DI31" s="642"/>
      <c r="DJ31" s="642"/>
      <c r="DK31" s="643"/>
      <c r="DL31" s="649">
        <v>82045</v>
      </c>
      <c r="DM31" s="642"/>
      <c r="DN31" s="642"/>
      <c r="DO31" s="642"/>
      <c r="DP31" s="642"/>
      <c r="DQ31" s="642"/>
      <c r="DR31" s="642"/>
      <c r="DS31" s="642"/>
      <c r="DT31" s="642"/>
      <c r="DU31" s="642"/>
      <c r="DV31" s="643"/>
      <c r="DW31" s="646">
        <v>1.1000000000000001</v>
      </c>
      <c r="DX31" s="675"/>
      <c r="DY31" s="675"/>
      <c r="DZ31" s="675"/>
      <c r="EA31" s="675"/>
      <c r="EB31" s="675"/>
      <c r="EC31" s="677"/>
    </row>
    <row r="32" spans="2:133" ht="11.25" customHeight="1" x14ac:dyDescent="0.15">
      <c r="B32" s="638" t="s">
        <v>316</v>
      </c>
      <c r="C32" s="639"/>
      <c r="D32" s="639"/>
      <c r="E32" s="639"/>
      <c r="F32" s="639"/>
      <c r="G32" s="639"/>
      <c r="H32" s="639"/>
      <c r="I32" s="639"/>
      <c r="J32" s="639"/>
      <c r="K32" s="639"/>
      <c r="L32" s="639"/>
      <c r="M32" s="639"/>
      <c r="N32" s="639"/>
      <c r="O32" s="639"/>
      <c r="P32" s="639"/>
      <c r="Q32" s="640"/>
      <c r="R32" s="641">
        <v>492256</v>
      </c>
      <c r="S32" s="644"/>
      <c r="T32" s="644"/>
      <c r="U32" s="644"/>
      <c r="V32" s="644"/>
      <c r="W32" s="644"/>
      <c r="X32" s="644"/>
      <c r="Y32" s="645"/>
      <c r="Z32" s="703">
        <v>4.4000000000000004</v>
      </c>
      <c r="AA32" s="703"/>
      <c r="AB32" s="703"/>
      <c r="AC32" s="703"/>
      <c r="AD32" s="704" t="s">
        <v>244</v>
      </c>
      <c r="AE32" s="704"/>
      <c r="AF32" s="704"/>
      <c r="AG32" s="704"/>
      <c r="AH32" s="704"/>
      <c r="AI32" s="704"/>
      <c r="AJ32" s="704"/>
      <c r="AK32" s="704"/>
      <c r="AL32" s="646" t="s">
        <v>244</v>
      </c>
      <c r="AM32" s="647"/>
      <c r="AN32" s="647"/>
      <c r="AO32" s="705"/>
      <c r="AP32" s="735"/>
      <c r="AQ32" s="736"/>
      <c r="AR32" s="736"/>
      <c r="AS32" s="736"/>
      <c r="AT32" s="739"/>
      <c r="AU32" s="211"/>
      <c r="AV32" s="211"/>
      <c r="AW32" s="211"/>
      <c r="AX32" s="653" t="s">
        <v>317</v>
      </c>
      <c r="AY32" s="654"/>
      <c r="AZ32" s="654"/>
      <c r="BA32" s="654"/>
      <c r="BB32" s="654"/>
      <c r="BC32" s="654"/>
      <c r="BD32" s="654"/>
      <c r="BE32" s="654"/>
      <c r="BF32" s="655"/>
      <c r="BG32" s="718">
        <v>99.8</v>
      </c>
      <c r="BH32" s="657"/>
      <c r="BI32" s="657"/>
      <c r="BJ32" s="657"/>
      <c r="BK32" s="657"/>
      <c r="BL32" s="657"/>
      <c r="BM32" s="701">
        <v>99.1</v>
      </c>
      <c r="BN32" s="657"/>
      <c r="BO32" s="657"/>
      <c r="BP32" s="657"/>
      <c r="BQ32" s="694"/>
      <c r="BR32" s="718">
        <v>99.7</v>
      </c>
      <c r="BS32" s="657"/>
      <c r="BT32" s="657"/>
      <c r="BU32" s="657"/>
      <c r="BV32" s="657"/>
      <c r="BW32" s="657"/>
      <c r="BX32" s="701">
        <v>98.8</v>
      </c>
      <c r="BY32" s="657"/>
      <c r="BZ32" s="657"/>
      <c r="CA32" s="657"/>
      <c r="CB32" s="694"/>
      <c r="CD32" s="729"/>
      <c r="CE32" s="730"/>
      <c r="CF32" s="685" t="s">
        <v>318</v>
      </c>
      <c r="CG32" s="682"/>
      <c r="CH32" s="682"/>
      <c r="CI32" s="682"/>
      <c r="CJ32" s="682"/>
      <c r="CK32" s="682"/>
      <c r="CL32" s="682"/>
      <c r="CM32" s="682"/>
      <c r="CN32" s="682"/>
      <c r="CO32" s="682"/>
      <c r="CP32" s="682"/>
      <c r="CQ32" s="683"/>
      <c r="CR32" s="641" t="s">
        <v>168</v>
      </c>
      <c r="CS32" s="644"/>
      <c r="CT32" s="644"/>
      <c r="CU32" s="644"/>
      <c r="CV32" s="644"/>
      <c r="CW32" s="644"/>
      <c r="CX32" s="644"/>
      <c r="CY32" s="645"/>
      <c r="CZ32" s="646" t="s">
        <v>123</v>
      </c>
      <c r="DA32" s="675"/>
      <c r="DB32" s="675"/>
      <c r="DC32" s="676"/>
      <c r="DD32" s="649" t="s">
        <v>123</v>
      </c>
      <c r="DE32" s="644"/>
      <c r="DF32" s="644"/>
      <c r="DG32" s="644"/>
      <c r="DH32" s="644"/>
      <c r="DI32" s="644"/>
      <c r="DJ32" s="644"/>
      <c r="DK32" s="645"/>
      <c r="DL32" s="649" t="s">
        <v>123</v>
      </c>
      <c r="DM32" s="644"/>
      <c r="DN32" s="644"/>
      <c r="DO32" s="644"/>
      <c r="DP32" s="644"/>
      <c r="DQ32" s="644"/>
      <c r="DR32" s="644"/>
      <c r="DS32" s="644"/>
      <c r="DT32" s="644"/>
      <c r="DU32" s="644"/>
      <c r="DV32" s="645"/>
      <c r="DW32" s="646" t="s">
        <v>123</v>
      </c>
      <c r="DX32" s="675"/>
      <c r="DY32" s="675"/>
      <c r="DZ32" s="675"/>
      <c r="EA32" s="675"/>
      <c r="EB32" s="675"/>
      <c r="EC32" s="677"/>
    </row>
    <row r="33" spans="2:133" ht="11.25" customHeight="1" x14ac:dyDescent="0.15">
      <c r="B33" s="638" t="s">
        <v>319</v>
      </c>
      <c r="C33" s="639"/>
      <c r="D33" s="639"/>
      <c r="E33" s="639"/>
      <c r="F33" s="639"/>
      <c r="G33" s="639"/>
      <c r="H33" s="639"/>
      <c r="I33" s="639"/>
      <c r="J33" s="639"/>
      <c r="K33" s="639"/>
      <c r="L33" s="639"/>
      <c r="M33" s="639"/>
      <c r="N33" s="639"/>
      <c r="O33" s="639"/>
      <c r="P33" s="639"/>
      <c r="Q33" s="640"/>
      <c r="R33" s="641">
        <v>404570</v>
      </c>
      <c r="S33" s="644"/>
      <c r="T33" s="644"/>
      <c r="U33" s="644"/>
      <c r="V33" s="644"/>
      <c r="W33" s="644"/>
      <c r="X33" s="644"/>
      <c r="Y33" s="645"/>
      <c r="Z33" s="703">
        <v>3.6</v>
      </c>
      <c r="AA33" s="703"/>
      <c r="AB33" s="703"/>
      <c r="AC33" s="703"/>
      <c r="AD33" s="704" t="s">
        <v>244</v>
      </c>
      <c r="AE33" s="704"/>
      <c r="AF33" s="704"/>
      <c r="AG33" s="704"/>
      <c r="AH33" s="704"/>
      <c r="AI33" s="704"/>
      <c r="AJ33" s="704"/>
      <c r="AK33" s="704"/>
      <c r="AL33" s="646" t="s">
        <v>244</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320</v>
      </c>
      <c r="CE33" s="682"/>
      <c r="CF33" s="682"/>
      <c r="CG33" s="682"/>
      <c r="CH33" s="682"/>
      <c r="CI33" s="682"/>
      <c r="CJ33" s="682"/>
      <c r="CK33" s="682"/>
      <c r="CL33" s="682"/>
      <c r="CM33" s="682"/>
      <c r="CN33" s="682"/>
      <c r="CO33" s="682"/>
      <c r="CP33" s="682"/>
      <c r="CQ33" s="683"/>
      <c r="CR33" s="641">
        <v>4946871</v>
      </c>
      <c r="CS33" s="642"/>
      <c r="CT33" s="642"/>
      <c r="CU33" s="642"/>
      <c r="CV33" s="642"/>
      <c r="CW33" s="642"/>
      <c r="CX33" s="642"/>
      <c r="CY33" s="643"/>
      <c r="CZ33" s="646">
        <v>45.9</v>
      </c>
      <c r="DA33" s="675"/>
      <c r="DB33" s="675"/>
      <c r="DC33" s="676"/>
      <c r="DD33" s="649">
        <v>4047257</v>
      </c>
      <c r="DE33" s="642"/>
      <c r="DF33" s="642"/>
      <c r="DG33" s="642"/>
      <c r="DH33" s="642"/>
      <c r="DI33" s="642"/>
      <c r="DJ33" s="642"/>
      <c r="DK33" s="643"/>
      <c r="DL33" s="649">
        <v>3784207</v>
      </c>
      <c r="DM33" s="642"/>
      <c r="DN33" s="642"/>
      <c r="DO33" s="642"/>
      <c r="DP33" s="642"/>
      <c r="DQ33" s="642"/>
      <c r="DR33" s="642"/>
      <c r="DS33" s="642"/>
      <c r="DT33" s="642"/>
      <c r="DU33" s="642"/>
      <c r="DV33" s="643"/>
      <c r="DW33" s="646">
        <v>52.6</v>
      </c>
      <c r="DX33" s="675"/>
      <c r="DY33" s="675"/>
      <c r="DZ33" s="675"/>
      <c r="EA33" s="675"/>
      <c r="EB33" s="675"/>
      <c r="EC33" s="677"/>
    </row>
    <row r="34" spans="2:133" ht="11.25" customHeight="1" x14ac:dyDescent="0.15">
      <c r="B34" s="638" t="s">
        <v>321</v>
      </c>
      <c r="C34" s="639"/>
      <c r="D34" s="639"/>
      <c r="E34" s="639"/>
      <c r="F34" s="639"/>
      <c r="G34" s="639"/>
      <c r="H34" s="639"/>
      <c r="I34" s="639"/>
      <c r="J34" s="639"/>
      <c r="K34" s="639"/>
      <c r="L34" s="639"/>
      <c r="M34" s="639"/>
      <c r="N34" s="639"/>
      <c r="O34" s="639"/>
      <c r="P34" s="639"/>
      <c r="Q34" s="640"/>
      <c r="R34" s="641">
        <v>352871</v>
      </c>
      <c r="S34" s="644"/>
      <c r="T34" s="644"/>
      <c r="U34" s="644"/>
      <c r="V34" s="644"/>
      <c r="W34" s="644"/>
      <c r="X34" s="644"/>
      <c r="Y34" s="645"/>
      <c r="Z34" s="703">
        <v>3.1</v>
      </c>
      <c r="AA34" s="703"/>
      <c r="AB34" s="703"/>
      <c r="AC34" s="703"/>
      <c r="AD34" s="704">
        <v>6175</v>
      </c>
      <c r="AE34" s="704"/>
      <c r="AF34" s="704"/>
      <c r="AG34" s="704"/>
      <c r="AH34" s="704"/>
      <c r="AI34" s="704"/>
      <c r="AJ34" s="704"/>
      <c r="AK34" s="704"/>
      <c r="AL34" s="646">
        <v>0.1</v>
      </c>
      <c r="AM34" s="647"/>
      <c r="AN34" s="647"/>
      <c r="AO34" s="705"/>
      <c r="AP34" s="214"/>
      <c r="AQ34" s="715" t="s">
        <v>322</v>
      </c>
      <c r="AR34" s="716"/>
      <c r="AS34" s="716"/>
      <c r="AT34" s="716"/>
      <c r="AU34" s="716"/>
      <c r="AV34" s="716"/>
      <c r="AW34" s="716"/>
      <c r="AX34" s="716"/>
      <c r="AY34" s="716"/>
      <c r="AZ34" s="716"/>
      <c r="BA34" s="716"/>
      <c r="BB34" s="716"/>
      <c r="BC34" s="716"/>
      <c r="BD34" s="716"/>
      <c r="BE34" s="716"/>
      <c r="BF34" s="717"/>
      <c r="BG34" s="715" t="s">
        <v>323</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324</v>
      </c>
      <c r="CE34" s="682"/>
      <c r="CF34" s="682"/>
      <c r="CG34" s="682"/>
      <c r="CH34" s="682"/>
      <c r="CI34" s="682"/>
      <c r="CJ34" s="682"/>
      <c r="CK34" s="682"/>
      <c r="CL34" s="682"/>
      <c r="CM34" s="682"/>
      <c r="CN34" s="682"/>
      <c r="CO34" s="682"/>
      <c r="CP34" s="682"/>
      <c r="CQ34" s="683"/>
      <c r="CR34" s="641">
        <v>2622534</v>
      </c>
      <c r="CS34" s="644"/>
      <c r="CT34" s="644"/>
      <c r="CU34" s="644"/>
      <c r="CV34" s="644"/>
      <c r="CW34" s="644"/>
      <c r="CX34" s="644"/>
      <c r="CY34" s="645"/>
      <c r="CZ34" s="646">
        <v>24.3</v>
      </c>
      <c r="DA34" s="675"/>
      <c r="DB34" s="675"/>
      <c r="DC34" s="676"/>
      <c r="DD34" s="649">
        <v>2060227</v>
      </c>
      <c r="DE34" s="644"/>
      <c r="DF34" s="644"/>
      <c r="DG34" s="644"/>
      <c r="DH34" s="644"/>
      <c r="DI34" s="644"/>
      <c r="DJ34" s="644"/>
      <c r="DK34" s="645"/>
      <c r="DL34" s="649">
        <v>2002735</v>
      </c>
      <c r="DM34" s="644"/>
      <c r="DN34" s="644"/>
      <c r="DO34" s="644"/>
      <c r="DP34" s="644"/>
      <c r="DQ34" s="644"/>
      <c r="DR34" s="644"/>
      <c r="DS34" s="644"/>
      <c r="DT34" s="644"/>
      <c r="DU34" s="644"/>
      <c r="DV34" s="645"/>
      <c r="DW34" s="646">
        <v>27.8</v>
      </c>
      <c r="DX34" s="675"/>
      <c r="DY34" s="675"/>
      <c r="DZ34" s="675"/>
      <c r="EA34" s="675"/>
      <c r="EB34" s="675"/>
      <c r="EC34" s="677"/>
    </row>
    <row r="35" spans="2:133" ht="11.25" customHeight="1" x14ac:dyDescent="0.15">
      <c r="B35" s="638" t="s">
        <v>325</v>
      </c>
      <c r="C35" s="639"/>
      <c r="D35" s="639"/>
      <c r="E35" s="639"/>
      <c r="F35" s="639"/>
      <c r="G35" s="639"/>
      <c r="H35" s="639"/>
      <c r="I35" s="639"/>
      <c r="J35" s="639"/>
      <c r="K35" s="639"/>
      <c r="L35" s="639"/>
      <c r="M35" s="639"/>
      <c r="N35" s="639"/>
      <c r="O35" s="639"/>
      <c r="P35" s="639"/>
      <c r="Q35" s="640"/>
      <c r="R35" s="641">
        <v>622400</v>
      </c>
      <c r="S35" s="644"/>
      <c r="T35" s="644"/>
      <c r="U35" s="644"/>
      <c r="V35" s="644"/>
      <c r="W35" s="644"/>
      <c r="X35" s="644"/>
      <c r="Y35" s="645"/>
      <c r="Z35" s="703">
        <v>5.5</v>
      </c>
      <c r="AA35" s="703"/>
      <c r="AB35" s="703"/>
      <c r="AC35" s="703"/>
      <c r="AD35" s="704" t="s">
        <v>123</v>
      </c>
      <c r="AE35" s="704"/>
      <c r="AF35" s="704"/>
      <c r="AG35" s="704"/>
      <c r="AH35" s="704"/>
      <c r="AI35" s="704"/>
      <c r="AJ35" s="704"/>
      <c r="AK35" s="704"/>
      <c r="AL35" s="646" t="s">
        <v>123</v>
      </c>
      <c r="AM35" s="647"/>
      <c r="AN35" s="647"/>
      <c r="AO35" s="705"/>
      <c r="AP35" s="214"/>
      <c r="AQ35" s="709" t="s">
        <v>326</v>
      </c>
      <c r="AR35" s="710"/>
      <c r="AS35" s="710"/>
      <c r="AT35" s="710"/>
      <c r="AU35" s="710"/>
      <c r="AV35" s="710"/>
      <c r="AW35" s="710"/>
      <c r="AX35" s="710"/>
      <c r="AY35" s="711"/>
      <c r="AZ35" s="706">
        <v>1257982</v>
      </c>
      <c r="BA35" s="707"/>
      <c r="BB35" s="707"/>
      <c r="BC35" s="707"/>
      <c r="BD35" s="707"/>
      <c r="BE35" s="707"/>
      <c r="BF35" s="708"/>
      <c r="BG35" s="712" t="s">
        <v>327</v>
      </c>
      <c r="BH35" s="713"/>
      <c r="BI35" s="713"/>
      <c r="BJ35" s="713"/>
      <c r="BK35" s="713"/>
      <c r="BL35" s="713"/>
      <c r="BM35" s="713"/>
      <c r="BN35" s="713"/>
      <c r="BO35" s="713"/>
      <c r="BP35" s="713"/>
      <c r="BQ35" s="713"/>
      <c r="BR35" s="713"/>
      <c r="BS35" s="713"/>
      <c r="BT35" s="713"/>
      <c r="BU35" s="714"/>
      <c r="BV35" s="706">
        <v>140340</v>
      </c>
      <c r="BW35" s="707"/>
      <c r="BX35" s="707"/>
      <c r="BY35" s="707"/>
      <c r="BZ35" s="707"/>
      <c r="CA35" s="707"/>
      <c r="CB35" s="708"/>
      <c r="CD35" s="685" t="s">
        <v>328</v>
      </c>
      <c r="CE35" s="682"/>
      <c r="CF35" s="682"/>
      <c r="CG35" s="682"/>
      <c r="CH35" s="682"/>
      <c r="CI35" s="682"/>
      <c r="CJ35" s="682"/>
      <c r="CK35" s="682"/>
      <c r="CL35" s="682"/>
      <c r="CM35" s="682"/>
      <c r="CN35" s="682"/>
      <c r="CO35" s="682"/>
      <c r="CP35" s="682"/>
      <c r="CQ35" s="683"/>
      <c r="CR35" s="641">
        <v>114406</v>
      </c>
      <c r="CS35" s="642"/>
      <c r="CT35" s="642"/>
      <c r="CU35" s="642"/>
      <c r="CV35" s="642"/>
      <c r="CW35" s="642"/>
      <c r="CX35" s="642"/>
      <c r="CY35" s="643"/>
      <c r="CZ35" s="646">
        <v>1.1000000000000001</v>
      </c>
      <c r="DA35" s="675"/>
      <c r="DB35" s="675"/>
      <c r="DC35" s="676"/>
      <c r="DD35" s="649">
        <v>58756</v>
      </c>
      <c r="DE35" s="642"/>
      <c r="DF35" s="642"/>
      <c r="DG35" s="642"/>
      <c r="DH35" s="642"/>
      <c r="DI35" s="642"/>
      <c r="DJ35" s="642"/>
      <c r="DK35" s="643"/>
      <c r="DL35" s="649">
        <v>58756</v>
      </c>
      <c r="DM35" s="642"/>
      <c r="DN35" s="642"/>
      <c r="DO35" s="642"/>
      <c r="DP35" s="642"/>
      <c r="DQ35" s="642"/>
      <c r="DR35" s="642"/>
      <c r="DS35" s="642"/>
      <c r="DT35" s="642"/>
      <c r="DU35" s="642"/>
      <c r="DV35" s="643"/>
      <c r="DW35" s="646">
        <v>0.8</v>
      </c>
      <c r="DX35" s="675"/>
      <c r="DY35" s="675"/>
      <c r="DZ35" s="675"/>
      <c r="EA35" s="675"/>
      <c r="EB35" s="675"/>
      <c r="EC35" s="677"/>
    </row>
    <row r="36" spans="2:133" ht="11.25" customHeight="1" x14ac:dyDescent="0.15">
      <c r="B36" s="638" t="s">
        <v>329</v>
      </c>
      <c r="C36" s="639"/>
      <c r="D36" s="639"/>
      <c r="E36" s="639"/>
      <c r="F36" s="639"/>
      <c r="G36" s="639"/>
      <c r="H36" s="639"/>
      <c r="I36" s="639"/>
      <c r="J36" s="639"/>
      <c r="K36" s="639"/>
      <c r="L36" s="639"/>
      <c r="M36" s="639"/>
      <c r="N36" s="639"/>
      <c r="O36" s="639"/>
      <c r="P36" s="639"/>
      <c r="Q36" s="640"/>
      <c r="R36" s="641" t="s">
        <v>123</v>
      </c>
      <c r="S36" s="644"/>
      <c r="T36" s="644"/>
      <c r="U36" s="644"/>
      <c r="V36" s="644"/>
      <c r="W36" s="644"/>
      <c r="X36" s="644"/>
      <c r="Y36" s="645"/>
      <c r="Z36" s="703" t="s">
        <v>123</v>
      </c>
      <c r="AA36" s="703"/>
      <c r="AB36" s="703"/>
      <c r="AC36" s="703"/>
      <c r="AD36" s="704" t="s">
        <v>244</v>
      </c>
      <c r="AE36" s="704"/>
      <c r="AF36" s="704"/>
      <c r="AG36" s="704"/>
      <c r="AH36" s="704"/>
      <c r="AI36" s="704"/>
      <c r="AJ36" s="704"/>
      <c r="AK36" s="704"/>
      <c r="AL36" s="646" t="s">
        <v>123</v>
      </c>
      <c r="AM36" s="647"/>
      <c r="AN36" s="647"/>
      <c r="AO36" s="705"/>
      <c r="AQ36" s="678" t="s">
        <v>330</v>
      </c>
      <c r="AR36" s="679"/>
      <c r="AS36" s="679"/>
      <c r="AT36" s="679"/>
      <c r="AU36" s="679"/>
      <c r="AV36" s="679"/>
      <c r="AW36" s="679"/>
      <c r="AX36" s="679"/>
      <c r="AY36" s="680"/>
      <c r="AZ36" s="641">
        <v>339000</v>
      </c>
      <c r="BA36" s="644"/>
      <c r="BB36" s="644"/>
      <c r="BC36" s="644"/>
      <c r="BD36" s="642"/>
      <c r="BE36" s="642"/>
      <c r="BF36" s="681"/>
      <c r="BG36" s="685" t="s">
        <v>331</v>
      </c>
      <c r="BH36" s="682"/>
      <c r="BI36" s="682"/>
      <c r="BJ36" s="682"/>
      <c r="BK36" s="682"/>
      <c r="BL36" s="682"/>
      <c r="BM36" s="682"/>
      <c r="BN36" s="682"/>
      <c r="BO36" s="682"/>
      <c r="BP36" s="682"/>
      <c r="BQ36" s="682"/>
      <c r="BR36" s="682"/>
      <c r="BS36" s="682"/>
      <c r="BT36" s="682"/>
      <c r="BU36" s="683"/>
      <c r="BV36" s="641">
        <v>95795</v>
      </c>
      <c r="BW36" s="644"/>
      <c r="BX36" s="644"/>
      <c r="BY36" s="644"/>
      <c r="BZ36" s="644"/>
      <c r="CA36" s="644"/>
      <c r="CB36" s="684"/>
      <c r="CD36" s="685" t="s">
        <v>332</v>
      </c>
      <c r="CE36" s="682"/>
      <c r="CF36" s="682"/>
      <c r="CG36" s="682"/>
      <c r="CH36" s="682"/>
      <c r="CI36" s="682"/>
      <c r="CJ36" s="682"/>
      <c r="CK36" s="682"/>
      <c r="CL36" s="682"/>
      <c r="CM36" s="682"/>
      <c r="CN36" s="682"/>
      <c r="CO36" s="682"/>
      <c r="CP36" s="682"/>
      <c r="CQ36" s="683"/>
      <c r="CR36" s="641">
        <v>926102</v>
      </c>
      <c r="CS36" s="644"/>
      <c r="CT36" s="644"/>
      <c r="CU36" s="644"/>
      <c r="CV36" s="644"/>
      <c r="CW36" s="644"/>
      <c r="CX36" s="644"/>
      <c r="CY36" s="645"/>
      <c r="CZ36" s="646">
        <v>8.6</v>
      </c>
      <c r="DA36" s="675"/>
      <c r="DB36" s="675"/>
      <c r="DC36" s="676"/>
      <c r="DD36" s="649">
        <v>852666</v>
      </c>
      <c r="DE36" s="644"/>
      <c r="DF36" s="644"/>
      <c r="DG36" s="644"/>
      <c r="DH36" s="644"/>
      <c r="DI36" s="644"/>
      <c r="DJ36" s="644"/>
      <c r="DK36" s="645"/>
      <c r="DL36" s="649">
        <v>786575</v>
      </c>
      <c r="DM36" s="644"/>
      <c r="DN36" s="644"/>
      <c r="DO36" s="644"/>
      <c r="DP36" s="644"/>
      <c r="DQ36" s="644"/>
      <c r="DR36" s="644"/>
      <c r="DS36" s="644"/>
      <c r="DT36" s="644"/>
      <c r="DU36" s="644"/>
      <c r="DV36" s="645"/>
      <c r="DW36" s="646">
        <v>10.9</v>
      </c>
      <c r="DX36" s="675"/>
      <c r="DY36" s="675"/>
      <c r="DZ36" s="675"/>
      <c r="EA36" s="675"/>
      <c r="EB36" s="675"/>
      <c r="EC36" s="677"/>
    </row>
    <row r="37" spans="2:133" ht="11.25" customHeight="1" x14ac:dyDescent="0.15">
      <c r="B37" s="638" t="s">
        <v>333</v>
      </c>
      <c r="C37" s="639"/>
      <c r="D37" s="639"/>
      <c r="E37" s="639"/>
      <c r="F37" s="639"/>
      <c r="G37" s="639"/>
      <c r="H37" s="639"/>
      <c r="I37" s="639"/>
      <c r="J37" s="639"/>
      <c r="K37" s="639"/>
      <c r="L37" s="639"/>
      <c r="M37" s="639"/>
      <c r="N37" s="639"/>
      <c r="O37" s="639"/>
      <c r="P37" s="639"/>
      <c r="Q37" s="640"/>
      <c r="R37" s="641">
        <v>519600</v>
      </c>
      <c r="S37" s="644"/>
      <c r="T37" s="644"/>
      <c r="U37" s="644"/>
      <c r="V37" s="644"/>
      <c r="W37" s="644"/>
      <c r="X37" s="644"/>
      <c r="Y37" s="645"/>
      <c r="Z37" s="703">
        <v>4.5999999999999996</v>
      </c>
      <c r="AA37" s="703"/>
      <c r="AB37" s="703"/>
      <c r="AC37" s="703"/>
      <c r="AD37" s="704" t="s">
        <v>244</v>
      </c>
      <c r="AE37" s="704"/>
      <c r="AF37" s="704"/>
      <c r="AG37" s="704"/>
      <c r="AH37" s="704"/>
      <c r="AI37" s="704"/>
      <c r="AJ37" s="704"/>
      <c r="AK37" s="704"/>
      <c r="AL37" s="646" t="s">
        <v>123</v>
      </c>
      <c r="AM37" s="647"/>
      <c r="AN37" s="647"/>
      <c r="AO37" s="705"/>
      <c r="AQ37" s="678" t="s">
        <v>334</v>
      </c>
      <c r="AR37" s="679"/>
      <c r="AS37" s="679"/>
      <c r="AT37" s="679"/>
      <c r="AU37" s="679"/>
      <c r="AV37" s="679"/>
      <c r="AW37" s="679"/>
      <c r="AX37" s="679"/>
      <c r="AY37" s="680"/>
      <c r="AZ37" s="641">
        <v>253</v>
      </c>
      <c r="BA37" s="644"/>
      <c r="BB37" s="644"/>
      <c r="BC37" s="644"/>
      <c r="BD37" s="642"/>
      <c r="BE37" s="642"/>
      <c r="BF37" s="681"/>
      <c r="BG37" s="685" t="s">
        <v>335</v>
      </c>
      <c r="BH37" s="682"/>
      <c r="BI37" s="682"/>
      <c r="BJ37" s="682"/>
      <c r="BK37" s="682"/>
      <c r="BL37" s="682"/>
      <c r="BM37" s="682"/>
      <c r="BN37" s="682"/>
      <c r="BO37" s="682"/>
      <c r="BP37" s="682"/>
      <c r="BQ37" s="682"/>
      <c r="BR37" s="682"/>
      <c r="BS37" s="682"/>
      <c r="BT37" s="682"/>
      <c r="BU37" s="683"/>
      <c r="BV37" s="641">
        <v>4996</v>
      </c>
      <c r="BW37" s="644"/>
      <c r="BX37" s="644"/>
      <c r="BY37" s="644"/>
      <c r="BZ37" s="644"/>
      <c r="CA37" s="644"/>
      <c r="CB37" s="684"/>
      <c r="CD37" s="685" t="s">
        <v>336</v>
      </c>
      <c r="CE37" s="682"/>
      <c r="CF37" s="682"/>
      <c r="CG37" s="682"/>
      <c r="CH37" s="682"/>
      <c r="CI37" s="682"/>
      <c r="CJ37" s="682"/>
      <c r="CK37" s="682"/>
      <c r="CL37" s="682"/>
      <c r="CM37" s="682"/>
      <c r="CN37" s="682"/>
      <c r="CO37" s="682"/>
      <c r="CP37" s="682"/>
      <c r="CQ37" s="683"/>
      <c r="CR37" s="641">
        <v>5029</v>
      </c>
      <c r="CS37" s="642"/>
      <c r="CT37" s="642"/>
      <c r="CU37" s="642"/>
      <c r="CV37" s="642"/>
      <c r="CW37" s="642"/>
      <c r="CX37" s="642"/>
      <c r="CY37" s="643"/>
      <c r="CZ37" s="646">
        <v>0</v>
      </c>
      <c r="DA37" s="675"/>
      <c r="DB37" s="675"/>
      <c r="DC37" s="676"/>
      <c r="DD37" s="649">
        <v>5029</v>
      </c>
      <c r="DE37" s="642"/>
      <c r="DF37" s="642"/>
      <c r="DG37" s="642"/>
      <c r="DH37" s="642"/>
      <c r="DI37" s="642"/>
      <c r="DJ37" s="642"/>
      <c r="DK37" s="643"/>
      <c r="DL37" s="649">
        <v>5029</v>
      </c>
      <c r="DM37" s="642"/>
      <c r="DN37" s="642"/>
      <c r="DO37" s="642"/>
      <c r="DP37" s="642"/>
      <c r="DQ37" s="642"/>
      <c r="DR37" s="642"/>
      <c r="DS37" s="642"/>
      <c r="DT37" s="642"/>
      <c r="DU37" s="642"/>
      <c r="DV37" s="643"/>
      <c r="DW37" s="646">
        <v>0.1</v>
      </c>
      <c r="DX37" s="675"/>
      <c r="DY37" s="675"/>
      <c r="DZ37" s="675"/>
      <c r="EA37" s="675"/>
      <c r="EB37" s="675"/>
      <c r="EC37" s="677"/>
    </row>
    <row r="38" spans="2:133" ht="11.25" customHeight="1" x14ac:dyDescent="0.15">
      <c r="B38" s="653" t="s">
        <v>337</v>
      </c>
      <c r="C38" s="654"/>
      <c r="D38" s="654"/>
      <c r="E38" s="654"/>
      <c r="F38" s="654"/>
      <c r="G38" s="654"/>
      <c r="H38" s="654"/>
      <c r="I38" s="654"/>
      <c r="J38" s="654"/>
      <c r="K38" s="654"/>
      <c r="L38" s="654"/>
      <c r="M38" s="654"/>
      <c r="N38" s="654"/>
      <c r="O38" s="654"/>
      <c r="P38" s="654"/>
      <c r="Q38" s="655"/>
      <c r="R38" s="656">
        <v>11302234</v>
      </c>
      <c r="S38" s="693"/>
      <c r="T38" s="693"/>
      <c r="U38" s="693"/>
      <c r="V38" s="693"/>
      <c r="W38" s="693"/>
      <c r="X38" s="693"/>
      <c r="Y38" s="698"/>
      <c r="Z38" s="699">
        <v>100</v>
      </c>
      <c r="AA38" s="699"/>
      <c r="AB38" s="699"/>
      <c r="AC38" s="699"/>
      <c r="AD38" s="700">
        <v>6680421</v>
      </c>
      <c r="AE38" s="700"/>
      <c r="AF38" s="700"/>
      <c r="AG38" s="700"/>
      <c r="AH38" s="700"/>
      <c r="AI38" s="700"/>
      <c r="AJ38" s="700"/>
      <c r="AK38" s="700"/>
      <c r="AL38" s="659">
        <v>100</v>
      </c>
      <c r="AM38" s="701"/>
      <c r="AN38" s="701"/>
      <c r="AO38" s="702"/>
      <c r="AQ38" s="678" t="s">
        <v>338</v>
      </c>
      <c r="AR38" s="679"/>
      <c r="AS38" s="679"/>
      <c r="AT38" s="679"/>
      <c r="AU38" s="679"/>
      <c r="AV38" s="679"/>
      <c r="AW38" s="679"/>
      <c r="AX38" s="679"/>
      <c r="AY38" s="680"/>
      <c r="AZ38" s="641" t="s">
        <v>244</v>
      </c>
      <c r="BA38" s="644"/>
      <c r="BB38" s="644"/>
      <c r="BC38" s="644"/>
      <c r="BD38" s="642"/>
      <c r="BE38" s="642"/>
      <c r="BF38" s="681"/>
      <c r="BG38" s="685" t="s">
        <v>339</v>
      </c>
      <c r="BH38" s="682"/>
      <c r="BI38" s="682"/>
      <c r="BJ38" s="682"/>
      <c r="BK38" s="682"/>
      <c r="BL38" s="682"/>
      <c r="BM38" s="682"/>
      <c r="BN38" s="682"/>
      <c r="BO38" s="682"/>
      <c r="BP38" s="682"/>
      <c r="BQ38" s="682"/>
      <c r="BR38" s="682"/>
      <c r="BS38" s="682"/>
      <c r="BT38" s="682"/>
      <c r="BU38" s="683"/>
      <c r="BV38" s="641">
        <v>8428</v>
      </c>
      <c r="BW38" s="644"/>
      <c r="BX38" s="644"/>
      <c r="BY38" s="644"/>
      <c r="BZ38" s="644"/>
      <c r="CA38" s="644"/>
      <c r="CB38" s="684"/>
      <c r="CD38" s="685" t="s">
        <v>340</v>
      </c>
      <c r="CE38" s="682"/>
      <c r="CF38" s="682"/>
      <c r="CG38" s="682"/>
      <c r="CH38" s="682"/>
      <c r="CI38" s="682"/>
      <c r="CJ38" s="682"/>
      <c r="CK38" s="682"/>
      <c r="CL38" s="682"/>
      <c r="CM38" s="682"/>
      <c r="CN38" s="682"/>
      <c r="CO38" s="682"/>
      <c r="CP38" s="682"/>
      <c r="CQ38" s="683"/>
      <c r="CR38" s="641">
        <v>1257982</v>
      </c>
      <c r="CS38" s="644"/>
      <c r="CT38" s="644"/>
      <c r="CU38" s="644"/>
      <c r="CV38" s="644"/>
      <c r="CW38" s="644"/>
      <c r="CX38" s="644"/>
      <c r="CY38" s="645"/>
      <c r="CZ38" s="646">
        <v>11.7</v>
      </c>
      <c r="DA38" s="675"/>
      <c r="DB38" s="675"/>
      <c r="DC38" s="676"/>
      <c r="DD38" s="649">
        <v>1069645</v>
      </c>
      <c r="DE38" s="644"/>
      <c r="DF38" s="644"/>
      <c r="DG38" s="644"/>
      <c r="DH38" s="644"/>
      <c r="DI38" s="644"/>
      <c r="DJ38" s="644"/>
      <c r="DK38" s="645"/>
      <c r="DL38" s="649">
        <v>936141</v>
      </c>
      <c r="DM38" s="644"/>
      <c r="DN38" s="644"/>
      <c r="DO38" s="644"/>
      <c r="DP38" s="644"/>
      <c r="DQ38" s="644"/>
      <c r="DR38" s="644"/>
      <c r="DS38" s="644"/>
      <c r="DT38" s="644"/>
      <c r="DU38" s="644"/>
      <c r="DV38" s="645"/>
      <c r="DW38" s="646">
        <v>13</v>
      </c>
      <c r="DX38" s="675"/>
      <c r="DY38" s="675"/>
      <c r="DZ38" s="675"/>
      <c r="EA38" s="675"/>
      <c r="EB38" s="675"/>
      <c r="EC38" s="677"/>
    </row>
    <row r="39" spans="2:133" ht="11.25" customHeight="1" x14ac:dyDescent="0.15">
      <c r="AQ39" s="678" t="s">
        <v>341</v>
      </c>
      <c r="AR39" s="679"/>
      <c r="AS39" s="679"/>
      <c r="AT39" s="679"/>
      <c r="AU39" s="679"/>
      <c r="AV39" s="679"/>
      <c r="AW39" s="679"/>
      <c r="AX39" s="679"/>
      <c r="AY39" s="680"/>
      <c r="AZ39" s="641" t="s">
        <v>123</v>
      </c>
      <c r="BA39" s="644"/>
      <c r="BB39" s="644"/>
      <c r="BC39" s="644"/>
      <c r="BD39" s="642"/>
      <c r="BE39" s="642"/>
      <c r="BF39" s="681"/>
      <c r="BG39" s="686" t="s">
        <v>342</v>
      </c>
      <c r="BH39" s="687"/>
      <c r="BI39" s="687"/>
      <c r="BJ39" s="687"/>
      <c r="BK39" s="687"/>
      <c r="BL39" s="215"/>
      <c r="BM39" s="682" t="s">
        <v>343</v>
      </c>
      <c r="BN39" s="682"/>
      <c r="BO39" s="682"/>
      <c r="BP39" s="682"/>
      <c r="BQ39" s="682"/>
      <c r="BR39" s="682"/>
      <c r="BS39" s="682"/>
      <c r="BT39" s="682"/>
      <c r="BU39" s="683"/>
      <c r="BV39" s="641">
        <v>107</v>
      </c>
      <c r="BW39" s="644"/>
      <c r="BX39" s="644"/>
      <c r="BY39" s="644"/>
      <c r="BZ39" s="644"/>
      <c r="CA39" s="644"/>
      <c r="CB39" s="684"/>
      <c r="CD39" s="685" t="s">
        <v>344</v>
      </c>
      <c r="CE39" s="682"/>
      <c r="CF39" s="682"/>
      <c r="CG39" s="682"/>
      <c r="CH39" s="682"/>
      <c r="CI39" s="682"/>
      <c r="CJ39" s="682"/>
      <c r="CK39" s="682"/>
      <c r="CL39" s="682"/>
      <c r="CM39" s="682"/>
      <c r="CN39" s="682"/>
      <c r="CO39" s="682"/>
      <c r="CP39" s="682"/>
      <c r="CQ39" s="683"/>
      <c r="CR39" s="641">
        <v>25777</v>
      </c>
      <c r="CS39" s="642"/>
      <c r="CT39" s="642"/>
      <c r="CU39" s="642"/>
      <c r="CV39" s="642"/>
      <c r="CW39" s="642"/>
      <c r="CX39" s="642"/>
      <c r="CY39" s="643"/>
      <c r="CZ39" s="646">
        <v>0.2</v>
      </c>
      <c r="DA39" s="675"/>
      <c r="DB39" s="675"/>
      <c r="DC39" s="676"/>
      <c r="DD39" s="649">
        <v>5963</v>
      </c>
      <c r="DE39" s="642"/>
      <c r="DF39" s="642"/>
      <c r="DG39" s="642"/>
      <c r="DH39" s="642"/>
      <c r="DI39" s="642"/>
      <c r="DJ39" s="642"/>
      <c r="DK39" s="643"/>
      <c r="DL39" s="649" t="s">
        <v>168</v>
      </c>
      <c r="DM39" s="642"/>
      <c r="DN39" s="642"/>
      <c r="DO39" s="642"/>
      <c r="DP39" s="642"/>
      <c r="DQ39" s="642"/>
      <c r="DR39" s="642"/>
      <c r="DS39" s="642"/>
      <c r="DT39" s="642"/>
      <c r="DU39" s="642"/>
      <c r="DV39" s="643"/>
      <c r="DW39" s="646" t="s">
        <v>168</v>
      </c>
      <c r="DX39" s="675"/>
      <c r="DY39" s="675"/>
      <c r="DZ39" s="675"/>
      <c r="EA39" s="675"/>
      <c r="EB39" s="675"/>
      <c r="EC39" s="677"/>
    </row>
    <row r="40" spans="2:133" ht="11.25" customHeight="1" x14ac:dyDescent="0.15">
      <c r="AQ40" s="678" t="s">
        <v>345</v>
      </c>
      <c r="AR40" s="679"/>
      <c r="AS40" s="679"/>
      <c r="AT40" s="679"/>
      <c r="AU40" s="679"/>
      <c r="AV40" s="679"/>
      <c r="AW40" s="679"/>
      <c r="AX40" s="679"/>
      <c r="AY40" s="680"/>
      <c r="AZ40" s="641">
        <v>266050</v>
      </c>
      <c r="BA40" s="644"/>
      <c r="BB40" s="644"/>
      <c r="BC40" s="644"/>
      <c r="BD40" s="642"/>
      <c r="BE40" s="642"/>
      <c r="BF40" s="681"/>
      <c r="BG40" s="686"/>
      <c r="BH40" s="687"/>
      <c r="BI40" s="687"/>
      <c r="BJ40" s="687"/>
      <c r="BK40" s="687"/>
      <c r="BL40" s="215"/>
      <c r="BM40" s="682" t="s">
        <v>346</v>
      </c>
      <c r="BN40" s="682"/>
      <c r="BO40" s="682"/>
      <c r="BP40" s="682"/>
      <c r="BQ40" s="682"/>
      <c r="BR40" s="682"/>
      <c r="BS40" s="682"/>
      <c r="BT40" s="682"/>
      <c r="BU40" s="683"/>
      <c r="BV40" s="641">
        <v>100</v>
      </c>
      <c r="BW40" s="644"/>
      <c r="BX40" s="644"/>
      <c r="BY40" s="644"/>
      <c r="BZ40" s="644"/>
      <c r="CA40" s="644"/>
      <c r="CB40" s="684"/>
      <c r="CD40" s="685" t="s">
        <v>347</v>
      </c>
      <c r="CE40" s="682"/>
      <c r="CF40" s="682"/>
      <c r="CG40" s="682"/>
      <c r="CH40" s="682"/>
      <c r="CI40" s="682"/>
      <c r="CJ40" s="682"/>
      <c r="CK40" s="682"/>
      <c r="CL40" s="682"/>
      <c r="CM40" s="682"/>
      <c r="CN40" s="682"/>
      <c r="CO40" s="682"/>
      <c r="CP40" s="682"/>
      <c r="CQ40" s="683"/>
      <c r="CR40" s="641">
        <v>70</v>
      </c>
      <c r="CS40" s="644"/>
      <c r="CT40" s="644"/>
      <c r="CU40" s="644"/>
      <c r="CV40" s="644"/>
      <c r="CW40" s="644"/>
      <c r="CX40" s="644"/>
      <c r="CY40" s="645"/>
      <c r="CZ40" s="646">
        <v>0</v>
      </c>
      <c r="DA40" s="675"/>
      <c r="DB40" s="675"/>
      <c r="DC40" s="676"/>
      <c r="DD40" s="649" t="s">
        <v>264</v>
      </c>
      <c r="DE40" s="644"/>
      <c r="DF40" s="644"/>
      <c r="DG40" s="644"/>
      <c r="DH40" s="644"/>
      <c r="DI40" s="644"/>
      <c r="DJ40" s="644"/>
      <c r="DK40" s="645"/>
      <c r="DL40" s="649" t="s">
        <v>123</v>
      </c>
      <c r="DM40" s="644"/>
      <c r="DN40" s="644"/>
      <c r="DO40" s="644"/>
      <c r="DP40" s="644"/>
      <c r="DQ40" s="644"/>
      <c r="DR40" s="644"/>
      <c r="DS40" s="644"/>
      <c r="DT40" s="644"/>
      <c r="DU40" s="644"/>
      <c r="DV40" s="645"/>
      <c r="DW40" s="646" t="s">
        <v>244</v>
      </c>
      <c r="DX40" s="675"/>
      <c r="DY40" s="675"/>
      <c r="DZ40" s="675"/>
      <c r="EA40" s="675"/>
      <c r="EB40" s="675"/>
      <c r="EC40" s="677"/>
    </row>
    <row r="41" spans="2:133" ht="11.25" customHeight="1" x14ac:dyDescent="0.15">
      <c r="AQ41" s="690" t="s">
        <v>348</v>
      </c>
      <c r="AR41" s="691"/>
      <c r="AS41" s="691"/>
      <c r="AT41" s="691"/>
      <c r="AU41" s="691"/>
      <c r="AV41" s="691"/>
      <c r="AW41" s="691"/>
      <c r="AX41" s="691"/>
      <c r="AY41" s="692"/>
      <c r="AZ41" s="656">
        <v>652679</v>
      </c>
      <c r="BA41" s="693"/>
      <c r="BB41" s="693"/>
      <c r="BC41" s="693"/>
      <c r="BD41" s="657"/>
      <c r="BE41" s="657"/>
      <c r="BF41" s="694"/>
      <c r="BG41" s="688"/>
      <c r="BH41" s="689"/>
      <c r="BI41" s="689"/>
      <c r="BJ41" s="689"/>
      <c r="BK41" s="689"/>
      <c r="BL41" s="216"/>
      <c r="BM41" s="695" t="s">
        <v>349</v>
      </c>
      <c r="BN41" s="695"/>
      <c r="BO41" s="695"/>
      <c r="BP41" s="695"/>
      <c r="BQ41" s="695"/>
      <c r="BR41" s="695"/>
      <c r="BS41" s="695"/>
      <c r="BT41" s="695"/>
      <c r="BU41" s="696"/>
      <c r="BV41" s="656">
        <v>289</v>
      </c>
      <c r="BW41" s="693"/>
      <c r="BX41" s="693"/>
      <c r="BY41" s="693"/>
      <c r="BZ41" s="693"/>
      <c r="CA41" s="693"/>
      <c r="CB41" s="697"/>
      <c r="CD41" s="685" t="s">
        <v>350</v>
      </c>
      <c r="CE41" s="682"/>
      <c r="CF41" s="682"/>
      <c r="CG41" s="682"/>
      <c r="CH41" s="682"/>
      <c r="CI41" s="682"/>
      <c r="CJ41" s="682"/>
      <c r="CK41" s="682"/>
      <c r="CL41" s="682"/>
      <c r="CM41" s="682"/>
      <c r="CN41" s="682"/>
      <c r="CO41" s="682"/>
      <c r="CP41" s="682"/>
      <c r="CQ41" s="683"/>
      <c r="CR41" s="641" t="s">
        <v>123</v>
      </c>
      <c r="CS41" s="642"/>
      <c r="CT41" s="642"/>
      <c r="CU41" s="642"/>
      <c r="CV41" s="642"/>
      <c r="CW41" s="642"/>
      <c r="CX41" s="642"/>
      <c r="CY41" s="643"/>
      <c r="CZ41" s="646" t="s">
        <v>123</v>
      </c>
      <c r="DA41" s="675"/>
      <c r="DB41" s="675"/>
      <c r="DC41" s="676"/>
      <c r="DD41" s="649" t="s">
        <v>244</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351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352</v>
      </c>
      <c r="CE42" s="639"/>
      <c r="CF42" s="639"/>
      <c r="CG42" s="639"/>
      <c r="CH42" s="639"/>
      <c r="CI42" s="639"/>
      <c r="CJ42" s="639"/>
      <c r="CK42" s="639"/>
      <c r="CL42" s="639"/>
      <c r="CM42" s="639"/>
      <c r="CN42" s="639"/>
      <c r="CO42" s="639"/>
      <c r="CP42" s="639"/>
      <c r="CQ42" s="640"/>
      <c r="CR42" s="641">
        <v>1105257</v>
      </c>
      <c r="CS42" s="644"/>
      <c r="CT42" s="644"/>
      <c r="CU42" s="644"/>
      <c r="CV42" s="644"/>
      <c r="CW42" s="644"/>
      <c r="CX42" s="644"/>
      <c r="CY42" s="645"/>
      <c r="CZ42" s="646">
        <v>10.3</v>
      </c>
      <c r="DA42" s="647"/>
      <c r="DB42" s="647"/>
      <c r="DC42" s="648"/>
      <c r="DD42" s="649">
        <v>536031</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353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354</v>
      </c>
      <c r="CE43" s="639"/>
      <c r="CF43" s="639"/>
      <c r="CG43" s="639"/>
      <c r="CH43" s="639"/>
      <c r="CI43" s="639"/>
      <c r="CJ43" s="639"/>
      <c r="CK43" s="639"/>
      <c r="CL43" s="639"/>
      <c r="CM43" s="639"/>
      <c r="CN43" s="639"/>
      <c r="CO43" s="639"/>
      <c r="CP43" s="639"/>
      <c r="CQ43" s="640"/>
      <c r="CR43" s="641">
        <v>52120</v>
      </c>
      <c r="CS43" s="642"/>
      <c r="CT43" s="642"/>
      <c r="CU43" s="642"/>
      <c r="CV43" s="642"/>
      <c r="CW43" s="642"/>
      <c r="CX43" s="642"/>
      <c r="CY43" s="643"/>
      <c r="CZ43" s="646">
        <v>0.5</v>
      </c>
      <c r="DA43" s="675"/>
      <c r="DB43" s="675"/>
      <c r="DC43" s="676"/>
      <c r="DD43" s="649">
        <v>52120</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355</v>
      </c>
      <c r="CD44" s="669" t="s">
        <v>306</v>
      </c>
      <c r="CE44" s="670"/>
      <c r="CF44" s="638" t="s">
        <v>356</v>
      </c>
      <c r="CG44" s="639"/>
      <c r="CH44" s="639"/>
      <c r="CI44" s="639"/>
      <c r="CJ44" s="639"/>
      <c r="CK44" s="639"/>
      <c r="CL44" s="639"/>
      <c r="CM44" s="639"/>
      <c r="CN44" s="639"/>
      <c r="CO44" s="639"/>
      <c r="CP44" s="639"/>
      <c r="CQ44" s="640"/>
      <c r="CR44" s="641">
        <v>1105257</v>
      </c>
      <c r="CS44" s="644"/>
      <c r="CT44" s="644"/>
      <c r="CU44" s="644"/>
      <c r="CV44" s="644"/>
      <c r="CW44" s="644"/>
      <c r="CX44" s="644"/>
      <c r="CY44" s="645"/>
      <c r="CZ44" s="646">
        <v>10.3</v>
      </c>
      <c r="DA44" s="647"/>
      <c r="DB44" s="647"/>
      <c r="DC44" s="648"/>
      <c r="DD44" s="649">
        <v>536031</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357</v>
      </c>
      <c r="CG45" s="639"/>
      <c r="CH45" s="639"/>
      <c r="CI45" s="639"/>
      <c r="CJ45" s="639"/>
      <c r="CK45" s="639"/>
      <c r="CL45" s="639"/>
      <c r="CM45" s="639"/>
      <c r="CN45" s="639"/>
      <c r="CO45" s="639"/>
      <c r="CP45" s="639"/>
      <c r="CQ45" s="640"/>
      <c r="CR45" s="641">
        <v>310605</v>
      </c>
      <c r="CS45" s="642"/>
      <c r="CT45" s="642"/>
      <c r="CU45" s="642"/>
      <c r="CV45" s="642"/>
      <c r="CW45" s="642"/>
      <c r="CX45" s="642"/>
      <c r="CY45" s="643"/>
      <c r="CZ45" s="646">
        <v>2.9</v>
      </c>
      <c r="DA45" s="675"/>
      <c r="DB45" s="675"/>
      <c r="DC45" s="676"/>
      <c r="DD45" s="649">
        <v>47257</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358</v>
      </c>
      <c r="CG46" s="639"/>
      <c r="CH46" s="639"/>
      <c r="CI46" s="639"/>
      <c r="CJ46" s="639"/>
      <c r="CK46" s="639"/>
      <c r="CL46" s="639"/>
      <c r="CM46" s="639"/>
      <c r="CN46" s="639"/>
      <c r="CO46" s="639"/>
      <c r="CP46" s="639"/>
      <c r="CQ46" s="640"/>
      <c r="CR46" s="641">
        <v>777367</v>
      </c>
      <c r="CS46" s="644"/>
      <c r="CT46" s="644"/>
      <c r="CU46" s="644"/>
      <c r="CV46" s="644"/>
      <c r="CW46" s="644"/>
      <c r="CX46" s="644"/>
      <c r="CY46" s="645"/>
      <c r="CZ46" s="646">
        <v>7.2</v>
      </c>
      <c r="DA46" s="647"/>
      <c r="DB46" s="647"/>
      <c r="DC46" s="648"/>
      <c r="DD46" s="649">
        <v>476889</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359</v>
      </c>
      <c r="CG47" s="639"/>
      <c r="CH47" s="639"/>
      <c r="CI47" s="639"/>
      <c r="CJ47" s="639"/>
      <c r="CK47" s="639"/>
      <c r="CL47" s="639"/>
      <c r="CM47" s="639"/>
      <c r="CN47" s="639"/>
      <c r="CO47" s="639"/>
      <c r="CP47" s="639"/>
      <c r="CQ47" s="640"/>
      <c r="CR47" s="641" t="s">
        <v>244</v>
      </c>
      <c r="CS47" s="642"/>
      <c r="CT47" s="642"/>
      <c r="CU47" s="642"/>
      <c r="CV47" s="642"/>
      <c r="CW47" s="642"/>
      <c r="CX47" s="642"/>
      <c r="CY47" s="643"/>
      <c r="CZ47" s="646" t="s">
        <v>123</v>
      </c>
      <c r="DA47" s="675"/>
      <c r="DB47" s="675"/>
      <c r="DC47" s="676"/>
      <c r="DD47" s="649" t="s">
        <v>244</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360</v>
      </c>
      <c r="CG48" s="639"/>
      <c r="CH48" s="639"/>
      <c r="CI48" s="639"/>
      <c r="CJ48" s="639"/>
      <c r="CK48" s="639"/>
      <c r="CL48" s="639"/>
      <c r="CM48" s="639"/>
      <c r="CN48" s="639"/>
      <c r="CO48" s="639"/>
      <c r="CP48" s="639"/>
      <c r="CQ48" s="640"/>
      <c r="CR48" s="641" t="s">
        <v>244</v>
      </c>
      <c r="CS48" s="644"/>
      <c r="CT48" s="644"/>
      <c r="CU48" s="644"/>
      <c r="CV48" s="644"/>
      <c r="CW48" s="644"/>
      <c r="CX48" s="644"/>
      <c r="CY48" s="645"/>
      <c r="CZ48" s="646" t="s">
        <v>123</v>
      </c>
      <c r="DA48" s="647"/>
      <c r="DB48" s="647"/>
      <c r="DC48" s="648"/>
      <c r="DD48" s="649" t="s">
        <v>244</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361</v>
      </c>
      <c r="CE49" s="654"/>
      <c r="CF49" s="654"/>
      <c r="CG49" s="654"/>
      <c r="CH49" s="654"/>
      <c r="CI49" s="654"/>
      <c r="CJ49" s="654"/>
      <c r="CK49" s="654"/>
      <c r="CL49" s="654"/>
      <c r="CM49" s="654"/>
      <c r="CN49" s="654"/>
      <c r="CO49" s="654"/>
      <c r="CP49" s="654"/>
      <c r="CQ49" s="655"/>
      <c r="CR49" s="656">
        <v>10781602</v>
      </c>
      <c r="CS49" s="657"/>
      <c r="CT49" s="657"/>
      <c r="CU49" s="657"/>
      <c r="CV49" s="657"/>
      <c r="CW49" s="657"/>
      <c r="CX49" s="657"/>
      <c r="CY49" s="658"/>
      <c r="CZ49" s="659">
        <v>100</v>
      </c>
      <c r="DA49" s="660"/>
      <c r="DB49" s="660"/>
      <c r="DC49" s="661"/>
      <c r="DD49" s="662">
        <v>7792821</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7w+/XRVP/Sf6Z4fMEUcNr/+OX6lFyuCHrszOrOVj5V6TEkdg+VvyrEs/1G3Wv+3/Uiwg6HRgxjCbXZLDzSjQ2w==" saltValue="8YbPDpJysjS8HpExWFARk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84" t="s">
        <v>363</v>
      </c>
      <c r="DK2" s="1185"/>
      <c r="DL2" s="1185"/>
      <c r="DM2" s="1185"/>
      <c r="DN2" s="1185"/>
      <c r="DO2" s="1186"/>
      <c r="DP2" s="229"/>
      <c r="DQ2" s="1184" t="s">
        <v>364</v>
      </c>
      <c r="DR2" s="1185"/>
      <c r="DS2" s="1185"/>
      <c r="DT2" s="1185"/>
      <c r="DU2" s="1185"/>
      <c r="DV2" s="1185"/>
      <c r="DW2" s="1185"/>
      <c r="DX2" s="1185"/>
      <c r="DY2" s="1185"/>
      <c r="DZ2" s="1186"/>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1" t="s">
        <v>365</v>
      </c>
      <c r="B4" s="1131"/>
      <c r="C4" s="1131"/>
      <c r="D4" s="1131"/>
      <c r="E4" s="1131"/>
      <c r="F4" s="1131"/>
      <c r="G4" s="1131"/>
      <c r="H4" s="1131"/>
      <c r="I4" s="1131"/>
      <c r="J4" s="1131"/>
      <c r="K4" s="1131"/>
      <c r="L4" s="1131"/>
      <c r="M4" s="1131"/>
      <c r="N4" s="1131"/>
      <c r="O4" s="1131"/>
      <c r="P4" s="1131"/>
      <c r="Q4" s="1131"/>
      <c r="R4" s="1131"/>
      <c r="S4" s="1131"/>
      <c r="T4" s="1131"/>
      <c r="U4" s="1131"/>
      <c r="V4" s="1131"/>
      <c r="W4" s="1131"/>
      <c r="X4" s="1131"/>
      <c r="Y4" s="1131"/>
      <c r="Z4" s="1131"/>
      <c r="AA4" s="1131"/>
      <c r="AB4" s="1131"/>
      <c r="AC4" s="1131"/>
      <c r="AD4" s="1131"/>
      <c r="AE4" s="1131"/>
      <c r="AF4" s="1131"/>
      <c r="AG4" s="1131"/>
      <c r="AH4" s="1131"/>
      <c r="AI4" s="1131"/>
      <c r="AJ4" s="1131"/>
      <c r="AK4" s="1131"/>
      <c r="AL4" s="1131"/>
      <c r="AM4" s="1131"/>
      <c r="AN4" s="1131"/>
      <c r="AO4" s="1131"/>
      <c r="AP4" s="1131"/>
      <c r="AQ4" s="1131"/>
      <c r="AR4" s="1131"/>
      <c r="AS4" s="1131"/>
      <c r="AT4" s="1131"/>
      <c r="AU4" s="1131"/>
      <c r="AV4" s="1131"/>
      <c r="AW4" s="1131"/>
      <c r="AX4" s="1131"/>
      <c r="AY4" s="1131"/>
      <c r="AZ4" s="232"/>
      <c r="BA4" s="232"/>
      <c r="BB4" s="232"/>
      <c r="BC4" s="232"/>
      <c r="BD4" s="232"/>
      <c r="BE4" s="233"/>
      <c r="BF4" s="233"/>
      <c r="BG4" s="233"/>
      <c r="BH4" s="233"/>
      <c r="BI4" s="233"/>
      <c r="BJ4" s="233"/>
      <c r="BK4" s="233"/>
      <c r="BL4" s="233"/>
      <c r="BM4" s="233"/>
      <c r="BN4" s="233"/>
      <c r="BO4" s="233"/>
      <c r="BP4" s="233"/>
      <c r="BQ4" s="232" t="s">
        <v>366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367</v>
      </c>
      <c r="B5" s="1065"/>
      <c r="C5" s="1065"/>
      <c r="D5" s="1065"/>
      <c r="E5" s="1065"/>
      <c r="F5" s="1065"/>
      <c r="G5" s="1065"/>
      <c r="H5" s="1065"/>
      <c r="I5" s="1065"/>
      <c r="J5" s="1065"/>
      <c r="K5" s="1065"/>
      <c r="L5" s="1065"/>
      <c r="M5" s="1065"/>
      <c r="N5" s="1065"/>
      <c r="O5" s="1065"/>
      <c r="P5" s="1066"/>
      <c r="Q5" s="1070" t="s">
        <v>368</v>
      </c>
      <c r="R5" s="1071"/>
      <c r="S5" s="1071"/>
      <c r="T5" s="1071"/>
      <c r="U5" s="1072"/>
      <c r="V5" s="1070" t="s">
        <v>369</v>
      </c>
      <c r="W5" s="1071"/>
      <c r="X5" s="1071"/>
      <c r="Y5" s="1071"/>
      <c r="Z5" s="1072"/>
      <c r="AA5" s="1070" t="s">
        <v>370</v>
      </c>
      <c r="AB5" s="1071"/>
      <c r="AC5" s="1071"/>
      <c r="AD5" s="1071"/>
      <c r="AE5" s="1071"/>
      <c r="AF5" s="1187" t="s">
        <v>371</v>
      </c>
      <c r="AG5" s="1071"/>
      <c r="AH5" s="1071"/>
      <c r="AI5" s="1071"/>
      <c r="AJ5" s="1086"/>
      <c r="AK5" s="1071" t="s">
        <v>372</v>
      </c>
      <c r="AL5" s="1071"/>
      <c r="AM5" s="1071"/>
      <c r="AN5" s="1071"/>
      <c r="AO5" s="1072"/>
      <c r="AP5" s="1070" t="s">
        <v>373</v>
      </c>
      <c r="AQ5" s="1071"/>
      <c r="AR5" s="1071"/>
      <c r="AS5" s="1071"/>
      <c r="AT5" s="1072"/>
      <c r="AU5" s="1070" t="s">
        <v>374</v>
      </c>
      <c r="AV5" s="1071"/>
      <c r="AW5" s="1071"/>
      <c r="AX5" s="1071"/>
      <c r="AY5" s="1086"/>
      <c r="AZ5" s="236"/>
      <c r="BA5" s="236"/>
      <c r="BB5" s="236"/>
      <c r="BC5" s="236"/>
      <c r="BD5" s="236"/>
      <c r="BE5" s="237"/>
      <c r="BF5" s="237"/>
      <c r="BG5" s="237"/>
      <c r="BH5" s="237"/>
      <c r="BI5" s="237"/>
      <c r="BJ5" s="237"/>
      <c r="BK5" s="237"/>
      <c r="BL5" s="237"/>
      <c r="BM5" s="237"/>
      <c r="BN5" s="237"/>
      <c r="BO5" s="237"/>
      <c r="BP5" s="237"/>
      <c r="BQ5" s="1064" t="s">
        <v>375</v>
      </c>
      <c r="BR5" s="1065"/>
      <c r="BS5" s="1065"/>
      <c r="BT5" s="1065"/>
      <c r="BU5" s="1065"/>
      <c r="BV5" s="1065"/>
      <c r="BW5" s="1065"/>
      <c r="BX5" s="1065"/>
      <c r="BY5" s="1065"/>
      <c r="BZ5" s="1065"/>
      <c r="CA5" s="1065"/>
      <c r="CB5" s="1065"/>
      <c r="CC5" s="1065"/>
      <c r="CD5" s="1065"/>
      <c r="CE5" s="1065"/>
      <c r="CF5" s="1065"/>
      <c r="CG5" s="1066"/>
      <c r="CH5" s="1070" t="s">
        <v>376</v>
      </c>
      <c r="CI5" s="1071"/>
      <c r="CJ5" s="1071"/>
      <c r="CK5" s="1071"/>
      <c r="CL5" s="1072"/>
      <c r="CM5" s="1070" t="s">
        <v>377</v>
      </c>
      <c r="CN5" s="1071"/>
      <c r="CO5" s="1071"/>
      <c r="CP5" s="1071"/>
      <c r="CQ5" s="1072"/>
      <c r="CR5" s="1070" t="s">
        <v>378</v>
      </c>
      <c r="CS5" s="1071"/>
      <c r="CT5" s="1071"/>
      <c r="CU5" s="1071"/>
      <c r="CV5" s="1072"/>
      <c r="CW5" s="1070" t="s">
        <v>379</v>
      </c>
      <c r="CX5" s="1071"/>
      <c r="CY5" s="1071"/>
      <c r="CZ5" s="1071"/>
      <c r="DA5" s="1072"/>
      <c r="DB5" s="1070" t="s">
        <v>380</v>
      </c>
      <c r="DC5" s="1071"/>
      <c r="DD5" s="1071"/>
      <c r="DE5" s="1071"/>
      <c r="DF5" s="1072"/>
      <c r="DG5" s="1172" t="s">
        <v>381</v>
      </c>
      <c r="DH5" s="1173"/>
      <c r="DI5" s="1173"/>
      <c r="DJ5" s="1173"/>
      <c r="DK5" s="1174"/>
      <c r="DL5" s="1172" t="s">
        <v>382</v>
      </c>
      <c r="DM5" s="1173"/>
      <c r="DN5" s="1173"/>
      <c r="DO5" s="1173"/>
      <c r="DP5" s="1174"/>
      <c r="DQ5" s="1070" t="s">
        <v>383</v>
      </c>
      <c r="DR5" s="1071"/>
      <c r="DS5" s="1071"/>
      <c r="DT5" s="1071"/>
      <c r="DU5" s="1072"/>
      <c r="DV5" s="1070" t="s">
        <v>374</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8"/>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5"/>
      <c r="DH6" s="1176"/>
      <c r="DI6" s="1176"/>
      <c r="DJ6" s="1176"/>
      <c r="DK6" s="1177"/>
      <c r="DL6" s="1175"/>
      <c r="DM6" s="1176"/>
      <c r="DN6" s="1176"/>
      <c r="DO6" s="1176"/>
      <c r="DP6" s="1177"/>
      <c r="DQ6" s="1073"/>
      <c r="DR6" s="1074"/>
      <c r="DS6" s="1074"/>
      <c r="DT6" s="1074"/>
      <c r="DU6" s="1075"/>
      <c r="DV6" s="1073"/>
      <c r="DW6" s="1074"/>
      <c r="DX6" s="1074"/>
      <c r="DY6" s="1074"/>
      <c r="DZ6" s="1087"/>
      <c r="EA6" s="234"/>
    </row>
    <row r="7" spans="1:131" s="235" customFormat="1" ht="26.25" customHeight="1" thickTop="1" x14ac:dyDescent="0.15">
      <c r="A7" s="238">
        <v>1</v>
      </c>
      <c r="B7" s="1118" t="s">
        <v>384</v>
      </c>
      <c r="C7" s="1119"/>
      <c r="D7" s="1119"/>
      <c r="E7" s="1119"/>
      <c r="F7" s="1119"/>
      <c r="G7" s="1119"/>
      <c r="H7" s="1119"/>
      <c r="I7" s="1119"/>
      <c r="J7" s="1119"/>
      <c r="K7" s="1119"/>
      <c r="L7" s="1119"/>
      <c r="M7" s="1119"/>
      <c r="N7" s="1119"/>
      <c r="O7" s="1119"/>
      <c r="P7" s="1120"/>
      <c r="Q7" s="1178">
        <v>11302</v>
      </c>
      <c r="R7" s="1179"/>
      <c r="S7" s="1179"/>
      <c r="T7" s="1179"/>
      <c r="U7" s="1179"/>
      <c r="V7" s="1179">
        <v>10782</v>
      </c>
      <c r="W7" s="1179"/>
      <c r="X7" s="1179"/>
      <c r="Y7" s="1179"/>
      <c r="Z7" s="1179"/>
      <c r="AA7" s="1179">
        <v>521</v>
      </c>
      <c r="AB7" s="1179"/>
      <c r="AC7" s="1179"/>
      <c r="AD7" s="1179"/>
      <c r="AE7" s="1180"/>
      <c r="AF7" s="1181">
        <v>496</v>
      </c>
      <c r="AG7" s="1182"/>
      <c r="AH7" s="1182"/>
      <c r="AI7" s="1182"/>
      <c r="AJ7" s="1183"/>
      <c r="AK7" s="1168">
        <v>492</v>
      </c>
      <c r="AL7" s="1169"/>
      <c r="AM7" s="1169"/>
      <c r="AN7" s="1169"/>
      <c r="AO7" s="1169"/>
      <c r="AP7" s="1169">
        <v>10157</v>
      </c>
      <c r="AQ7" s="1169"/>
      <c r="AR7" s="1169"/>
      <c r="AS7" s="1169"/>
      <c r="AT7" s="1169"/>
      <c r="AU7" s="1170"/>
      <c r="AV7" s="1170"/>
      <c r="AW7" s="1170"/>
      <c r="AX7" s="1170"/>
      <c r="AY7" s="1171"/>
      <c r="AZ7" s="232"/>
      <c r="BA7" s="232"/>
      <c r="BB7" s="232"/>
      <c r="BC7" s="232"/>
      <c r="BD7" s="232"/>
      <c r="BE7" s="233"/>
      <c r="BF7" s="233"/>
      <c r="BG7" s="233"/>
      <c r="BH7" s="233"/>
      <c r="BI7" s="233"/>
      <c r="BJ7" s="233"/>
      <c r="BK7" s="233"/>
      <c r="BL7" s="233"/>
      <c r="BM7" s="233"/>
      <c r="BN7" s="233"/>
      <c r="BO7" s="233"/>
      <c r="BP7" s="233"/>
      <c r="BQ7" s="239">
        <v>1</v>
      </c>
      <c r="BR7" s="240"/>
      <c r="BS7" s="1083" t="s">
        <v>569</v>
      </c>
      <c r="BT7" s="1084"/>
      <c r="BU7" s="1084"/>
      <c r="BV7" s="1084"/>
      <c r="BW7" s="1084"/>
      <c r="BX7" s="1084"/>
      <c r="BY7" s="1084"/>
      <c r="BZ7" s="1084"/>
      <c r="CA7" s="1084"/>
      <c r="CB7" s="1084"/>
      <c r="CC7" s="1084"/>
      <c r="CD7" s="1084"/>
      <c r="CE7" s="1084"/>
      <c r="CF7" s="1084"/>
      <c r="CG7" s="1085"/>
      <c r="CH7" s="1159">
        <v>-2</v>
      </c>
      <c r="CI7" s="1160"/>
      <c r="CJ7" s="1160"/>
      <c r="CK7" s="1160"/>
      <c r="CL7" s="1161"/>
      <c r="CM7" s="1159">
        <v>212</v>
      </c>
      <c r="CN7" s="1160"/>
      <c r="CO7" s="1160"/>
      <c r="CP7" s="1160"/>
      <c r="CQ7" s="1161"/>
      <c r="CR7" s="1159">
        <v>180</v>
      </c>
      <c r="CS7" s="1160"/>
      <c r="CT7" s="1160"/>
      <c r="CU7" s="1160"/>
      <c r="CV7" s="1161"/>
      <c r="CW7" s="1159">
        <v>6</v>
      </c>
      <c r="CX7" s="1160"/>
      <c r="CY7" s="1160"/>
      <c r="CZ7" s="1160"/>
      <c r="DA7" s="1161"/>
      <c r="DB7" s="1162" t="s">
        <v>574</v>
      </c>
      <c r="DC7" s="1163"/>
      <c r="DD7" s="1163"/>
      <c r="DE7" s="1163"/>
      <c r="DF7" s="1164"/>
      <c r="DG7" s="1162" t="s">
        <v>573</v>
      </c>
      <c r="DH7" s="1163"/>
      <c r="DI7" s="1163"/>
      <c r="DJ7" s="1163"/>
      <c r="DK7" s="1164"/>
      <c r="DL7" s="1165" t="s">
        <v>575</v>
      </c>
      <c r="DM7" s="1166"/>
      <c r="DN7" s="1166"/>
      <c r="DO7" s="1166"/>
      <c r="DP7" s="1167"/>
      <c r="DQ7" s="1165" t="s">
        <v>576</v>
      </c>
      <c r="DR7" s="1166"/>
      <c r="DS7" s="1166"/>
      <c r="DT7" s="1166"/>
      <c r="DU7" s="1167"/>
      <c r="DV7" s="1189"/>
      <c r="DW7" s="1190"/>
      <c r="DX7" s="1190"/>
      <c r="DY7" s="1190"/>
      <c r="DZ7" s="1191"/>
      <c r="EA7" s="234"/>
    </row>
    <row r="8" spans="1:131" s="235" customFormat="1" ht="26.25" customHeight="1" x14ac:dyDescent="0.15">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4"/>
      <c r="AL8" s="1155"/>
      <c r="AM8" s="1155"/>
      <c r="AN8" s="1155"/>
      <c r="AO8" s="1155"/>
      <c r="AP8" s="1155"/>
      <c r="AQ8" s="1155"/>
      <c r="AR8" s="1155"/>
      <c r="AS8" s="1155"/>
      <c r="AT8" s="1155"/>
      <c r="AU8" s="1152"/>
      <c r="AV8" s="1152"/>
      <c r="AW8" s="1152"/>
      <c r="AX8" s="1152"/>
      <c r="AY8" s="1153"/>
      <c r="AZ8" s="232"/>
      <c r="BA8" s="232"/>
      <c r="BB8" s="232"/>
      <c r="BC8" s="232"/>
      <c r="BD8" s="232"/>
      <c r="BE8" s="233"/>
      <c r="BF8" s="233"/>
      <c r="BG8" s="233"/>
      <c r="BH8" s="233"/>
      <c r="BI8" s="233"/>
      <c r="BJ8" s="233"/>
      <c r="BK8" s="233"/>
      <c r="BL8" s="233"/>
      <c r="BM8" s="233"/>
      <c r="BN8" s="233"/>
      <c r="BO8" s="233"/>
      <c r="BP8" s="233"/>
      <c r="BQ8" s="242">
        <v>2</v>
      </c>
      <c r="BR8" s="243"/>
      <c r="BS8" s="1083" t="s">
        <v>570</v>
      </c>
      <c r="BT8" s="1084"/>
      <c r="BU8" s="1084"/>
      <c r="BV8" s="1084"/>
      <c r="BW8" s="1084"/>
      <c r="BX8" s="1084"/>
      <c r="BY8" s="1084"/>
      <c r="BZ8" s="1084"/>
      <c r="CA8" s="1084"/>
      <c r="CB8" s="1084"/>
      <c r="CC8" s="1084"/>
      <c r="CD8" s="1084"/>
      <c r="CE8" s="1084"/>
      <c r="CF8" s="1084"/>
      <c r="CG8" s="1085"/>
      <c r="CH8" s="1156">
        <v>4</v>
      </c>
      <c r="CI8" s="1157"/>
      <c r="CJ8" s="1157"/>
      <c r="CK8" s="1157"/>
      <c r="CL8" s="1158"/>
      <c r="CM8" s="1156">
        <v>50</v>
      </c>
      <c r="CN8" s="1157"/>
      <c r="CO8" s="1157"/>
      <c r="CP8" s="1157"/>
      <c r="CQ8" s="1158"/>
      <c r="CR8" s="1156">
        <v>50</v>
      </c>
      <c r="CS8" s="1157"/>
      <c r="CT8" s="1157"/>
      <c r="CU8" s="1157"/>
      <c r="CV8" s="1158"/>
      <c r="CW8" s="1156">
        <v>57</v>
      </c>
      <c r="CX8" s="1157"/>
      <c r="CY8" s="1157"/>
      <c r="CZ8" s="1157"/>
      <c r="DA8" s="1158"/>
      <c r="DB8" s="1156" t="s">
        <v>573</v>
      </c>
      <c r="DC8" s="1157"/>
      <c r="DD8" s="1157"/>
      <c r="DE8" s="1157"/>
      <c r="DF8" s="1158"/>
      <c r="DG8" s="1156" t="s">
        <v>574</v>
      </c>
      <c r="DH8" s="1157"/>
      <c r="DI8" s="1157"/>
      <c r="DJ8" s="1157"/>
      <c r="DK8" s="1158"/>
      <c r="DL8" s="1058" t="s">
        <v>564</v>
      </c>
      <c r="DM8" s="1059"/>
      <c r="DN8" s="1059"/>
      <c r="DO8" s="1059"/>
      <c r="DP8" s="1060"/>
      <c r="DQ8" s="1058" t="s">
        <v>564</v>
      </c>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4"/>
      <c r="AL9" s="1155"/>
      <c r="AM9" s="1155"/>
      <c r="AN9" s="1155"/>
      <c r="AO9" s="1155"/>
      <c r="AP9" s="1155"/>
      <c r="AQ9" s="1155"/>
      <c r="AR9" s="1155"/>
      <c r="AS9" s="1155"/>
      <c r="AT9" s="1155"/>
      <c r="AU9" s="1152"/>
      <c r="AV9" s="1152"/>
      <c r="AW9" s="1152"/>
      <c r="AX9" s="1152"/>
      <c r="AY9" s="1153"/>
      <c r="AZ9" s="232"/>
      <c r="BA9" s="232"/>
      <c r="BB9" s="232"/>
      <c r="BC9" s="232"/>
      <c r="BD9" s="232"/>
      <c r="BE9" s="233"/>
      <c r="BF9" s="233"/>
      <c r="BG9" s="233"/>
      <c r="BH9" s="233"/>
      <c r="BI9" s="233"/>
      <c r="BJ9" s="233"/>
      <c r="BK9" s="233"/>
      <c r="BL9" s="233"/>
      <c r="BM9" s="233"/>
      <c r="BN9" s="233"/>
      <c r="BO9" s="233"/>
      <c r="BP9" s="233"/>
      <c r="BQ9" s="242">
        <v>3</v>
      </c>
      <c r="BR9" s="243" t="s">
        <v>572</v>
      </c>
      <c r="BS9" s="1083" t="s">
        <v>571</v>
      </c>
      <c r="BT9" s="1084"/>
      <c r="BU9" s="1084"/>
      <c r="BV9" s="1084"/>
      <c r="BW9" s="1084"/>
      <c r="BX9" s="1084"/>
      <c r="BY9" s="1084"/>
      <c r="BZ9" s="1084"/>
      <c r="CA9" s="1084"/>
      <c r="CB9" s="1084"/>
      <c r="CC9" s="1084"/>
      <c r="CD9" s="1084"/>
      <c r="CE9" s="1084"/>
      <c r="CF9" s="1084"/>
      <c r="CG9" s="1085"/>
      <c r="CH9" s="1156">
        <v>0</v>
      </c>
      <c r="CI9" s="1157"/>
      <c r="CJ9" s="1157"/>
      <c r="CK9" s="1157"/>
      <c r="CL9" s="1158"/>
      <c r="CM9" s="1156">
        <v>34</v>
      </c>
      <c r="CN9" s="1157"/>
      <c r="CO9" s="1157"/>
      <c r="CP9" s="1157"/>
      <c r="CQ9" s="1158"/>
      <c r="CR9" s="1156">
        <v>5</v>
      </c>
      <c r="CS9" s="1157"/>
      <c r="CT9" s="1157"/>
      <c r="CU9" s="1157"/>
      <c r="CV9" s="1158"/>
      <c r="CW9" s="1156" t="s">
        <v>573</v>
      </c>
      <c r="CX9" s="1157"/>
      <c r="CY9" s="1157"/>
      <c r="CZ9" s="1157"/>
      <c r="DA9" s="1158"/>
      <c r="DB9" s="1156">
        <v>210</v>
      </c>
      <c r="DC9" s="1157"/>
      <c r="DD9" s="1157"/>
      <c r="DE9" s="1157"/>
      <c r="DF9" s="1158"/>
      <c r="DG9" s="1156">
        <v>644</v>
      </c>
      <c r="DH9" s="1157"/>
      <c r="DI9" s="1157"/>
      <c r="DJ9" s="1157"/>
      <c r="DK9" s="1158"/>
      <c r="DL9" s="1058" t="s">
        <v>564</v>
      </c>
      <c r="DM9" s="1059"/>
      <c r="DN9" s="1059"/>
      <c r="DO9" s="1059"/>
      <c r="DP9" s="1060"/>
      <c r="DQ9" s="1058" t="s">
        <v>564</v>
      </c>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4"/>
      <c r="AL10" s="1155"/>
      <c r="AM10" s="1155"/>
      <c r="AN10" s="1155"/>
      <c r="AO10" s="1155"/>
      <c r="AP10" s="1155"/>
      <c r="AQ10" s="1155"/>
      <c r="AR10" s="1155"/>
      <c r="AS10" s="1155"/>
      <c r="AT10" s="1155"/>
      <c r="AU10" s="1152"/>
      <c r="AV10" s="1152"/>
      <c r="AW10" s="1152"/>
      <c r="AX10" s="1152"/>
      <c r="AY10" s="1153"/>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4"/>
      <c r="AL11" s="1155"/>
      <c r="AM11" s="1155"/>
      <c r="AN11" s="1155"/>
      <c r="AO11" s="1155"/>
      <c r="AP11" s="1155"/>
      <c r="AQ11" s="1155"/>
      <c r="AR11" s="1155"/>
      <c r="AS11" s="1155"/>
      <c r="AT11" s="1155"/>
      <c r="AU11" s="1152"/>
      <c r="AV11" s="1152"/>
      <c r="AW11" s="1152"/>
      <c r="AX11" s="1152"/>
      <c r="AY11" s="1153"/>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4"/>
      <c r="AL12" s="1155"/>
      <c r="AM12" s="1155"/>
      <c r="AN12" s="1155"/>
      <c r="AO12" s="1155"/>
      <c r="AP12" s="1155"/>
      <c r="AQ12" s="1155"/>
      <c r="AR12" s="1155"/>
      <c r="AS12" s="1155"/>
      <c r="AT12" s="1155"/>
      <c r="AU12" s="1152"/>
      <c r="AV12" s="1152"/>
      <c r="AW12" s="1152"/>
      <c r="AX12" s="1152"/>
      <c r="AY12" s="1153"/>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4"/>
      <c r="AL13" s="1155"/>
      <c r="AM13" s="1155"/>
      <c r="AN13" s="1155"/>
      <c r="AO13" s="1155"/>
      <c r="AP13" s="1155"/>
      <c r="AQ13" s="1155"/>
      <c r="AR13" s="1155"/>
      <c r="AS13" s="1155"/>
      <c r="AT13" s="1155"/>
      <c r="AU13" s="1152"/>
      <c r="AV13" s="1152"/>
      <c r="AW13" s="1152"/>
      <c r="AX13" s="1152"/>
      <c r="AY13" s="1153"/>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4"/>
      <c r="AL14" s="1155"/>
      <c r="AM14" s="1155"/>
      <c r="AN14" s="1155"/>
      <c r="AO14" s="1155"/>
      <c r="AP14" s="1155"/>
      <c r="AQ14" s="1155"/>
      <c r="AR14" s="1155"/>
      <c r="AS14" s="1155"/>
      <c r="AT14" s="1155"/>
      <c r="AU14" s="1152"/>
      <c r="AV14" s="1152"/>
      <c r="AW14" s="1152"/>
      <c r="AX14" s="1152"/>
      <c r="AY14" s="1153"/>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4"/>
      <c r="AL15" s="1155"/>
      <c r="AM15" s="1155"/>
      <c r="AN15" s="1155"/>
      <c r="AO15" s="1155"/>
      <c r="AP15" s="1155"/>
      <c r="AQ15" s="1155"/>
      <c r="AR15" s="1155"/>
      <c r="AS15" s="1155"/>
      <c r="AT15" s="1155"/>
      <c r="AU15" s="1152"/>
      <c r="AV15" s="1152"/>
      <c r="AW15" s="1152"/>
      <c r="AX15" s="1152"/>
      <c r="AY15" s="1153"/>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4"/>
      <c r="AL16" s="1155"/>
      <c r="AM16" s="1155"/>
      <c r="AN16" s="1155"/>
      <c r="AO16" s="1155"/>
      <c r="AP16" s="1155"/>
      <c r="AQ16" s="1155"/>
      <c r="AR16" s="1155"/>
      <c r="AS16" s="1155"/>
      <c r="AT16" s="1155"/>
      <c r="AU16" s="1152"/>
      <c r="AV16" s="1152"/>
      <c r="AW16" s="1152"/>
      <c r="AX16" s="1152"/>
      <c r="AY16" s="1153"/>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4"/>
      <c r="AL17" s="1155"/>
      <c r="AM17" s="1155"/>
      <c r="AN17" s="1155"/>
      <c r="AO17" s="1155"/>
      <c r="AP17" s="1155"/>
      <c r="AQ17" s="1155"/>
      <c r="AR17" s="1155"/>
      <c r="AS17" s="1155"/>
      <c r="AT17" s="1155"/>
      <c r="AU17" s="1152"/>
      <c r="AV17" s="1152"/>
      <c r="AW17" s="1152"/>
      <c r="AX17" s="1152"/>
      <c r="AY17" s="1153"/>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4"/>
      <c r="AL18" s="1155"/>
      <c r="AM18" s="1155"/>
      <c r="AN18" s="1155"/>
      <c r="AO18" s="1155"/>
      <c r="AP18" s="1155"/>
      <c r="AQ18" s="1155"/>
      <c r="AR18" s="1155"/>
      <c r="AS18" s="1155"/>
      <c r="AT18" s="1155"/>
      <c r="AU18" s="1152"/>
      <c r="AV18" s="1152"/>
      <c r="AW18" s="1152"/>
      <c r="AX18" s="1152"/>
      <c r="AY18" s="1153"/>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4"/>
      <c r="AL19" s="1155"/>
      <c r="AM19" s="1155"/>
      <c r="AN19" s="1155"/>
      <c r="AO19" s="1155"/>
      <c r="AP19" s="1155"/>
      <c r="AQ19" s="1155"/>
      <c r="AR19" s="1155"/>
      <c r="AS19" s="1155"/>
      <c r="AT19" s="1155"/>
      <c r="AU19" s="1152"/>
      <c r="AV19" s="1152"/>
      <c r="AW19" s="1152"/>
      <c r="AX19" s="1152"/>
      <c r="AY19" s="1153"/>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4"/>
      <c r="AL20" s="1155"/>
      <c r="AM20" s="1155"/>
      <c r="AN20" s="1155"/>
      <c r="AO20" s="1155"/>
      <c r="AP20" s="1155"/>
      <c r="AQ20" s="1155"/>
      <c r="AR20" s="1155"/>
      <c r="AS20" s="1155"/>
      <c r="AT20" s="1155"/>
      <c r="AU20" s="1152"/>
      <c r="AV20" s="1152"/>
      <c r="AW20" s="1152"/>
      <c r="AX20" s="1152"/>
      <c r="AY20" s="1153"/>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4"/>
      <c r="AL21" s="1155"/>
      <c r="AM21" s="1155"/>
      <c r="AN21" s="1155"/>
      <c r="AO21" s="1155"/>
      <c r="AP21" s="1155"/>
      <c r="AQ21" s="1155"/>
      <c r="AR21" s="1155"/>
      <c r="AS21" s="1155"/>
      <c r="AT21" s="1155"/>
      <c r="AU21" s="1152"/>
      <c r="AV21" s="1152"/>
      <c r="AW21" s="1152"/>
      <c r="AX21" s="1152"/>
      <c r="AY21" s="1153"/>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49"/>
      <c r="R22" s="1150"/>
      <c r="S22" s="1150"/>
      <c r="T22" s="1150"/>
      <c r="U22" s="1150"/>
      <c r="V22" s="1150"/>
      <c r="W22" s="1150"/>
      <c r="X22" s="1150"/>
      <c r="Y22" s="1150"/>
      <c r="Z22" s="1150"/>
      <c r="AA22" s="1150"/>
      <c r="AB22" s="1150"/>
      <c r="AC22" s="1150"/>
      <c r="AD22" s="1150"/>
      <c r="AE22" s="1151"/>
      <c r="AF22" s="1088"/>
      <c r="AG22" s="1089"/>
      <c r="AH22" s="1089"/>
      <c r="AI22" s="1089"/>
      <c r="AJ22" s="1090"/>
      <c r="AK22" s="1145"/>
      <c r="AL22" s="1146"/>
      <c r="AM22" s="1146"/>
      <c r="AN22" s="1146"/>
      <c r="AO22" s="1146"/>
      <c r="AP22" s="1146"/>
      <c r="AQ22" s="1146"/>
      <c r="AR22" s="1146"/>
      <c r="AS22" s="1146"/>
      <c r="AT22" s="1146"/>
      <c r="AU22" s="1147"/>
      <c r="AV22" s="1147"/>
      <c r="AW22" s="1147"/>
      <c r="AX22" s="1147"/>
      <c r="AY22" s="1148"/>
      <c r="AZ22" s="1104" t="s">
        <v>385</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386</v>
      </c>
      <c r="B23" s="1013" t="s">
        <v>387</v>
      </c>
      <c r="C23" s="1014"/>
      <c r="D23" s="1014"/>
      <c r="E23" s="1014"/>
      <c r="F23" s="1014"/>
      <c r="G23" s="1014"/>
      <c r="H23" s="1014"/>
      <c r="I23" s="1014"/>
      <c r="J23" s="1014"/>
      <c r="K23" s="1014"/>
      <c r="L23" s="1014"/>
      <c r="M23" s="1014"/>
      <c r="N23" s="1014"/>
      <c r="O23" s="1014"/>
      <c r="P23" s="1015"/>
      <c r="Q23" s="1136">
        <v>11302</v>
      </c>
      <c r="R23" s="1137"/>
      <c r="S23" s="1137"/>
      <c r="T23" s="1137"/>
      <c r="U23" s="1137"/>
      <c r="V23" s="1137">
        <v>10782</v>
      </c>
      <c r="W23" s="1137"/>
      <c r="X23" s="1137"/>
      <c r="Y23" s="1137"/>
      <c r="Z23" s="1137"/>
      <c r="AA23" s="1137">
        <v>521</v>
      </c>
      <c r="AB23" s="1137"/>
      <c r="AC23" s="1137"/>
      <c r="AD23" s="1137"/>
      <c r="AE23" s="1138"/>
      <c r="AF23" s="1139">
        <v>496</v>
      </c>
      <c r="AG23" s="1137"/>
      <c r="AH23" s="1137"/>
      <c r="AI23" s="1137"/>
      <c r="AJ23" s="1140"/>
      <c r="AK23" s="1141"/>
      <c r="AL23" s="1142"/>
      <c r="AM23" s="1142"/>
      <c r="AN23" s="1142"/>
      <c r="AO23" s="1142"/>
      <c r="AP23" s="1137">
        <v>10157</v>
      </c>
      <c r="AQ23" s="1137"/>
      <c r="AR23" s="1137"/>
      <c r="AS23" s="1137"/>
      <c r="AT23" s="1137"/>
      <c r="AU23" s="1143"/>
      <c r="AV23" s="1143"/>
      <c r="AW23" s="1143"/>
      <c r="AX23" s="1143"/>
      <c r="AY23" s="1144"/>
      <c r="AZ23" s="1133" t="s">
        <v>123</v>
      </c>
      <c r="BA23" s="1134"/>
      <c r="BB23" s="1134"/>
      <c r="BC23" s="1134"/>
      <c r="BD23" s="1135"/>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2" t="s">
        <v>388</v>
      </c>
      <c r="B24" s="1132"/>
      <c r="C24" s="1132"/>
      <c r="D24" s="1132"/>
      <c r="E24" s="1132"/>
      <c r="F24" s="1132"/>
      <c r="G24" s="1132"/>
      <c r="H24" s="1132"/>
      <c r="I24" s="1132"/>
      <c r="J24" s="1132"/>
      <c r="K24" s="1132"/>
      <c r="L24" s="1132"/>
      <c r="M24" s="1132"/>
      <c r="N24" s="1132"/>
      <c r="O24" s="1132"/>
      <c r="P24" s="1132"/>
      <c r="Q24" s="1132"/>
      <c r="R24" s="1132"/>
      <c r="S24" s="1132"/>
      <c r="T24" s="1132"/>
      <c r="U24" s="1132"/>
      <c r="V24" s="1132"/>
      <c r="W24" s="1132"/>
      <c r="X24" s="1132"/>
      <c r="Y24" s="1132"/>
      <c r="Z24" s="1132"/>
      <c r="AA24" s="1132"/>
      <c r="AB24" s="1132"/>
      <c r="AC24" s="1132"/>
      <c r="AD24" s="1132"/>
      <c r="AE24" s="1132"/>
      <c r="AF24" s="1132"/>
      <c r="AG24" s="1132"/>
      <c r="AH24" s="1132"/>
      <c r="AI24" s="1132"/>
      <c r="AJ24" s="1132"/>
      <c r="AK24" s="1132"/>
      <c r="AL24" s="1132"/>
      <c r="AM24" s="1132"/>
      <c r="AN24" s="1132"/>
      <c r="AO24" s="1132"/>
      <c r="AP24" s="1132"/>
      <c r="AQ24" s="1132"/>
      <c r="AR24" s="1132"/>
      <c r="AS24" s="1132"/>
      <c r="AT24" s="1132"/>
      <c r="AU24" s="1132"/>
      <c r="AV24" s="1132"/>
      <c r="AW24" s="1132"/>
      <c r="AX24" s="1132"/>
      <c r="AY24" s="1132"/>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1" t="s">
        <v>389</v>
      </c>
      <c r="B25" s="1131"/>
      <c r="C25" s="1131"/>
      <c r="D25" s="1131"/>
      <c r="E25" s="1131"/>
      <c r="F25" s="1131"/>
      <c r="G25" s="1131"/>
      <c r="H25" s="1131"/>
      <c r="I25" s="1131"/>
      <c r="J25" s="1131"/>
      <c r="K25" s="1131"/>
      <c r="L25" s="1131"/>
      <c r="M25" s="1131"/>
      <c r="N25" s="1131"/>
      <c r="O25" s="1131"/>
      <c r="P25" s="1131"/>
      <c r="Q25" s="1131"/>
      <c r="R25" s="1131"/>
      <c r="S25" s="1131"/>
      <c r="T25" s="1131"/>
      <c r="U25" s="1131"/>
      <c r="V25" s="1131"/>
      <c r="W25" s="1131"/>
      <c r="X25" s="1131"/>
      <c r="Y25" s="1131"/>
      <c r="Z25" s="1131"/>
      <c r="AA25" s="1131"/>
      <c r="AB25" s="1131"/>
      <c r="AC25" s="1131"/>
      <c r="AD25" s="1131"/>
      <c r="AE25" s="1131"/>
      <c r="AF25" s="1131"/>
      <c r="AG25" s="1131"/>
      <c r="AH25" s="1131"/>
      <c r="AI25" s="1131"/>
      <c r="AJ25" s="1131"/>
      <c r="AK25" s="1131"/>
      <c r="AL25" s="1131"/>
      <c r="AM25" s="1131"/>
      <c r="AN25" s="1131"/>
      <c r="AO25" s="1131"/>
      <c r="AP25" s="1131"/>
      <c r="AQ25" s="1131"/>
      <c r="AR25" s="1131"/>
      <c r="AS25" s="1131"/>
      <c r="AT25" s="1131"/>
      <c r="AU25" s="1131"/>
      <c r="AV25" s="1131"/>
      <c r="AW25" s="1131"/>
      <c r="AX25" s="1131"/>
      <c r="AY25" s="1131"/>
      <c r="AZ25" s="1131"/>
      <c r="BA25" s="1131"/>
      <c r="BB25" s="1131"/>
      <c r="BC25" s="1131"/>
      <c r="BD25" s="1131"/>
      <c r="BE25" s="1131"/>
      <c r="BF25" s="1131"/>
      <c r="BG25" s="1131"/>
      <c r="BH25" s="1131"/>
      <c r="BI25" s="1131"/>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367</v>
      </c>
      <c r="B26" s="1065"/>
      <c r="C26" s="1065"/>
      <c r="D26" s="1065"/>
      <c r="E26" s="1065"/>
      <c r="F26" s="1065"/>
      <c r="G26" s="1065"/>
      <c r="H26" s="1065"/>
      <c r="I26" s="1065"/>
      <c r="J26" s="1065"/>
      <c r="K26" s="1065"/>
      <c r="L26" s="1065"/>
      <c r="M26" s="1065"/>
      <c r="N26" s="1065"/>
      <c r="O26" s="1065"/>
      <c r="P26" s="1066"/>
      <c r="Q26" s="1070" t="s">
        <v>390</v>
      </c>
      <c r="R26" s="1071"/>
      <c r="S26" s="1071"/>
      <c r="T26" s="1071"/>
      <c r="U26" s="1072"/>
      <c r="V26" s="1070" t="s">
        <v>391</v>
      </c>
      <c r="W26" s="1071"/>
      <c r="X26" s="1071"/>
      <c r="Y26" s="1071"/>
      <c r="Z26" s="1072"/>
      <c r="AA26" s="1070" t="s">
        <v>392</v>
      </c>
      <c r="AB26" s="1071"/>
      <c r="AC26" s="1071"/>
      <c r="AD26" s="1071"/>
      <c r="AE26" s="1071"/>
      <c r="AF26" s="1127" t="s">
        <v>393</v>
      </c>
      <c r="AG26" s="1077"/>
      <c r="AH26" s="1077"/>
      <c r="AI26" s="1077"/>
      <c r="AJ26" s="1128"/>
      <c r="AK26" s="1071" t="s">
        <v>394</v>
      </c>
      <c r="AL26" s="1071"/>
      <c r="AM26" s="1071"/>
      <c r="AN26" s="1071"/>
      <c r="AO26" s="1072"/>
      <c r="AP26" s="1070" t="s">
        <v>395</v>
      </c>
      <c r="AQ26" s="1071"/>
      <c r="AR26" s="1071"/>
      <c r="AS26" s="1071"/>
      <c r="AT26" s="1072"/>
      <c r="AU26" s="1070" t="s">
        <v>396</v>
      </c>
      <c r="AV26" s="1071"/>
      <c r="AW26" s="1071"/>
      <c r="AX26" s="1071"/>
      <c r="AY26" s="1072"/>
      <c r="AZ26" s="1070" t="s">
        <v>397</v>
      </c>
      <c r="BA26" s="1071"/>
      <c r="BB26" s="1071"/>
      <c r="BC26" s="1071"/>
      <c r="BD26" s="1072"/>
      <c r="BE26" s="1070" t="s">
        <v>374</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29"/>
      <c r="AG27" s="1080"/>
      <c r="AH27" s="1080"/>
      <c r="AI27" s="1080"/>
      <c r="AJ27" s="1130"/>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8" t="s">
        <v>398</v>
      </c>
      <c r="C28" s="1119"/>
      <c r="D28" s="1119"/>
      <c r="E28" s="1119"/>
      <c r="F28" s="1119"/>
      <c r="G28" s="1119"/>
      <c r="H28" s="1119"/>
      <c r="I28" s="1119"/>
      <c r="J28" s="1119"/>
      <c r="K28" s="1119"/>
      <c r="L28" s="1119"/>
      <c r="M28" s="1119"/>
      <c r="N28" s="1119"/>
      <c r="O28" s="1119"/>
      <c r="P28" s="1120"/>
      <c r="Q28" s="1121">
        <v>4347</v>
      </c>
      <c r="R28" s="1122"/>
      <c r="S28" s="1122"/>
      <c r="T28" s="1122"/>
      <c r="U28" s="1122"/>
      <c r="V28" s="1122">
        <v>4207</v>
      </c>
      <c r="W28" s="1122"/>
      <c r="X28" s="1122"/>
      <c r="Y28" s="1122"/>
      <c r="Z28" s="1122"/>
      <c r="AA28" s="1122">
        <v>140</v>
      </c>
      <c r="AB28" s="1122"/>
      <c r="AC28" s="1122"/>
      <c r="AD28" s="1122"/>
      <c r="AE28" s="1123"/>
      <c r="AF28" s="1124">
        <v>140</v>
      </c>
      <c r="AG28" s="1122"/>
      <c r="AH28" s="1122"/>
      <c r="AI28" s="1122"/>
      <c r="AJ28" s="1125"/>
      <c r="AK28" s="1126">
        <v>232</v>
      </c>
      <c r="AL28" s="1115"/>
      <c r="AM28" s="1115"/>
      <c r="AN28" s="1115"/>
      <c r="AO28" s="1115"/>
      <c r="AP28" s="1115" t="s">
        <v>564</v>
      </c>
      <c r="AQ28" s="1115"/>
      <c r="AR28" s="1115"/>
      <c r="AS28" s="1115"/>
      <c r="AT28" s="1115"/>
      <c r="AU28" s="1115" t="s">
        <v>564</v>
      </c>
      <c r="AV28" s="1115"/>
      <c r="AW28" s="1115"/>
      <c r="AX28" s="1115"/>
      <c r="AY28" s="1115"/>
      <c r="AZ28" s="1115" t="s">
        <v>564</v>
      </c>
      <c r="BA28" s="1115"/>
      <c r="BB28" s="1115"/>
      <c r="BC28" s="1115"/>
      <c r="BD28" s="1115"/>
      <c r="BE28" s="1116"/>
      <c r="BF28" s="1116"/>
      <c r="BG28" s="1116"/>
      <c r="BH28" s="1116"/>
      <c r="BI28" s="1117"/>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399</v>
      </c>
      <c r="C29" s="1107"/>
      <c r="D29" s="1107"/>
      <c r="E29" s="1107"/>
      <c r="F29" s="1107"/>
      <c r="G29" s="1107"/>
      <c r="H29" s="1107"/>
      <c r="I29" s="1107"/>
      <c r="J29" s="1107"/>
      <c r="K29" s="1107"/>
      <c r="L29" s="1107"/>
      <c r="M29" s="1107"/>
      <c r="N29" s="1107"/>
      <c r="O29" s="1107"/>
      <c r="P29" s="1108"/>
      <c r="Q29" s="1112">
        <v>2554</v>
      </c>
      <c r="R29" s="1113"/>
      <c r="S29" s="1113"/>
      <c r="T29" s="1113"/>
      <c r="U29" s="1113"/>
      <c r="V29" s="1113">
        <v>2431</v>
      </c>
      <c r="W29" s="1113"/>
      <c r="X29" s="1113"/>
      <c r="Y29" s="1113"/>
      <c r="Z29" s="1113"/>
      <c r="AA29" s="1113">
        <v>123</v>
      </c>
      <c r="AB29" s="1113"/>
      <c r="AC29" s="1113"/>
      <c r="AD29" s="1113"/>
      <c r="AE29" s="1114"/>
      <c r="AF29" s="1088">
        <v>123</v>
      </c>
      <c r="AG29" s="1089"/>
      <c r="AH29" s="1089"/>
      <c r="AI29" s="1089"/>
      <c r="AJ29" s="1090"/>
      <c r="AK29" s="1049">
        <v>309</v>
      </c>
      <c r="AL29" s="1040"/>
      <c r="AM29" s="1040"/>
      <c r="AN29" s="1040"/>
      <c r="AO29" s="1040"/>
      <c r="AP29" s="1040" t="s">
        <v>564</v>
      </c>
      <c r="AQ29" s="1040"/>
      <c r="AR29" s="1040"/>
      <c r="AS29" s="1040"/>
      <c r="AT29" s="1040"/>
      <c r="AU29" s="1040" t="s">
        <v>564</v>
      </c>
      <c r="AV29" s="1040"/>
      <c r="AW29" s="1040"/>
      <c r="AX29" s="1040"/>
      <c r="AY29" s="1040"/>
      <c r="AZ29" s="1040" t="s">
        <v>564</v>
      </c>
      <c r="BA29" s="1040"/>
      <c r="BB29" s="1040"/>
      <c r="BC29" s="1040"/>
      <c r="BD29" s="1040"/>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400</v>
      </c>
      <c r="C30" s="1107"/>
      <c r="D30" s="1107"/>
      <c r="E30" s="1107"/>
      <c r="F30" s="1107"/>
      <c r="G30" s="1107"/>
      <c r="H30" s="1107"/>
      <c r="I30" s="1107"/>
      <c r="J30" s="1107"/>
      <c r="K30" s="1107"/>
      <c r="L30" s="1107"/>
      <c r="M30" s="1107"/>
      <c r="N30" s="1107"/>
      <c r="O30" s="1107"/>
      <c r="P30" s="1108"/>
      <c r="Q30" s="1112">
        <v>286</v>
      </c>
      <c r="R30" s="1113"/>
      <c r="S30" s="1113"/>
      <c r="T30" s="1113"/>
      <c r="U30" s="1113"/>
      <c r="V30" s="1113">
        <v>284</v>
      </c>
      <c r="W30" s="1113"/>
      <c r="X30" s="1113"/>
      <c r="Y30" s="1113"/>
      <c r="Z30" s="1113"/>
      <c r="AA30" s="1113">
        <v>2</v>
      </c>
      <c r="AB30" s="1113"/>
      <c r="AC30" s="1113"/>
      <c r="AD30" s="1113"/>
      <c r="AE30" s="1114"/>
      <c r="AF30" s="1088">
        <v>2</v>
      </c>
      <c r="AG30" s="1089"/>
      <c r="AH30" s="1089"/>
      <c r="AI30" s="1089"/>
      <c r="AJ30" s="1090"/>
      <c r="AK30" s="1049">
        <v>64</v>
      </c>
      <c r="AL30" s="1040"/>
      <c r="AM30" s="1040"/>
      <c r="AN30" s="1040"/>
      <c r="AO30" s="1040"/>
      <c r="AP30" s="1040" t="s">
        <v>564</v>
      </c>
      <c r="AQ30" s="1040"/>
      <c r="AR30" s="1040"/>
      <c r="AS30" s="1040"/>
      <c r="AT30" s="1040"/>
      <c r="AU30" s="1040" t="s">
        <v>564</v>
      </c>
      <c r="AV30" s="1040"/>
      <c r="AW30" s="1040"/>
      <c r="AX30" s="1040"/>
      <c r="AY30" s="1040"/>
      <c r="AZ30" s="1040" t="s">
        <v>564</v>
      </c>
      <c r="BA30" s="1040"/>
      <c r="BB30" s="1040"/>
      <c r="BC30" s="1040"/>
      <c r="BD30" s="1040"/>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401</v>
      </c>
      <c r="C31" s="1107"/>
      <c r="D31" s="1107"/>
      <c r="E31" s="1107"/>
      <c r="F31" s="1107"/>
      <c r="G31" s="1107"/>
      <c r="H31" s="1107"/>
      <c r="I31" s="1107"/>
      <c r="J31" s="1107"/>
      <c r="K31" s="1107"/>
      <c r="L31" s="1107"/>
      <c r="M31" s="1107"/>
      <c r="N31" s="1107"/>
      <c r="O31" s="1107"/>
      <c r="P31" s="1108"/>
      <c r="Q31" s="1112">
        <v>3</v>
      </c>
      <c r="R31" s="1113"/>
      <c r="S31" s="1113"/>
      <c r="T31" s="1113"/>
      <c r="U31" s="1113"/>
      <c r="V31" s="1113">
        <v>3</v>
      </c>
      <c r="W31" s="1113"/>
      <c r="X31" s="1113"/>
      <c r="Y31" s="1113"/>
      <c r="Z31" s="1113"/>
      <c r="AA31" s="1113" t="s">
        <v>564</v>
      </c>
      <c r="AB31" s="1113"/>
      <c r="AC31" s="1113"/>
      <c r="AD31" s="1113"/>
      <c r="AE31" s="1114"/>
      <c r="AF31" s="1088" t="s">
        <v>123</v>
      </c>
      <c r="AG31" s="1089"/>
      <c r="AH31" s="1089"/>
      <c r="AI31" s="1089"/>
      <c r="AJ31" s="1090"/>
      <c r="AK31" s="1049">
        <v>2</v>
      </c>
      <c r="AL31" s="1040"/>
      <c r="AM31" s="1040"/>
      <c r="AN31" s="1040"/>
      <c r="AO31" s="1040"/>
      <c r="AP31" s="1040" t="s">
        <v>564</v>
      </c>
      <c r="AQ31" s="1040"/>
      <c r="AR31" s="1040"/>
      <c r="AS31" s="1040"/>
      <c r="AT31" s="1040"/>
      <c r="AU31" s="1040" t="s">
        <v>564</v>
      </c>
      <c r="AV31" s="1040"/>
      <c r="AW31" s="1040"/>
      <c r="AX31" s="1040"/>
      <c r="AY31" s="1040"/>
      <c r="AZ31" s="1040" t="s">
        <v>564</v>
      </c>
      <c r="BA31" s="1040"/>
      <c r="BB31" s="1040"/>
      <c r="BC31" s="1040"/>
      <c r="BD31" s="1040"/>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402</v>
      </c>
      <c r="C32" s="1107"/>
      <c r="D32" s="1107"/>
      <c r="E32" s="1107"/>
      <c r="F32" s="1107"/>
      <c r="G32" s="1107"/>
      <c r="H32" s="1107"/>
      <c r="I32" s="1107"/>
      <c r="J32" s="1107"/>
      <c r="K32" s="1107"/>
      <c r="L32" s="1107"/>
      <c r="M32" s="1107"/>
      <c r="N32" s="1107"/>
      <c r="O32" s="1107"/>
      <c r="P32" s="1108"/>
      <c r="Q32" s="1112">
        <v>545</v>
      </c>
      <c r="R32" s="1113"/>
      <c r="S32" s="1113"/>
      <c r="T32" s="1113"/>
      <c r="U32" s="1113"/>
      <c r="V32" s="1113">
        <v>484</v>
      </c>
      <c r="W32" s="1113"/>
      <c r="X32" s="1113"/>
      <c r="Y32" s="1113"/>
      <c r="Z32" s="1113"/>
      <c r="AA32" s="1113">
        <v>61</v>
      </c>
      <c r="AB32" s="1113"/>
      <c r="AC32" s="1113"/>
      <c r="AD32" s="1113"/>
      <c r="AE32" s="1114"/>
      <c r="AF32" s="1088">
        <v>648</v>
      </c>
      <c r="AG32" s="1089"/>
      <c r="AH32" s="1089"/>
      <c r="AI32" s="1089"/>
      <c r="AJ32" s="1090"/>
      <c r="AK32" s="1049" t="s">
        <v>564</v>
      </c>
      <c r="AL32" s="1040"/>
      <c r="AM32" s="1040"/>
      <c r="AN32" s="1040"/>
      <c r="AO32" s="1040"/>
      <c r="AP32" s="1040">
        <v>1976</v>
      </c>
      <c r="AQ32" s="1040"/>
      <c r="AR32" s="1040"/>
      <c r="AS32" s="1040"/>
      <c r="AT32" s="1040"/>
      <c r="AU32" s="1040" t="s">
        <v>564</v>
      </c>
      <c r="AV32" s="1040"/>
      <c r="AW32" s="1040"/>
      <c r="AX32" s="1040"/>
      <c r="AY32" s="1040"/>
      <c r="AZ32" s="1040" t="s">
        <v>564</v>
      </c>
      <c r="BA32" s="1040"/>
      <c r="BB32" s="1040"/>
      <c r="BC32" s="1040"/>
      <c r="BD32" s="1040"/>
      <c r="BE32" s="1101" t="s">
        <v>403</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404</v>
      </c>
      <c r="C33" s="1107"/>
      <c r="D33" s="1107"/>
      <c r="E33" s="1107"/>
      <c r="F33" s="1107"/>
      <c r="G33" s="1107"/>
      <c r="H33" s="1107"/>
      <c r="I33" s="1107"/>
      <c r="J33" s="1107"/>
      <c r="K33" s="1107"/>
      <c r="L33" s="1107"/>
      <c r="M33" s="1107"/>
      <c r="N33" s="1107"/>
      <c r="O33" s="1107"/>
      <c r="P33" s="1108"/>
      <c r="Q33" s="1112">
        <v>1386</v>
      </c>
      <c r="R33" s="1113"/>
      <c r="S33" s="1113"/>
      <c r="T33" s="1113"/>
      <c r="U33" s="1113"/>
      <c r="V33" s="1113">
        <v>1360</v>
      </c>
      <c r="W33" s="1113"/>
      <c r="X33" s="1113"/>
      <c r="Y33" s="1113"/>
      <c r="Z33" s="1113"/>
      <c r="AA33" s="1113">
        <v>26</v>
      </c>
      <c r="AB33" s="1113"/>
      <c r="AC33" s="1113"/>
      <c r="AD33" s="1113"/>
      <c r="AE33" s="1114"/>
      <c r="AF33" s="1088">
        <v>25</v>
      </c>
      <c r="AG33" s="1089"/>
      <c r="AH33" s="1089"/>
      <c r="AI33" s="1089"/>
      <c r="AJ33" s="1090"/>
      <c r="AK33" s="1049">
        <v>339</v>
      </c>
      <c r="AL33" s="1040"/>
      <c r="AM33" s="1040"/>
      <c r="AN33" s="1040"/>
      <c r="AO33" s="1040"/>
      <c r="AP33" s="1040">
        <v>7775</v>
      </c>
      <c r="AQ33" s="1040"/>
      <c r="AR33" s="1040"/>
      <c r="AS33" s="1040"/>
      <c r="AT33" s="1040"/>
      <c r="AU33" s="1040">
        <v>4891</v>
      </c>
      <c r="AV33" s="1040"/>
      <c r="AW33" s="1040"/>
      <c r="AX33" s="1040"/>
      <c r="AY33" s="1040"/>
      <c r="AZ33" s="1040" t="s">
        <v>564</v>
      </c>
      <c r="BA33" s="1040"/>
      <c r="BB33" s="1040"/>
      <c r="BC33" s="1040"/>
      <c r="BD33" s="1040"/>
      <c r="BE33" s="1101" t="s">
        <v>405</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t="s">
        <v>406</v>
      </c>
      <c r="C34" s="1107"/>
      <c r="D34" s="1107"/>
      <c r="E34" s="1107"/>
      <c r="F34" s="1107"/>
      <c r="G34" s="1107"/>
      <c r="H34" s="1107"/>
      <c r="I34" s="1107"/>
      <c r="J34" s="1107"/>
      <c r="K34" s="1107"/>
      <c r="L34" s="1107"/>
      <c r="M34" s="1107"/>
      <c r="N34" s="1107"/>
      <c r="O34" s="1107"/>
      <c r="P34" s="1108"/>
      <c r="Q34" s="1112">
        <v>311</v>
      </c>
      <c r="R34" s="1113"/>
      <c r="S34" s="1113"/>
      <c r="T34" s="1113"/>
      <c r="U34" s="1113"/>
      <c r="V34" s="1113">
        <v>311</v>
      </c>
      <c r="W34" s="1113"/>
      <c r="X34" s="1113"/>
      <c r="Y34" s="1113"/>
      <c r="Z34" s="1113"/>
      <c r="AA34" s="1113">
        <v>0</v>
      </c>
      <c r="AB34" s="1113"/>
      <c r="AC34" s="1113"/>
      <c r="AD34" s="1113"/>
      <c r="AE34" s="1114"/>
      <c r="AF34" s="1088">
        <v>1002</v>
      </c>
      <c r="AG34" s="1089"/>
      <c r="AH34" s="1089"/>
      <c r="AI34" s="1089"/>
      <c r="AJ34" s="1090"/>
      <c r="AK34" s="1049">
        <v>0</v>
      </c>
      <c r="AL34" s="1040"/>
      <c r="AM34" s="1040"/>
      <c r="AN34" s="1040"/>
      <c r="AO34" s="1040"/>
      <c r="AP34" s="1040" t="s">
        <v>564</v>
      </c>
      <c r="AQ34" s="1040"/>
      <c r="AR34" s="1040"/>
      <c r="AS34" s="1040"/>
      <c r="AT34" s="1040"/>
      <c r="AU34" s="1040" t="s">
        <v>564</v>
      </c>
      <c r="AV34" s="1040"/>
      <c r="AW34" s="1040"/>
      <c r="AX34" s="1040"/>
      <c r="AY34" s="1040"/>
      <c r="AZ34" s="1040" t="s">
        <v>564</v>
      </c>
      <c r="BA34" s="1040"/>
      <c r="BB34" s="1040"/>
      <c r="BC34" s="1040"/>
      <c r="BD34" s="1040"/>
      <c r="BE34" s="1101" t="s">
        <v>405</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407</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386</v>
      </c>
      <c r="B63" s="1013" t="s">
        <v>408</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1941</v>
      </c>
      <c r="AG63" s="1028"/>
      <c r="AH63" s="1028"/>
      <c r="AI63" s="1028"/>
      <c r="AJ63" s="1099"/>
      <c r="AK63" s="1100"/>
      <c r="AL63" s="1032"/>
      <c r="AM63" s="1032"/>
      <c r="AN63" s="1032"/>
      <c r="AO63" s="1032"/>
      <c r="AP63" s="1028">
        <v>9751</v>
      </c>
      <c r="AQ63" s="1028"/>
      <c r="AR63" s="1028"/>
      <c r="AS63" s="1028"/>
      <c r="AT63" s="1028"/>
      <c r="AU63" s="1028">
        <v>4891</v>
      </c>
      <c r="AV63" s="1028"/>
      <c r="AW63" s="1028"/>
      <c r="AX63" s="1028"/>
      <c r="AY63" s="1028"/>
      <c r="AZ63" s="1094"/>
      <c r="BA63" s="1094"/>
      <c r="BB63" s="1094"/>
      <c r="BC63" s="1094"/>
      <c r="BD63" s="1094"/>
      <c r="BE63" s="1029"/>
      <c r="BF63" s="1029"/>
      <c r="BG63" s="1029"/>
      <c r="BH63" s="1029"/>
      <c r="BI63" s="1030"/>
      <c r="BJ63" s="1095" t="s">
        <v>123</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410</v>
      </c>
      <c r="B66" s="1065"/>
      <c r="C66" s="1065"/>
      <c r="D66" s="1065"/>
      <c r="E66" s="1065"/>
      <c r="F66" s="1065"/>
      <c r="G66" s="1065"/>
      <c r="H66" s="1065"/>
      <c r="I66" s="1065"/>
      <c r="J66" s="1065"/>
      <c r="K66" s="1065"/>
      <c r="L66" s="1065"/>
      <c r="M66" s="1065"/>
      <c r="N66" s="1065"/>
      <c r="O66" s="1065"/>
      <c r="P66" s="1066"/>
      <c r="Q66" s="1070" t="s">
        <v>390</v>
      </c>
      <c r="R66" s="1071"/>
      <c r="S66" s="1071"/>
      <c r="T66" s="1071"/>
      <c r="U66" s="1072"/>
      <c r="V66" s="1070" t="s">
        <v>411</v>
      </c>
      <c r="W66" s="1071"/>
      <c r="X66" s="1071"/>
      <c r="Y66" s="1071"/>
      <c r="Z66" s="1072"/>
      <c r="AA66" s="1070" t="s">
        <v>392</v>
      </c>
      <c r="AB66" s="1071"/>
      <c r="AC66" s="1071"/>
      <c r="AD66" s="1071"/>
      <c r="AE66" s="1072"/>
      <c r="AF66" s="1076" t="s">
        <v>393</v>
      </c>
      <c r="AG66" s="1077"/>
      <c r="AH66" s="1077"/>
      <c r="AI66" s="1077"/>
      <c r="AJ66" s="1078"/>
      <c r="AK66" s="1070" t="s">
        <v>394</v>
      </c>
      <c r="AL66" s="1065"/>
      <c r="AM66" s="1065"/>
      <c r="AN66" s="1065"/>
      <c r="AO66" s="1066"/>
      <c r="AP66" s="1070" t="s">
        <v>412</v>
      </c>
      <c r="AQ66" s="1071"/>
      <c r="AR66" s="1071"/>
      <c r="AS66" s="1071"/>
      <c r="AT66" s="1072"/>
      <c r="AU66" s="1070" t="s">
        <v>413</v>
      </c>
      <c r="AV66" s="1071"/>
      <c r="AW66" s="1071"/>
      <c r="AX66" s="1071"/>
      <c r="AY66" s="1072"/>
      <c r="AZ66" s="1070" t="s">
        <v>374</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568</v>
      </c>
      <c r="C68" s="1055"/>
      <c r="D68" s="1055"/>
      <c r="E68" s="1055"/>
      <c r="F68" s="1055"/>
      <c r="G68" s="1055"/>
      <c r="H68" s="1055"/>
      <c r="I68" s="1055"/>
      <c r="J68" s="1055"/>
      <c r="K68" s="1055"/>
      <c r="L68" s="1055"/>
      <c r="M68" s="1055"/>
      <c r="N68" s="1055"/>
      <c r="O68" s="1055"/>
      <c r="P68" s="1056"/>
      <c r="Q68" s="1057">
        <v>151</v>
      </c>
      <c r="R68" s="1051"/>
      <c r="S68" s="1051"/>
      <c r="T68" s="1051"/>
      <c r="U68" s="1051"/>
      <c r="V68" s="1051">
        <v>124</v>
      </c>
      <c r="W68" s="1051"/>
      <c r="X68" s="1051"/>
      <c r="Y68" s="1051"/>
      <c r="Z68" s="1051"/>
      <c r="AA68" s="1051">
        <v>26</v>
      </c>
      <c r="AB68" s="1051"/>
      <c r="AC68" s="1051"/>
      <c r="AD68" s="1051"/>
      <c r="AE68" s="1051"/>
      <c r="AF68" s="1051">
        <v>26</v>
      </c>
      <c r="AG68" s="1051"/>
      <c r="AH68" s="1051"/>
      <c r="AI68" s="1051"/>
      <c r="AJ68" s="1051"/>
      <c r="AK68" s="1051">
        <v>6</v>
      </c>
      <c r="AL68" s="1051"/>
      <c r="AM68" s="1051"/>
      <c r="AN68" s="1051"/>
      <c r="AO68" s="1051"/>
      <c r="AP68" s="1051" t="s">
        <v>577</v>
      </c>
      <c r="AQ68" s="1051"/>
      <c r="AR68" s="1051"/>
      <c r="AS68" s="1051"/>
      <c r="AT68" s="1051"/>
      <c r="AU68" s="1051" t="s">
        <v>577</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565</v>
      </c>
      <c r="C69" s="1044"/>
      <c r="D69" s="1044"/>
      <c r="E69" s="1044"/>
      <c r="F69" s="1044"/>
      <c r="G69" s="1044"/>
      <c r="H69" s="1044"/>
      <c r="I69" s="1044"/>
      <c r="J69" s="1044"/>
      <c r="K69" s="1044"/>
      <c r="L69" s="1044"/>
      <c r="M69" s="1044"/>
      <c r="N69" s="1044"/>
      <c r="O69" s="1044"/>
      <c r="P69" s="1045"/>
      <c r="Q69" s="1046">
        <v>6126</v>
      </c>
      <c r="R69" s="1040"/>
      <c r="S69" s="1040"/>
      <c r="T69" s="1040"/>
      <c r="U69" s="1040"/>
      <c r="V69" s="1040">
        <v>5420</v>
      </c>
      <c r="W69" s="1040"/>
      <c r="X69" s="1040"/>
      <c r="Y69" s="1040"/>
      <c r="Z69" s="1040"/>
      <c r="AA69" s="1040">
        <v>706</v>
      </c>
      <c r="AB69" s="1040"/>
      <c r="AC69" s="1040"/>
      <c r="AD69" s="1040"/>
      <c r="AE69" s="1040"/>
      <c r="AF69" s="1040">
        <v>706</v>
      </c>
      <c r="AG69" s="1040"/>
      <c r="AH69" s="1040"/>
      <c r="AI69" s="1040"/>
      <c r="AJ69" s="1040"/>
      <c r="AK69" s="1040" t="s">
        <v>577</v>
      </c>
      <c r="AL69" s="1040"/>
      <c r="AM69" s="1040"/>
      <c r="AN69" s="1040"/>
      <c r="AO69" s="1040"/>
      <c r="AP69" s="1050" t="s">
        <v>577</v>
      </c>
      <c r="AQ69" s="1048"/>
      <c r="AR69" s="1048"/>
      <c r="AS69" s="1048"/>
      <c r="AT69" s="1049"/>
      <c r="AU69" s="1050" t="s">
        <v>577</v>
      </c>
      <c r="AV69" s="1048"/>
      <c r="AW69" s="1048"/>
      <c r="AX69" s="1048"/>
      <c r="AY69" s="1049"/>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566</v>
      </c>
      <c r="C70" s="1044"/>
      <c r="D70" s="1044"/>
      <c r="E70" s="1044"/>
      <c r="F70" s="1044"/>
      <c r="G70" s="1044"/>
      <c r="H70" s="1044"/>
      <c r="I70" s="1044"/>
      <c r="J70" s="1044"/>
      <c r="K70" s="1044"/>
      <c r="L70" s="1044"/>
      <c r="M70" s="1044"/>
      <c r="N70" s="1044"/>
      <c r="O70" s="1044"/>
      <c r="P70" s="1045"/>
      <c r="Q70" s="1046">
        <v>92</v>
      </c>
      <c r="R70" s="1040"/>
      <c r="S70" s="1040"/>
      <c r="T70" s="1040"/>
      <c r="U70" s="1040"/>
      <c r="V70" s="1040">
        <v>85</v>
      </c>
      <c r="W70" s="1040"/>
      <c r="X70" s="1040"/>
      <c r="Y70" s="1040"/>
      <c r="Z70" s="1040"/>
      <c r="AA70" s="1040">
        <v>7</v>
      </c>
      <c r="AB70" s="1040"/>
      <c r="AC70" s="1040"/>
      <c r="AD70" s="1040"/>
      <c r="AE70" s="1040"/>
      <c r="AF70" s="1040">
        <v>7</v>
      </c>
      <c r="AG70" s="1040"/>
      <c r="AH70" s="1040"/>
      <c r="AI70" s="1040"/>
      <c r="AJ70" s="1040"/>
      <c r="AK70" s="1040">
        <v>4</v>
      </c>
      <c r="AL70" s="1040"/>
      <c r="AM70" s="1040"/>
      <c r="AN70" s="1040"/>
      <c r="AO70" s="1040"/>
      <c r="AP70" s="1050" t="s">
        <v>577</v>
      </c>
      <c r="AQ70" s="1048"/>
      <c r="AR70" s="1048"/>
      <c r="AS70" s="1048"/>
      <c r="AT70" s="1049"/>
      <c r="AU70" s="1050" t="s">
        <v>577</v>
      </c>
      <c r="AV70" s="1048"/>
      <c r="AW70" s="1048"/>
      <c r="AX70" s="1048"/>
      <c r="AY70" s="1049"/>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567</v>
      </c>
      <c r="C71" s="1044"/>
      <c r="D71" s="1044"/>
      <c r="E71" s="1044"/>
      <c r="F71" s="1044"/>
      <c r="G71" s="1044"/>
      <c r="H71" s="1044"/>
      <c r="I71" s="1044"/>
      <c r="J71" s="1044"/>
      <c r="K71" s="1044"/>
      <c r="L71" s="1044"/>
      <c r="M71" s="1044"/>
      <c r="N71" s="1044"/>
      <c r="O71" s="1044"/>
      <c r="P71" s="1045"/>
      <c r="Q71" s="1046">
        <v>233688</v>
      </c>
      <c r="R71" s="1040"/>
      <c r="S71" s="1040"/>
      <c r="T71" s="1040"/>
      <c r="U71" s="1040"/>
      <c r="V71" s="1040">
        <v>228309</v>
      </c>
      <c r="W71" s="1040"/>
      <c r="X71" s="1040"/>
      <c r="Y71" s="1040"/>
      <c r="Z71" s="1040"/>
      <c r="AA71" s="1040">
        <v>5379</v>
      </c>
      <c r="AB71" s="1040"/>
      <c r="AC71" s="1040"/>
      <c r="AD71" s="1040"/>
      <c r="AE71" s="1040"/>
      <c r="AF71" s="1040">
        <v>5379</v>
      </c>
      <c r="AG71" s="1040"/>
      <c r="AH71" s="1040"/>
      <c r="AI71" s="1040"/>
      <c r="AJ71" s="1040"/>
      <c r="AK71" s="1040">
        <v>1155</v>
      </c>
      <c r="AL71" s="1040"/>
      <c r="AM71" s="1040"/>
      <c r="AN71" s="1040"/>
      <c r="AO71" s="1040"/>
      <c r="AP71" s="1050" t="s">
        <v>577</v>
      </c>
      <c r="AQ71" s="1048"/>
      <c r="AR71" s="1048"/>
      <c r="AS71" s="1048"/>
      <c r="AT71" s="1049"/>
      <c r="AU71" s="1050" t="s">
        <v>577</v>
      </c>
      <c r="AV71" s="1048"/>
      <c r="AW71" s="1048"/>
      <c r="AX71" s="1048"/>
      <c r="AY71" s="1049"/>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c r="C72" s="1044"/>
      <c r="D72" s="1044"/>
      <c r="E72" s="1044"/>
      <c r="F72" s="1044"/>
      <c r="G72" s="1044"/>
      <c r="H72" s="1044"/>
      <c r="I72" s="1044"/>
      <c r="J72" s="1044"/>
      <c r="K72" s="1044"/>
      <c r="L72" s="1044"/>
      <c r="M72" s="1044"/>
      <c r="N72" s="1044"/>
      <c r="O72" s="1044"/>
      <c r="P72" s="1045"/>
      <c r="Q72" s="1046"/>
      <c r="R72" s="1040"/>
      <c r="S72" s="1040"/>
      <c r="T72" s="1040"/>
      <c r="U72" s="1040"/>
      <c r="V72" s="1040"/>
      <c r="W72" s="1040"/>
      <c r="X72" s="1040"/>
      <c r="Y72" s="1040"/>
      <c r="Z72" s="1040"/>
      <c r="AA72" s="1040"/>
      <c r="AB72" s="1040"/>
      <c r="AC72" s="1040"/>
      <c r="AD72" s="1040"/>
      <c r="AE72" s="1040"/>
      <c r="AF72" s="1040"/>
      <c r="AG72" s="1040"/>
      <c r="AH72" s="1040"/>
      <c r="AI72" s="1040"/>
      <c r="AJ72" s="1040"/>
      <c r="AK72" s="1040"/>
      <c r="AL72" s="1040"/>
      <c r="AM72" s="1040"/>
      <c r="AN72" s="1040"/>
      <c r="AO72" s="1040"/>
      <c r="AP72" s="1040"/>
      <c r="AQ72" s="1040"/>
      <c r="AR72" s="1040"/>
      <c r="AS72" s="1040"/>
      <c r="AT72" s="1040"/>
      <c r="AU72" s="1040"/>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386</v>
      </c>
      <c r="B88" s="1013" t="s">
        <v>414</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6119</v>
      </c>
      <c r="AG88" s="1028"/>
      <c r="AH88" s="1028"/>
      <c r="AI88" s="1028"/>
      <c r="AJ88" s="1028"/>
      <c r="AK88" s="1032"/>
      <c r="AL88" s="1032"/>
      <c r="AM88" s="1032"/>
      <c r="AN88" s="1032"/>
      <c r="AO88" s="1032"/>
      <c r="AP88" s="1028" t="s">
        <v>583</v>
      </c>
      <c r="AQ88" s="1028"/>
      <c r="AR88" s="1028"/>
      <c r="AS88" s="1028"/>
      <c r="AT88" s="1028"/>
      <c r="AU88" s="1028" t="s">
        <v>583</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386</v>
      </c>
      <c r="BR102" s="1013" t="s">
        <v>415</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235</v>
      </c>
      <c r="CS102" s="1020"/>
      <c r="CT102" s="1020"/>
      <c r="CU102" s="1020"/>
      <c r="CV102" s="1021"/>
      <c r="CW102" s="1019">
        <v>63</v>
      </c>
      <c r="CX102" s="1020"/>
      <c r="CY102" s="1020"/>
      <c r="CZ102" s="1020"/>
      <c r="DA102" s="1021"/>
      <c r="DB102" s="1019">
        <v>210</v>
      </c>
      <c r="DC102" s="1020"/>
      <c r="DD102" s="1020"/>
      <c r="DE102" s="1020"/>
      <c r="DF102" s="1021"/>
      <c r="DG102" s="1019">
        <v>644</v>
      </c>
      <c r="DH102" s="1020"/>
      <c r="DI102" s="1020"/>
      <c r="DJ102" s="1020"/>
      <c r="DK102" s="1021"/>
      <c r="DL102" s="1019" t="s">
        <v>583</v>
      </c>
      <c r="DM102" s="1020"/>
      <c r="DN102" s="1020"/>
      <c r="DO102" s="1020"/>
      <c r="DP102" s="1021"/>
      <c r="DQ102" s="1019" t="s">
        <v>583</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420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422</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423</v>
      </c>
      <c r="AB109" s="963"/>
      <c r="AC109" s="963"/>
      <c r="AD109" s="963"/>
      <c r="AE109" s="964"/>
      <c r="AF109" s="965" t="s">
        <v>305</v>
      </c>
      <c r="AG109" s="963"/>
      <c r="AH109" s="963"/>
      <c r="AI109" s="963"/>
      <c r="AJ109" s="964"/>
      <c r="AK109" s="965" t="s">
        <v>304</v>
      </c>
      <c r="AL109" s="963"/>
      <c r="AM109" s="963"/>
      <c r="AN109" s="963"/>
      <c r="AO109" s="964"/>
      <c r="AP109" s="965" t="s">
        <v>424</v>
      </c>
      <c r="AQ109" s="963"/>
      <c r="AR109" s="963"/>
      <c r="AS109" s="963"/>
      <c r="AT109" s="994"/>
      <c r="AU109" s="962" t="s">
        <v>422</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423</v>
      </c>
      <c r="BR109" s="963"/>
      <c r="BS109" s="963"/>
      <c r="BT109" s="963"/>
      <c r="BU109" s="964"/>
      <c r="BV109" s="965" t="s">
        <v>305</v>
      </c>
      <c r="BW109" s="963"/>
      <c r="BX109" s="963"/>
      <c r="BY109" s="963"/>
      <c r="BZ109" s="964"/>
      <c r="CA109" s="965" t="s">
        <v>304</v>
      </c>
      <c r="CB109" s="963"/>
      <c r="CC109" s="963"/>
      <c r="CD109" s="963"/>
      <c r="CE109" s="964"/>
      <c r="CF109" s="1001" t="s">
        <v>424</v>
      </c>
      <c r="CG109" s="1001"/>
      <c r="CH109" s="1001"/>
      <c r="CI109" s="1001"/>
      <c r="CJ109" s="1001"/>
      <c r="CK109" s="965" t="s">
        <v>425</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423</v>
      </c>
      <c r="DH109" s="963"/>
      <c r="DI109" s="963"/>
      <c r="DJ109" s="963"/>
      <c r="DK109" s="964"/>
      <c r="DL109" s="965" t="s">
        <v>305</v>
      </c>
      <c r="DM109" s="963"/>
      <c r="DN109" s="963"/>
      <c r="DO109" s="963"/>
      <c r="DP109" s="964"/>
      <c r="DQ109" s="965" t="s">
        <v>304</v>
      </c>
      <c r="DR109" s="963"/>
      <c r="DS109" s="963"/>
      <c r="DT109" s="963"/>
      <c r="DU109" s="964"/>
      <c r="DV109" s="965" t="s">
        <v>424</v>
      </c>
      <c r="DW109" s="963"/>
      <c r="DX109" s="963"/>
      <c r="DY109" s="963"/>
      <c r="DZ109" s="994"/>
    </row>
    <row r="110" spans="1:131" s="226" customFormat="1" ht="26.25" customHeight="1" x14ac:dyDescent="0.15">
      <c r="A110" s="865" t="s">
        <v>426</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891698</v>
      </c>
      <c r="AB110" s="956"/>
      <c r="AC110" s="956"/>
      <c r="AD110" s="956"/>
      <c r="AE110" s="957"/>
      <c r="AF110" s="958">
        <v>929740</v>
      </c>
      <c r="AG110" s="956"/>
      <c r="AH110" s="956"/>
      <c r="AI110" s="956"/>
      <c r="AJ110" s="957"/>
      <c r="AK110" s="958">
        <v>948290</v>
      </c>
      <c r="AL110" s="956"/>
      <c r="AM110" s="956"/>
      <c r="AN110" s="956"/>
      <c r="AO110" s="957"/>
      <c r="AP110" s="959">
        <v>15.4</v>
      </c>
      <c r="AQ110" s="960"/>
      <c r="AR110" s="960"/>
      <c r="AS110" s="960"/>
      <c r="AT110" s="961"/>
      <c r="AU110" s="995" t="s">
        <v>67</v>
      </c>
      <c r="AV110" s="996"/>
      <c r="AW110" s="996"/>
      <c r="AX110" s="996"/>
      <c r="AY110" s="996"/>
      <c r="AZ110" s="921" t="s">
        <v>427</v>
      </c>
      <c r="BA110" s="866"/>
      <c r="BB110" s="866"/>
      <c r="BC110" s="866"/>
      <c r="BD110" s="866"/>
      <c r="BE110" s="866"/>
      <c r="BF110" s="866"/>
      <c r="BG110" s="866"/>
      <c r="BH110" s="866"/>
      <c r="BI110" s="866"/>
      <c r="BJ110" s="866"/>
      <c r="BK110" s="866"/>
      <c r="BL110" s="866"/>
      <c r="BM110" s="866"/>
      <c r="BN110" s="866"/>
      <c r="BO110" s="866"/>
      <c r="BP110" s="867"/>
      <c r="BQ110" s="922">
        <v>10434388</v>
      </c>
      <c r="BR110" s="903"/>
      <c r="BS110" s="903"/>
      <c r="BT110" s="903"/>
      <c r="BU110" s="903"/>
      <c r="BV110" s="903">
        <v>10400682</v>
      </c>
      <c r="BW110" s="903"/>
      <c r="BX110" s="903"/>
      <c r="BY110" s="903"/>
      <c r="BZ110" s="903"/>
      <c r="CA110" s="903">
        <v>10157316</v>
      </c>
      <c r="CB110" s="903"/>
      <c r="CC110" s="903"/>
      <c r="CD110" s="903"/>
      <c r="CE110" s="903"/>
      <c r="CF110" s="927">
        <v>164.5</v>
      </c>
      <c r="CG110" s="928"/>
      <c r="CH110" s="928"/>
      <c r="CI110" s="928"/>
      <c r="CJ110" s="928"/>
      <c r="CK110" s="991" t="s">
        <v>428</v>
      </c>
      <c r="CL110" s="877"/>
      <c r="CM110" s="952" t="s">
        <v>429</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430</v>
      </c>
      <c r="DH110" s="903"/>
      <c r="DI110" s="903"/>
      <c r="DJ110" s="903"/>
      <c r="DK110" s="903"/>
      <c r="DL110" s="903" t="s">
        <v>430</v>
      </c>
      <c r="DM110" s="903"/>
      <c r="DN110" s="903"/>
      <c r="DO110" s="903"/>
      <c r="DP110" s="903"/>
      <c r="DQ110" s="903" t="s">
        <v>430</v>
      </c>
      <c r="DR110" s="903"/>
      <c r="DS110" s="903"/>
      <c r="DT110" s="903"/>
      <c r="DU110" s="903"/>
      <c r="DV110" s="904" t="s">
        <v>430</v>
      </c>
      <c r="DW110" s="904"/>
      <c r="DX110" s="904"/>
      <c r="DY110" s="904"/>
      <c r="DZ110" s="905"/>
    </row>
    <row r="111" spans="1:131" s="226" customFormat="1" ht="26.25" customHeight="1" x14ac:dyDescent="0.15">
      <c r="A111" s="832" t="s">
        <v>431</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123</v>
      </c>
      <c r="AB111" s="984"/>
      <c r="AC111" s="984"/>
      <c r="AD111" s="984"/>
      <c r="AE111" s="985"/>
      <c r="AF111" s="986" t="s">
        <v>123</v>
      </c>
      <c r="AG111" s="984"/>
      <c r="AH111" s="984"/>
      <c r="AI111" s="984"/>
      <c r="AJ111" s="985"/>
      <c r="AK111" s="986" t="s">
        <v>123</v>
      </c>
      <c r="AL111" s="984"/>
      <c r="AM111" s="984"/>
      <c r="AN111" s="984"/>
      <c r="AO111" s="985"/>
      <c r="AP111" s="987" t="s">
        <v>123</v>
      </c>
      <c r="AQ111" s="988"/>
      <c r="AR111" s="988"/>
      <c r="AS111" s="988"/>
      <c r="AT111" s="989"/>
      <c r="AU111" s="997"/>
      <c r="AV111" s="998"/>
      <c r="AW111" s="998"/>
      <c r="AX111" s="998"/>
      <c r="AY111" s="998"/>
      <c r="AZ111" s="873" t="s">
        <v>432</v>
      </c>
      <c r="BA111" s="808"/>
      <c r="BB111" s="808"/>
      <c r="BC111" s="808"/>
      <c r="BD111" s="808"/>
      <c r="BE111" s="808"/>
      <c r="BF111" s="808"/>
      <c r="BG111" s="808"/>
      <c r="BH111" s="808"/>
      <c r="BI111" s="808"/>
      <c r="BJ111" s="808"/>
      <c r="BK111" s="808"/>
      <c r="BL111" s="808"/>
      <c r="BM111" s="808"/>
      <c r="BN111" s="808"/>
      <c r="BO111" s="808"/>
      <c r="BP111" s="809"/>
      <c r="BQ111" s="874" t="s">
        <v>430</v>
      </c>
      <c r="BR111" s="875"/>
      <c r="BS111" s="875"/>
      <c r="BT111" s="875"/>
      <c r="BU111" s="875"/>
      <c r="BV111" s="875" t="s">
        <v>123</v>
      </c>
      <c r="BW111" s="875"/>
      <c r="BX111" s="875"/>
      <c r="BY111" s="875"/>
      <c r="BZ111" s="875"/>
      <c r="CA111" s="875" t="s">
        <v>430</v>
      </c>
      <c r="CB111" s="875"/>
      <c r="CC111" s="875"/>
      <c r="CD111" s="875"/>
      <c r="CE111" s="875"/>
      <c r="CF111" s="936" t="s">
        <v>430</v>
      </c>
      <c r="CG111" s="937"/>
      <c r="CH111" s="937"/>
      <c r="CI111" s="937"/>
      <c r="CJ111" s="937"/>
      <c r="CK111" s="992"/>
      <c r="CL111" s="879"/>
      <c r="CM111" s="882" t="s">
        <v>433</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430</v>
      </c>
      <c r="DH111" s="875"/>
      <c r="DI111" s="875"/>
      <c r="DJ111" s="875"/>
      <c r="DK111" s="875"/>
      <c r="DL111" s="875" t="s">
        <v>123</v>
      </c>
      <c r="DM111" s="875"/>
      <c r="DN111" s="875"/>
      <c r="DO111" s="875"/>
      <c r="DP111" s="875"/>
      <c r="DQ111" s="875" t="s">
        <v>123</v>
      </c>
      <c r="DR111" s="875"/>
      <c r="DS111" s="875"/>
      <c r="DT111" s="875"/>
      <c r="DU111" s="875"/>
      <c r="DV111" s="852" t="s">
        <v>123</v>
      </c>
      <c r="DW111" s="852"/>
      <c r="DX111" s="852"/>
      <c r="DY111" s="852"/>
      <c r="DZ111" s="853"/>
    </row>
    <row r="112" spans="1:131" s="226" customFormat="1" ht="26.25" customHeight="1" x14ac:dyDescent="0.15">
      <c r="A112" s="977" t="s">
        <v>434</v>
      </c>
      <c r="B112" s="978"/>
      <c r="C112" s="808" t="s">
        <v>435</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430</v>
      </c>
      <c r="AB112" s="838"/>
      <c r="AC112" s="838"/>
      <c r="AD112" s="838"/>
      <c r="AE112" s="839"/>
      <c r="AF112" s="840" t="s">
        <v>123</v>
      </c>
      <c r="AG112" s="838"/>
      <c r="AH112" s="838"/>
      <c r="AI112" s="838"/>
      <c r="AJ112" s="839"/>
      <c r="AK112" s="840" t="s">
        <v>123</v>
      </c>
      <c r="AL112" s="838"/>
      <c r="AM112" s="838"/>
      <c r="AN112" s="838"/>
      <c r="AO112" s="839"/>
      <c r="AP112" s="885" t="s">
        <v>123</v>
      </c>
      <c r="AQ112" s="886"/>
      <c r="AR112" s="886"/>
      <c r="AS112" s="886"/>
      <c r="AT112" s="887"/>
      <c r="AU112" s="997"/>
      <c r="AV112" s="998"/>
      <c r="AW112" s="998"/>
      <c r="AX112" s="998"/>
      <c r="AY112" s="998"/>
      <c r="AZ112" s="873" t="s">
        <v>436</v>
      </c>
      <c r="BA112" s="808"/>
      <c r="BB112" s="808"/>
      <c r="BC112" s="808"/>
      <c r="BD112" s="808"/>
      <c r="BE112" s="808"/>
      <c r="BF112" s="808"/>
      <c r="BG112" s="808"/>
      <c r="BH112" s="808"/>
      <c r="BI112" s="808"/>
      <c r="BJ112" s="808"/>
      <c r="BK112" s="808"/>
      <c r="BL112" s="808"/>
      <c r="BM112" s="808"/>
      <c r="BN112" s="808"/>
      <c r="BO112" s="808"/>
      <c r="BP112" s="809"/>
      <c r="BQ112" s="874">
        <v>5119028</v>
      </c>
      <c r="BR112" s="875"/>
      <c r="BS112" s="875"/>
      <c r="BT112" s="875"/>
      <c r="BU112" s="875"/>
      <c r="BV112" s="875">
        <v>4900748</v>
      </c>
      <c r="BW112" s="875"/>
      <c r="BX112" s="875"/>
      <c r="BY112" s="875"/>
      <c r="BZ112" s="875"/>
      <c r="CA112" s="875">
        <v>4890585</v>
      </c>
      <c r="CB112" s="875"/>
      <c r="CC112" s="875"/>
      <c r="CD112" s="875"/>
      <c r="CE112" s="875"/>
      <c r="CF112" s="936">
        <v>79.2</v>
      </c>
      <c r="CG112" s="937"/>
      <c r="CH112" s="937"/>
      <c r="CI112" s="937"/>
      <c r="CJ112" s="937"/>
      <c r="CK112" s="992"/>
      <c r="CL112" s="879"/>
      <c r="CM112" s="882" t="s">
        <v>437</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123</v>
      </c>
      <c r="DH112" s="875"/>
      <c r="DI112" s="875"/>
      <c r="DJ112" s="875"/>
      <c r="DK112" s="875"/>
      <c r="DL112" s="875" t="s">
        <v>123</v>
      </c>
      <c r="DM112" s="875"/>
      <c r="DN112" s="875"/>
      <c r="DO112" s="875"/>
      <c r="DP112" s="875"/>
      <c r="DQ112" s="875" t="s">
        <v>123</v>
      </c>
      <c r="DR112" s="875"/>
      <c r="DS112" s="875"/>
      <c r="DT112" s="875"/>
      <c r="DU112" s="875"/>
      <c r="DV112" s="852" t="s">
        <v>123</v>
      </c>
      <c r="DW112" s="852"/>
      <c r="DX112" s="852"/>
      <c r="DY112" s="852"/>
      <c r="DZ112" s="853"/>
    </row>
    <row r="113" spans="1:130" s="226" customFormat="1" ht="26.25" customHeight="1" x14ac:dyDescent="0.15">
      <c r="A113" s="979"/>
      <c r="B113" s="980"/>
      <c r="C113" s="808" t="s">
        <v>438</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266853</v>
      </c>
      <c r="AB113" s="984"/>
      <c r="AC113" s="984"/>
      <c r="AD113" s="984"/>
      <c r="AE113" s="985"/>
      <c r="AF113" s="986">
        <v>269590</v>
      </c>
      <c r="AG113" s="984"/>
      <c r="AH113" s="984"/>
      <c r="AI113" s="984"/>
      <c r="AJ113" s="985"/>
      <c r="AK113" s="986">
        <v>290509</v>
      </c>
      <c r="AL113" s="984"/>
      <c r="AM113" s="984"/>
      <c r="AN113" s="984"/>
      <c r="AO113" s="985"/>
      <c r="AP113" s="987">
        <v>4.7</v>
      </c>
      <c r="AQ113" s="988"/>
      <c r="AR113" s="988"/>
      <c r="AS113" s="988"/>
      <c r="AT113" s="989"/>
      <c r="AU113" s="997"/>
      <c r="AV113" s="998"/>
      <c r="AW113" s="998"/>
      <c r="AX113" s="998"/>
      <c r="AY113" s="998"/>
      <c r="AZ113" s="873" t="s">
        <v>439</v>
      </c>
      <c r="BA113" s="808"/>
      <c r="BB113" s="808"/>
      <c r="BC113" s="808"/>
      <c r="BD113" s="808"/>
      <c r="BE113" s="808"/>
      <c r="BF113" s="808"/>
      <c r="BG113" s="808"/>
      <c r="BH113" s="808"/>
      <c r="BI113" s="808"/>
      <c r="BJ113" s="808"/>
      <c r="BK113" s="808"/>
      <c r="BL113" s="808"/>
      <c r="BM113" s="808"/>
      <c r="BN113" s="808"/>
      <c r="BO113" s="808"/>
      <c r="BP113" s="809"/>
      <c r="BQ113" s="874" t="s">
        <v>430</v>
      </c>
      <c r="BR113" s="875"/>
      <c r="BS113" s="875"/>
      <c r="BT113" s="875"/>
      <c r="BU113" s="875"/>
      <c r="BV113" s="875" t="s">
        <v>123</v>
      </c>
      <c r="BW113" s="875"/>
      <c r="BX113" s="875"/>
      <c r="BY113" s="875"/>
      <c r="BZ113" s="875"/>
      <c r="CA113" s="875" t="s">
        <v>123</v>
      </c>
      <c r="CB113" s="875"/>
      <c r="CC113" s="875"/>
      <c r="CD113" s="875"/>
      <c r="CE113" s="875"/>
      <c r="CF113" s="936" t="s">
        <v>123</v>
      </c>
      <c r="CG113" s="937"/>
      <c r="CH113" s="937"/>
      <c r="CI113" s="937"/>
      <c r="CJ113" s="937"/>
      <c r="CK113" s="992"/>
      <c r="CL113" s="879"/>
      <c r="CM113" s="882" t="s">
        <v>440</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430</v>
      </c>
      <c r="DH113" s="838"/>
      <c r="DI113" s="838"/>
      <c r="DJ113" s="838"/>
      <c r="DK113" s="839"/>
      <c r="DL113" s="840" t="s">
        <v>123</v>
      </c>
      <c r="DM113" s="838"/>
      <c r="DN113" s="838"/>
      <c r="DO113" s="838"/>
      <c r="DP113" s="839"/>
      <c r="DQ113" s="840" t="s">
        <v>123</v>
      </c>
      <c r="DR113" s="838"/>
      <c r="DS113" s="838"/>
      <c r="DT113" s="838"/>
      <c r="DU113" s="839"/>
      <c r="DV113" s="885" t="s">
        <v>123</v>
      </c>
      <c r="DW113" s="886"/>
      <c r="DX113" s="886"/>
      <c r="DY113" s="886"/>
      <c r="DZ113" s="887"/>
    </row>
    <row r="114" spans="1:130" s="226" customFormat="1" ht="26.25" customHeight="1" x14ac:dyDescent="0.15">
      <c r="A114" s="979"/>
      <c r="B114" s="980"/>
      <c r="C114" s="808" t="s">
        <v>441</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t="s">
        <v>123</v>
      </c>
      <c r="AB114" s="838"/>
      <c r="AC114" s="838"/>
      <c r="AD114" s="838"/>
      <c r="AE114" s="839"/>
      <c r="AF114" s="840" t="s">
        <v>123</v>
      </c>
      <c r="AG114" s="838"/>
      <c r="AH114" s="838"/>
      <c r="AI114" s="838"/>
      <c r="AJ114" s="839"/>
      <c r="AK114" s="840" t="s">
        <v>123</v>
      </c>
      <c r="AL114" s="838"/>
      <c r="AM114" s="838"/>
      <c r="AN114" s="838"/>
      <c r="AO114" s="839"/>
      <c r="AP114" s="885" t="s">
        <v>123</v>
      </c>
      <c r="AQ114" s="886"/>
      <c r="AR114" s="886"/>
      <c r="AS114" s="886"/>
      <c r="AT114" s="887"/>
      <c r="AU114" s="997"/>
      <c r="AV114" s="998"/>
      <c r="AW114" s="998"/>
      <c r="AX114" s="998"/>
      <c r="AY114" s="998"/>
      <c r="AZ114" s="873" t="s">
        <v>442</v>
      </c>
      <c r="BA114" s="808"/>
      <c r="BB114" s="808"/>
      <c r="BC114" s="808"/>
      <c r="BD114" s="808"/>
      <c r="BE114" s="808"/>
      <c r="BF114" s="808"/>
      <c r="BG114" s="808"/>
      <c r="BH114" s="808"/>
      <c r="BI114" s="808"/>
      <c r="BJ114" s="808"/>
      <c r="BK114" s="808"/>
      <c r="BL114" s="808"/>
      <c r="BM114" s="808"/>
      <c r="BN114" s="808"/>
      <c r="BO114" s="808"/>
      <c r="BP114" s="809"/>
      <c r="BQ114" s="874" t="s">
        <v>430</v>
      </c>
      <c r="BR114" s="875"/>
      <c r="BS114" s="875"/>
      <c r="BT114" s="875"/>
      <c r="BU114" s="875"/>
      <c r="BV114" s="875" t="s">
        <v>123</v>
      </c>
      <c r="BW114" s="875"/>
      <c r="BX114" s="875"/>
      <c r="BY114" s="875"/>
      <c r="BZ114" s="875"/>
      <c r="CA114" s="875" t="s">
        <v>123</v>
      </c>
      <c r="CB114" s="875"/>
      <c r="CC114" s="875"/>
      <c r="CD114" s="875"/>
      <c r="CE114" s="875"/>
      <c r="CF114" s="936" t="s">
        <v>123</v>
      </c>
      <c r="CG114" s="937"/>
      <c r="CH114" s="937"/>
      <c r="CI114" s="937"/>
      <c r="CJ114" s="937"/>
      <c r="CK114" s="992"/>
      <c r="CL114" s="879"/>
      <c r="CM114" s="882" t="s">
        <v>443</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430</v>
      </c>
      <c r="DH114" s="838"/>
      <c r="DI114" s="838"/>
      <c r="DJ114" s="838"/>
      <c r="DK114" s="839"/>
      <c r="DL114" s="840" t="s">
        <v>123</v>
      </c>
      <c r="DM114" s="838"/>
      <c r="DN114" s="838"/>
      <c r="DO114" s="838"/>
      <c r="DP114" s="839"/>
      <c r="DQ114" s="840" t="s">
        <v>123</v>
      </c>
      <c r="DR114" s="838"/>
      <c r="DS114" s="838"/>
      <c r="DT114" s="838"/>
      <c r="DU114" s="839"/>
      <c r="DV114" s="885" t="s">
        <v>123</v>
      </c>
      <c r="DW114" s="886"/>
      <c r="DX114" s="886"/>
      <c r="DY114" s="886"/>
      <c r="DZ114" s="887"/>
    </row>
    <row r="115" spans="1:130" s="226" customFormat="1" ht="26.25" customHeight="1" x14ac:dyDescent="0.15">
      <c r="A115" s="979"/>
      <c r="B115" s="980"/>
      <c r="C115" s="808" t="s">
        <v>444</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123</v>
      </c>
      <c r="AB115" s="984"/>
      <c r="AC115" s="984"/>
      <c r="AD115" s="984"/>
      <c r="AE115" s="985"/>
      <c r="AF115" s="986" t="s">
        <v>123</v>
      </c>
      <c r="AG115" s="984"/>
      <c r="AH115" s="984"/>
      <c r="AI115" s="984"/>
      <c r="AJ115" s="985"/>
      <c r="AK115" s="986" t="s">
        <v>123</v>
      </c>
      <c r="AL115" s="984"/>
      <c r="AM115" s="984"/>
      <c r="AN115" s="984"/>
      <c r="AO115" s="985"/>
      <c r="AP115" s="987" t="s">
        <v>123</v>
      </c>
      <c r="AQ115" s="988"/>
      <c r="AR115" s="988"/>
      <c r="AS115" s="988"/>
      <c r="AT115" s="989"/>
      <c r="AU115" s="997"/>
      <c r="AV115" s="998"/>
      <c r="AW115" s="998"/>
      <c r="AX115" s="998"/>
      <c r="AY115" s="998"/>
      <c r="AZ115" s="873" t="s">
        <v>445</v>
      </c>
      <c r="BA115" s="808"/>
      <c r="BB115" s="808"/>
      <c r="BC115" s="808"/>
      <c r="BD115" s="808"/>
      <c r="BE115" s="808"/>
      <c r="BF115" s="808"/>
      <c r="BG115" s="808"/>
      <c r="BH115" s="808"/>
      <c r="BI115" s="808"/>
      <c r="BJ115" s="808"/>
      <c r="BK115" s="808"/>
      <c r="BL115" s="808"/>
      <c r="BM115" s="808"/>
      <c r="BN115" s="808"/>
      <c r="BO115" s="808"/>
      <c r="BP115" s="809"/>
      <c r="BQ115" s="874">
        <v>13064</v>
      </c>
      <c r="BR115" s="875"/>
      <c r="BS115" s="875"/>
      <c r="BT115" s="875"/>
      <c r="BU115" s="875"/>
      <c r="BV115" s="875" t="s">
        <v>123</v>
      </c>
      <c r="BW115" s="875"/>
      <c r="BX115" s="875"/>
      <c r="BY115" s="875"/>
      <c r="BZ115" s="875"/>
      <c r="CA115" s="875" t="s">
        <v>123</v>
      </c>
      <c r="CB115" s="875"/>
      <c r="CC115" s="875"/>
      <c r="CD115" s="875"/>
      <c r="CE115" s="875"/>
      <c r="CF115" s="936" t="s">
        <v>123</v>
      </c>
      <c r="CG115" s="937"/>
      <c r="CH115" s="937"/>
      <c r="CI115" s="937"/>
      <c r="CJ115" s="937"/>
      <c r="CK115" s="992"/>
      <c r="CL115" s="879"/>
      <c r="CM115" s="873" t="s">
        <v>446</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430</v>
      </c>
      <c r="DH115" s="838"/>
      <c r="DI115" s="838"/>
      <c r="DJ115" s="838"/>
      <c r="DK115" s="839"/>
      <c r="DL115" s="840" t="s">
        <v>430</v>
      </c>
      <c r="DM115" s="838"/>
      <c r="DN115" s="838"/>
      <c r="DO115" s="838"/>
      <c r="DP115" s="839"/>
      <c r="DQ115" s="840" t="s">
        <v>430</v>
      </c>
      <c r="DR115" s="838"/>
      <c r="DS115" s="838"/>
      <c r="DT115" s="838"/>
      <c r="DU115" s="839"/>
      <c r="DV115" s="885" t="s">
        <v>123</v>
      </c>
      <c r="DW115" s="886"/>
      <c r="DX115" s="886"/>
      <c r="DY115" s="886"/>
      <c r="DZ115" s="887"/>
    </row>
    <row r="116" spans="1:130" s="226" customFormat="1" ht="26.25" customHeight="1" x14ac:dyDescent="0.15">
      <c r="A116" s="981"/>
      <c r="B116" s="982"/>
      <c r="C116" s="941" t="s">
        <v>447</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430</v>
      </c>
      <c r="AB116" s="838"/>
      <c r="AC116" s="838"/>
      <c r="AD116" s="838"/>
      <c r="AE116" s="839"/>
      <c r="AF116" s="840" t="s">
        <v>123</v>
      </c>
      <c r="AG116" s="838"/>
      <c r="AH116" s="838"/>
      <c r="AI116" s="838"/>
      <c r="AJ116" s="839"/>
      <c r="AK116" s="840" t="s">
        <v>123</v>
      </c>
      <c r="AL116" s="838"/>
      <c r="AM116" s="838"/>
      <c r="AN116" s="838"/>
      <c r="AO116" s="839"/>
      <c r="AP116" s="885" t="s">
        <v>430</v>
      </c>
      <c r="AQ116" s="886"/>
      <c r="AR116" s="886"/>
      <c r="AS116" s="886"/>
      <c r="AT116" s="887"/>
      <c r="AU116" s="997"/>
      <c r="AV116" s="998"/>
      <c r="AW116" s="998"/>
      <c r="AX116" s="998"/>
      <c r="AY116" s="998"/>
      <c r="AZ116" s="924" t="s">
        <v>448</v>
      </c>
      <c r="BA116" s="925"/>
      <c r="BB116" s="925"/>
      <c r="BC116" s="925"/>
      <c r="BD116" s="925"/>
      <c r="BE116" s="925"/>
      <c r="BF116" s="925"/>
      <c r="BG116" s="925"/>
      <c r="BH116" s="925"/>
      <c r="BI116" s="925"/>
      <c r="BJ116" s="925"/>
      <c r="BK116" s="925"/>
      <c r="BL116" s="925"/>
      <c r="BM116" s="925"/>
      <c r="BN116" s="925"/>
      <c r="BO116" s="925"/>
      <c r="BP116" s="926"/>
      <c r="BQ116" s="874" t="s">
        <v>123</v>
      </c>
      <c r="BR116" s="875"/>
      <c r="BS116" s="875"/>
      <c r="BT116" s="875"/>
      <c r="BU116" s="875"/>
      <c r="BV116" s="875" t="s">
        <v>123</v>
      </c>
      <c r="BW116" s="875"/>
      <c r="BX116" s="875"/>
      <c r="BY116" s="875"/>
      <c r="BZ116" s="875"/>
      <c r="CA116" s="875" t="s">
        <v>123</v>
      </c>
      <c r="CB116" s="875"/>
      <c r="CC116" s="875"/>
      <c r="CD116" s="875"/>
      <c r="CE116" s="875"/>
      <c r="CF116" s="936" t="s">
        <v>430</v>
      </c>
      <c r="CG116" s="937"/>
      <c r="CH116" s="937"/>
      <c r="CI116" s="937"/>
      <c r="CJ116" s="937"/>
      <c r="CK116" s="992"/>
      <c r="CL116" s="879"/>
      <c r="CM116" s="882" t="s">
        <v>449</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123</v>
      </c>
      <c r="DH116" s="838"/>
      <c r="DI116" s="838"/>
      <c r="DJ116" s="838"/>
      <c r="DK116" s="839"/>
      <c r="DL116" s="840" t="s">
        <v>123</v>
      </c>
      <c r="DM116" s="838"/>
      <c r="DN116" s="838"/>
      <c r="DO116" s="838"/>
      <c r="DP116" s="839"/>
      <c r="DQ116" s="840" t="s">
        <v>430</v>
      </c>
      <c r="DR116" s="838"/>
      <c r="DS116" s="838"/>
      <c r="DT116" s="838"/>
      <c r="DU116" s="839"/>
      <c r="DV116" s="885" t="s">
        <v>123</v>
      </c>
      <c r="DW116" s="886"/>
      <c r="DX116" s="886"/>
      <c r="DY116" s="886"/>
      <c r="DZ116" s="887"/>
    </row>
    <row r="117" spans="1:130" s="226" customFormat="1" ht="26.25" customHeight="1" x14ac:dyDescent="0.15">
      <c r="A117" s="962" t="s">
        <v>183</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450</v>
      </c>
      <c r="Z117" s="964"/>
      <c r="AA117" s="969">
        <v>1158551</v>
      </c>
      <c r="AB117" s="970"/>
      <c r="AC117" s="970"/>
      <c r="AD117" s="970"/>
      <c r="AE117" s="971"/>
      <c r="AF117" s="972">
        <v>1199330</v>
      </c>
      <c r="AG117" s="970"/>
      <c r="AH117" s="970"/>
      <c r="AI117" s="970"/>
      <c r="AJ117" s="971"/>
      <c r="AK117" s="972">
        <v>1238799</v>
      </c>
      <c r="AL117" s="970"/>
      <c r="AM117" s="970"/>
      <c r="AN117" s="970"/>
      <c r="AO117" s="971"/>
      <c r="AP117" s="973"/>
      <c r="AQ117" s="974"/>
      <c r="AR117" s="974"/>
      <c r="AS117" s="974"/>
      <c r="AT117" s="975"/>
      <c r="AU117" s="997"/>
      <c r="AV117" s="998"/>
      <c r="AW117" s="998"/>
      <c r="AX117" s="998"/>
      <c r="AY117" s="998"/>
      <c r="AZ117" s="924" t="s">
        <v>451</v>
      </c>
      <c r="BA117" s="925"/>
      <c r="BB117" s="925"/>
      <c r="BC117" s="925"/>
      <c r="BD117" s="925"/>
      <c r="BE117" s="925"/>
      <c r="BF117" s="925"/>
      <c r="BG117" s="925"/>
      <c r="BH117" s="925"/>
      <c r="BI117" s="925"/>
      <c r="BJ117" s="925"/>
      <c r="BK117" s="925"/>
      <c r="BL117" s="925"/>
      <c r="BM117" s="925"/>
      <c r="BN117" s="925"/>
      <c r="BO117" s="925"/>
      <c r="BP117" s="926"/>
      <c r="BQ117" s="874" t="s">
        <v>123</v>
      </c>
      <c r="BR117" s="875"/>
      <c r="BS117" s="875"/>
      <c r="BT117" s="875"/>
      <c r="BU117" s="875"/>
      <c r="BV117" s="875" t="s">
        <v>123</v>
      </c>
      <c r="BW117" s="875"/>
      <c r="BX117" s="875"/>
      <c r="BY117" s="875"/>
      <c r="BZ117" s="875"/>
      <c r="CA117" s="875" t="s">
        <v>430</v>
      </c>
      <c r="CB117" s="875"/>
      <c r="CC117" s="875"/>
      <c r="CD117" s="875"/>
      <c r="CE117" s="875"/>
      <c r="CF117" s="936" t="s">
        <v>430</v>
      </c>
      <c r="CG117" s="937"/>
      <c r="CH117" s="937"/>
      <c r="CI117" s="937"/>
      <c r="CJ117" s="937"/>
      <c r="CK117" s="992"/>
      <c r="CL117" s="879"/>
      <c r="CM117" s="882" t="s">
        <v>452</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123</v>
      </c>
      <c r="DH117" s="838"/>
      <c r="DI117" s="838"/>
      <c r="DJ117" s="838"/>
      <c r="DK117" s="839"/>
      <c r="DL117" s="840" t="s">
        <v>430</v>
      </c>
      <c r="DM117" s="838"/>
      <c r="DN117" s="838"/>
      <c r="DO117" s="838"/>
      <c r="DP117" s="839"/>
      <c r="DQ117" s="840" t="s">
        <v>430</v>
      </c>
      <c r="DR117" s="838"/>
      <c r="DS117" s="838"/>
      <c r="DT117" s="838"/>
      <c r="DU117" s="839"/>
      <c r="DV117" s="885" t="s">
        <v>123</v>
      </c>
      <c r="DW117" s="886"/>
      <c r="DX117" s="886"/>
      <c r="DY117" s="886"/>
      <c r="DZ117" s="887"/>
    </row>
    <row r="118" spans="1:130" s="226" customFormat="1" ht="26.25" customHeight="1" x14ac:dyDescent="0.15">
      <c r="A118" s="962" t="s">
        <v>425</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423</v>
      </c>
      <c r="AB118" s="963"/>
      <c r="AC118" s="963"/>
      <c r="AD118" s="963"/>
      <c r="AE118" s="964"/>
      <c r="AF118" s="965" t="s">
        <v>305</v>
      </c>
      <c r="AG118" s="963"/>
      <c r="AH118" s="963"/>
      <c r="AI118" s="963"/>
      <c r="AJ118" s="964"/>
      <c r="AK118" s="965" t="s">
        <v>304</v>
      </c>
      <c r="AL118" s="963"/>
      <c r="AM118" s="963"/>
      <c r="AN118" s="963"/>
      <c r="AO118" s="964"/>
      <c r="AP118" s="966" t="s">
        <v>424</v>
      </c>
      <c r="AQ118" s="967"/>
      <c r="AR118" s="967"/>
      <c r="AS118" s="967"/>
      <c r="AT118" s="968"/>
      <c r="AU118" s="997"/>
      <c r="AV118" s="998"/>
      <c r="AW118" s="998"/>
      <c r="AX118" s="998"/>
      <c r="AY118" s="998"/>
      <c r="AZ118" s="940" t="s">
        <v>453</v>
      </c>
      <c r="BA118" s="941"/>
      <c r="BB118" s="941"/>
      <c r="BC118" s="941"/>
      <c r="BD118" s="941"/>
      <c r="BE118" s="941"/>
      <c r="BF118" s="941"/>
      <c r="BG118" s="941"/>
      <c r="BH118" s="941"/>
      <c r="BI118" s="941"/>
      <c r="BJ118" s="941"/>
      <c r="BK118" s="941"/>
      <c r="BL118" s="941"/>
      <c r="BM118" s="941"/>
      <c r="BN118" s="941"/>
      <c r="BO118" s="941"/>
      <c r="BP118" s="942"/>
      <c r="BQ118" s="943" t="s">
        <v>123</v>
      </c>
      <c r="BR118" s="906"/>
      <c r="BS118" s="906"/>
      <c r="BT118" s="906"/>
      <c r="BU118" s="906"/>
      <c r="BV118" s="906" t="s">
        <v>430</v>
      </c>
      <c r="BW118" s="906"/>
      <c r="BX118" s="906"/>
      <c r="BY118" s="906"/>
      <c r="BZ118" s="906"/>
      <c r="CA118" s="906" t="s">
        <v>123</v>
      </c>
      <c r="CB118" s="906"/>
      <c r="CC118" s="906"/>
      <c r="CD118" s="906"/>
      <c r="CE118" s="906"/>
      <c r="CF118" s="936" t="s">
        <v>123</v>
      </c>
      <c r="CG118" s="937"/>
      <c r="CH118" s="937"/>
      <c r="CI118" s="937"/>
      <c r="CJ118" s="937"/>
      <c r="CK118" s="992"/>
      <c r="CL118" s="879"/>
      <c r="CM118" s="882" t="s">
        <v>454</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123</v>
      </c>
      <c r="DH118" s="838"/>
      <c r="DI118" s="838"/>
      <c r="DJ118" s="838"/>
      <c r="DK118" s="839"/>
      <c r="DL118" s="840" t="s">
        <v>123</v>
      </c>
      <c r="DM118" s="838"/>
      <c r="DN118" s="838"/>
      <c r="DO118" s="838"/>
      <c r="DP118" s="839"/>
      <c r="DQ118" s="840" t="s">
        <v>430</v>
      </c>
      <c r="DR118" s="838"/>
      <c r="DS118" s="838"/>
      <c r="DT118" s="838"/>
      <c r="DU118" s="839"/>
      <c r="DV118" s="885" t="s">
        <v>123</v>
      </c>
      <c r="DW118" s="886"/>
      <c r="DX118" s="886"/>
      <c r="DY118" s="886"/>
      <c r="DZ118" s="887"/>
    </row>
    <row r="119" spans="1:130" s="226" customFormat="1" ht="26.25" customHeight="1" x14ac:dyDescent="0.15">
      <c r="A119" s="876" t="s">
        <v>428</v>
      </c>
      <c r="B119" s="877"/>
      <c r="C119" s="952" t="s">
        <v>429</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123</v>
      </c>
      <c r="AB119" s="956"/>
      <c r="AC119" s="956"/>
      <c r="AD119" s="956"/>
      <c r="AE119" s="957"/>
      <c r="AF119" s="958" t="s">
        <v>123</v>
      </c>
      <c r="AG119" s="956"/>
      <c r="AH119" s="956"/>
      <c r="AI119" s="956"/>
      <c r="AJ119" s="957"/>
      <c r="AK119" s="958" t="s">
        <v>430</v>
      </c>
      <c r="AL119" s="956"/>
      <c r="AM119" s="956"/>
      <c r="AN119" s="956"/>
      <c r="AO119" s="957"/>
      <c r="AP119" s="959" t="s">
        <v>123</v>
      </c>
      <c r="AQ119" s="960"/>
      <c r="AR119" s="960"/>
      <c r="AS119" s="960"/>
      <c r="AT119" s="961"/>
      <c r="AU119" s="999"/>
      <c r="AV119" s="1000"/>
      <c r="AW119" s="1000"/>
      <c r="AX119" s="1000"/>
      <c r="AY119" s="1000"/>
      <c r="AZ119" s="257" t="s">
        <v>183</v>
      </c>
      <c r="BA119" s="257"/>
      <c r="BB119" s="257"/>
      <c r="BC119" s="257"/>
      <c r="BD119" s="257"/>
      <c r="BE119" s="257"/>
      <c r="BF119" s="257"/>
      <c r="BG119" s="257"/>
      <c r="BH119" s="257"/>
      <c r="BI119" s="257"/>
      <c r="BJ119" s="257"/>
      <c r="BK119" s="257"/>
      <c r="BL119" s="257"/>
      <c r="BM119" s="257"/>
      <c r="BN119" s="257"/>
      <c r="BO119" s="938" t="s">
        <v>455</v>
      </c>
      <c r="BP119" s="939"/>
      <c r="BQ119" s="943">
        <v>15566480</v>
      </c>
      <c r="BR119" s="906"/>
      <c r="BS119" s="906"/>
      <c r="BT119" s="906"/>
      <c r="BU119" s="906"/>
      <c r="BV119" s="906">
        <v>15301430</v>
      </c>
      <c r="BW119" s="906"/>
      <c r="BX119" s="906"/>
      <c r="BY119" s="906"/>
      <c r="BZ119" s="906"/>
      <c r="CA119" s="906">
        <v>15047901</v>
      </c>
      <c r="CB119" s="906"/>
      <c r="CC119" s="906"/>
      <c r="CD119" s="906"/>
      <c r="CE119" s="906"/>
      <c r="CF119" s="804"/>
      <c r="CG119" s="805"/>
      <c r="CH119" s="805"/>
      <c r="CI119" s="805"/>
      <c r="CJ119" s="895"/>
      <c r="CK119" s="993"/>
      <c r="CL119" s="881"/>
      <c r="CM119" s="899" t="s">
        <v>456</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430</v>
      </c>
      <c r="DH119" s="821"/>
      <c r="DI119" s="821"/>
      <c r="DJ119" s="821"/>
      <c r="DK119" s="822"/>
      <c r="DL119" s="823" t="s">
        <v>123</v>
      </c>
      <c r="DM119" s="821"/>
      <c r="DN119" s="821"/>
      <c r="DO119" s="821"/>
      <c r="DP119" s="822"/>
      <c r="DQ119" s="823" t="s">
        <v>123</v>
      </c>
      <c r="DR119" s="821"/>
      <c r="DS119" s="821"/>
      <c r="DT119" s="821"/>
      <c r="DU119" s="822"/>
      <c r="DV119" s="909" t="s">
        <v>123</v>
      </c>
      <c r="DW119" s="910"/>
      <c r="DX119" s="910"/>
      <c r="DY119" s="910"/>
      <c r="DZ119" s="911"/>
    </row>
    <row r="120" spans="1:130" s="226" customFormat="1" ht="26.25" customHeight="1" x14ac:dyDescent="0.15">
      <c r="A120" s="878"/>
      <c r="B120" s="879"/>
      <c r="C120" s="882" t="s">
        <v>433</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123</v>
      </c>
      <c r="AB120" s="838"/>
      <c r="AC120" s="838"/>
      <c r="AD120" s="838"/>
      <c r="AE120" s="839"/>
      <c r="AF120" s="840" t="s">
        <v>430</v>
      </c>
      <c r="AG120" s="838"/>
      <c r="AH120" s="838"/>
      <c r="AI120" s="838"/>
      <c r="AJ120" s="839"/>
      <c r="AK120" s="840" t="s">
        <v>123</v>
      </c>
      <c r="AL120" s="838"/>
      <c r="AM120" s="838"/>
      <c r="AN120" s="838"/>
      <c r="AO120" s="839"/>
      <c r="AP120" s="885" t="s">
        <v>123</v>
      </c>
      <c r="AQ120" s="886"/>
      <c r="AR120" s="886"/>
      <c r="AS120" s="886"/>
      <c r="AT120" s="887"/>
      <c r="AU120" s="944" t="s">
        <v>457</v>
      </c>
      <c r="AV120" s="945"/>
      <c r="AW120" s="945"/>
      <c r="AX120" s="945"/>
      <c r="AY120" s="946"/>
      <c r="AZ120" s="921" t="s">
        <v>458</v>
      </c>
      <c r="BA120" s="866"/>
      <c r="BB120" s="866"/>
      <c r="BC120" s="866"/>
      <c r="BD120" s="866"/>
      <c r="BE120" s="866"/>
      <c r="BF120" s="866"/>
      <c r="BG120" s="866"/>
      <c r="BH120" s="866"/>
      <c r="BI120" s="866"/>
      <c r="BJ120" s="866"/>
      <c r="BK120" s="866"/>
      <c r="BL120" s="866"/>
      <c r="BM120" s="866"/>
      <c r="BN120" s="866"/>
      <c r="BO120" s="866"/>
      <c r="BP120" s="867"/>
      <c r="BQ120" s="922">
        <v>2737986</v>
      </c>
      <c r="BR120" s="903"/>
      <c r="BS120" s="903"/>
      <c r="BT120" s="903"/>
      <c r="BU120" s="903"/>
      <c r="BV120" s="903">
        <v>2415810</v>
      </c>
      <c r="BW120" s="903"/>
      <c r="BX120" s="903"/>
      <c r="BY120" s="903"/>
      <c r="BZ120" s="903"/>
      <c r="CA120" s="903">
        <v>2521218</v>
      </c>
      <c r="CB120" s="903"/>
      <c r="CC120" s="903"/>
      <c r="CD120" s="903"/>
      <c r="CE120" s="903"/>
      <c r="CF120" s="927">
        <v>40.799999999999997</v>
      </c>
      <c r="CG120" s="928"/>
      <c r="CH120" s="928"/>
      <c r="CI120" s="928"/>
      <c r="CJ120" s="928"/>
      <c r="CK120" s="929" t="s">
        <v>459</v>
      </c>
      <c r="CL120" s="913"/>
      <c r="CM120" s="913"/>
      <c r="CN120" s="913"/>
      <c r="CO120" s="914"/>
      <c r="CP120" s="933" t="s">
        <v>404</v>
      </c>
      <c r="CQ120" s="934"/>
      <c r="CR120" s="934"/>
      <c r="CS120" s="934"/>
      <c r="CT120" s="934"/>
      <c r="CU120" s="934"/>
      <c r="CV120" s="934"/>
      <c r="CW120" s="934"/>
      <c r="CX120" s="934"/>
      <c r="CY120" s="934"/>
      <c r="CZ120" s="934"/>
      <c r="DA120" s="934"/>
      <c r="DB120" s="934"/>
      <c r="DC120" s="934"/>
      <c r="DD120" s="934"/>
      <c r="DE120" s="934"/>
      <c r="DF120" s="935"/>
      <c r="DG120" s="922">
        <v>5119028</v>
      </c>
      <c r="DH120" s="903"/>
      <c r="DI120" s="903"/>
      <c r="DJ120" s="903"/>
      <c r="DK120" s="903"/>
      <c r="DL120" s="903">
        <v>4900748</v>
      </c>
      <c r="DM120" s="903"/>
      <c r="DN120" s="903"/>
      <c r="DO120" s="903"/>
      <c r="DP120" s="903"/>
      <c r="DQ120" s="903">
        <v>4890585</v>
      </c>
      <c r="DR120" s="903"/>
      <c r="DS120" s="903"/>
      <c r="DT120" s="903"/>
      <c r="DU120" s="903"/>
      <c r="DV120" s="904">
        <v>79.2</v>
      </c>
      <c r="DW120" s="904"/>
      <c r="DX120" s="904"/>
      <c r="DY120" s="904"/>
      <c r="DZ120" s="905"/>
    </row>
    <row r="121" spans="1:130" s="226" customFormat="1" ht="26.25" customHeight="1" x14ac:dyDescent="0.15">
      <c r="A121" s="878"/>
      <c r="B121" s="879"/>
      <c r="C121" s="924" t="s">
        <v>460</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430</v>
      </c>
      <c r="AB121" s="838"/>
      <c r="AC121" s="838"/>
      <c r="AD121" s="838"/>
      <c r="AE121" s="839"/>
      <c r="AF121" s="840" t="s">
        <v>123</v>
      </c>
      <c r="AG121" s="838"/>
      <c r="AH121" s="838"/>
      <c r="AI121" s="838"/>
      <c r="AJ121" s="839"/>
      <c r="AK121" s="840" t="s">
        <v>430</v>
      </c>
      <c r="AL121" s="838"/>
      <c r="AM121" s="838"/>
      <c r="AN121" s="838"/>
      <c r="AO121" s="839"/>
      <c r="AP121" s="885" t="s">
        <v>123</v>
      </c>
      <c r="AQ121" s="886"/>
      <c r="AR121" s="886"/>
      <c r="AS121" s="886"/>
      <c r="AT121" s="887"/>
      <c r="AU121" s="947"/>
      <c r="AV121" s="948"/>
      <c r="AW121" s="948"/>
      <c r="AX121" s="948"/>
      <c r="AY121" s="949"/>
      <c r="AZ121" s="873" t="s">
        <v>461</v>
      </c>
      <c r="BA121" s="808"/>
      <c r="BB121" s="808"/>
      <c r="BC121" s="808"/>
      <c r="BD121" s="808"/>
      <c r="BE121" s="808"/>
      <c r="BF121" s="808"/>
      <c r="BG121" s="808"/>
      <c r="BH121" s="808"/>
      <c r="BI121" s="808"/>
      <c r="BJ121" s="808"/>
      <c r="BK121" s="808"/>
      <c r="BL121" s="808"/>
      <c r="BM121" s="808"/>
      <c r="BN121" s="808"/>
      <c r="BO121" s="808"/>
      <c r="BP121" s="809"/>
      <c r="BQ121" s="874">
        <v>915722</v>
      </c>
      <c r="BR121" s="875"/>
      <c r="BS121" s="875"/>
      <c r="BT121" s="875"/>
      <c r="BU121" s="875"/>
      <c r="BV121" s="875">
        <v>831014</v>
      </c>
      <c r="BW121" s="875"/>
      <c r="BX121" s="875"/>
      <c r="BY121" s="875"/>
      <c r="BZ121" s="875"/>
      <c r="CA121" s="875">
        <v>770918</v>
      </c>
      <c r="CB121" s="875"/>
      <c r="CC121" s="875"/>
      <c r="CD121" s="875"/>
      <c r="CE121" s="875"/>
      <c r="CF121" s="936">
        <v>12.5</v>
      </c>
      <c r="CG121" s="937"/>
      <c r="CH121" s="937"/>
      <c r="CI121" s="937"/>
      <c r="CJ121" s="937"/>
      <c r="CK121" s="930"/>
      <c r="CL121" s="916"/>
      <c r="CM121" s="916"/>
      <c r="CN121" s="916"/>
      <c r="CO121" s="917"/>
      <c r="CP121" s="896" t="s">
        <v>399</v>
      </c>
      <c r="CQ121" s="897"/>
      <c r="CR121" s="897"/>
      <c r="CS121" s="897"/>
      <c r="CT121" s="897"/>
      <c r="CU121" s="897"/>
      <c r="CV121" s="897"/>
      <c r="CW121" s="897"/>
      <c r="CX121" s="897"/>
      <c r="CY121" s="897"/>
      <c r="CZ121" s="897"/>
      <c r="DA121" s="897"/>
      <c r="DB121" s="897"/>
      <c r="DC121" s="897"/>
      <c r="DD121" s="897"/>
      <c r="DE121" s="897"/>
      <c r="DF121" s="898"/>
      <c r="DG121" s="874" t="s">
        <v>123</v>
      </c>
      <c r="DH121" s="875"/>
      <c r="DI121" s="875"/>
      <c r="DJ121" s="875"/>
      <c r="DK121" s="875"/>
      <c r="DL121" s="875" t="s">
        <v>430</v>
      </c>
      <c r="DM121" s="875"/>
      <c r="DN121" s="875"/>
      <c r="DO121" s="875"/>
      <c r="DP121" s="875"/>
      <c r="DQ121" s="875" t="s">
        <v>123</v>
      </c>
      <c r="DR121" s="875"/>
      <c r="DS121" s="875"/>
      <c r="DT121" s="875"/>
      <c r="DU121" s="875"/>
      <c r="DV121" s="852" t="s">
        <v>123</v>
      </c>
      <c r="DW121" s="852"/>
      <c r="DX121" s="852"/>
      <c r="DY121" s="852"/>
      <c r="DZ121" s="853"/>
    </row>
    <row r="122" spans="1:130" s="226" customFormat="1" ht="26.25" customHeight="1" x14ac:dyDescent="0.15">
      <c r="A122" s="878"/>
      <c r="B122" s="879"/>
      <c r="C122" s="882" t="s">
        <v>443</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123</v>
      </c>
      <c r="AB122" s="838"/>
      <c r="AC122" s="838"/>
      <c r="AD122" s="838"/>
      <c r="AE122" s="839"/>
      <c r="AF122" s="840" t="s">
        <v>123</v>
      </c>
      <c r="AG122" s="838"/>
      <c r="AH122" s="838"/>
      <c r="AI122" s="838"/>
      <c r="AJ122" s="839"/>
      <c r="AK122" s="840" t="s">
        <v>123</v>
      </c>
      <c r="AL122" s="838"/>
      <c r="AM122" s="838"/>
      <c r="AN122" s="838"/>
      <c r="AO122" s="839"/>
      <c r="AP122" s="885" t="s">
        <v>123</v>
      </c>
      <c r="AQ122" s="886"/>
      <c r="AR122" s="886"/>
      <c r="AS122" s="886"/>
      <c r="AT122" s="887"/>
      <c r="AU122" s="947"/>
      <c r="AV122" s="948"/>
      <c r="AW122" s="948"/>
      <c r="AX122" s="948"/>
      <c r="AY122" s="949"/>
      <c r="AZ122" s="940" t="s">
        <v>462</v>
      </c>
      <c r="BA122" s="941"/>
      <c r="BB122" s="941"/>
      <c r="BC122" s="941"/>
      <c r="BD122" s="941"/>
      <c r="BE122" s="941"/>
      <c r="BF122" s="941"/>
      <c r="BG122" s="941"/>
      <c r="BH122" s="941"/>
      <c r="BI122" s="941"/>
      <c r="BJ122" s="941"/>
      <c r="BK122" s="941"/>
      <c r="BL122" s="941"/>
      <c r="BM122" s="941"/>
      <c r="BN122" s="941"/>
      <c r="BO122" s="941"/>
      <c r="BP122" s="942"/>
      <c r="BQ122" s="943">
        <v>11712332</v>
      </c>
      <c r="BR122" s="906"/>
      <c r="BS122" s="906"/>
      <c r="BT122" s="906"/>
      <c r="BU122" s="906"/>
      <c r="BV122" s="906">
        <v>11461628</v>
      </c>
      <c r="BW122" s="906"/>
      <c r="BX122" s="906"/>
      <c r="BY122" s="906"/>
      <c r="BZ122" s="906"/>
      <c r="CA122" s="906">
        <v>11428428</v>
      </c>
      <c r="CB122" s="906"/>
      <c r="CC122" s="906"/>
      <c r="CD122" s="906"/>
      <c r="CE122" s="906"/>
      <c r="CF122" s="907">
        <v>185</v>
      </c>
      <c r="CG122" s="908"/>
      <c r="CH122" s="908"/>
      <c r="CI122" s="908"/>
      <c r="CJ122" s="908"/>
      <c r="CK122" s="930"/>
      <c r="CL122" s="916"/>
      <c r="CM122" s="916"/>
      <c r="CN122" s="916"/>
      <c r="CO122" s="917"/>
      <c r="CP122" s="896" t="s">
        <v>401</v>
      </c>
      <c r="CQ122" s="897"/>
      <c r="CR122" s="897"/>
      <c r="CS122" s="897"/>
      <c r="CT122" s="897"/>
      <c r="CU122" s="897"/>
      <c r="CV122" s="897"/>
      <c r="CW122" s="897"/>
      <c r="CX122" s="897"/>
      <c r="CY122" s="897"/>
      <c r="CZ122" s="897"/>
      <c r="DA122" s="897"/>
      <c r="DB122" s="897"/>
      <c r="DC122" s="897"/>
      <c r="DD122" s="897"/>
      <c r="DE122" s="897"/>
      <c r="DF122" s="898"/>
      <c r="DG122" s="874" t="s">
        <v>123</v>
      </c>
      <c r="DH122" s="875"/>
      <c r="DI122" s="875"/>
      <c r="DJ122" s="875"/>
      <c r="DK122" s="875"/>
      <c r="DL122" s="875" t="s">
        <v>123</v>
      </c>
      <c r="DM122" s="875"/>
      <c r="DN122" s="875"/>
      <c r="DO122" s="875"/>
      <c r="DP122" s="875"/>
      <c r="DQ122" s="875" t="s">
        <v>123</v>
      </c>
      <c r="DR122" s="875"/>
      <c r="DS122" s="875"/>
      <c r="DT122" s="875"/>
      <c r="DU122" s="875"/>
      <c r="DV122" s="852" t="s">
        <v>123</v>
      </c>
      <c r="DW122" s="852"/>
      <c r="DX122" s="852"/>
      <c r="DY122" s="852"/>
      <c r="DZ122" s="853"/>
    </row>
    <row r="123" spans="1:130" s="226" customFormat="1" ht="26.25" customHeight="1" x14ac:dyDescent="0.15">
      <c r="A123" s="878"/>
      <c r="B123" s="879"/>
      <c r="C123" s="882" t="s">
        <v>449</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123</v>
      </c>
      <c r="AB123" s="838"/>
      <c r="AC123" s="838"/>
      <c r="AD123" s="838"/>
      <c r="AE123" s="839"/>
      <c r="AF123" s="840" t="s">
        <v>123</v>
      </c>
      <c r="AG123" s="838"/>
      <c r="AH123" s="838"/>
      <c r="AI123" s="838"/>
      <c r="AJ123" s="839"/>
      <c r="AK123" s="840" t="s">
        <v>123</v>
      </c>
      <c r="AL123" s="838"/>
      <c r="AM123" s="838"/>
      <c r="AN123" s="838"/>
      <c r="AO123" s="839"/>
      <c r="AP123" s="885" t="s">
        <v>123</v>
      </c>
      <c r="AQ123" s="886"/>
      <c r="AR123" s="886"/>
      <c r="AS123" s="886"/>
      <c r="AT123" s="887"/>
      <c r="AU123" s="950"/>
      <c r="AV123" s="951"/>
      <c r="AW123" s="951"/>
      <c r="AX123" s="951"/>
      <c r="AY123" s="951"/>
      <c r="AZ123" s="257" t="s">
        <v>183</v>
      </c>
      <c r="BA123" s="257"/>
      <c r="BB123" s="257"/>
      <c r="BC123" s="257"/>
      <c r="BD123" s="257"/>
      <c r="BE123" s="257"/>
      <c r="BF123" s="257"/>
      <c r="BG123" s="257"/>
      <c r="BH123" s="257"/>
      <c r="BI123" s="257"/>
      <c r="BJ123" s="257"/>
      <c r="BK123" s="257"/>
      <c r="BL123" s="257"/>
      <c r="BM123" s="257"/>
      <c r="BN123" s="257"/>
      <c r="BO123" s="938" t="s">
        <v>463</v>
      </c>
      <c r="BP123" s="939"/>
      <c r="BQ123" s="893">
        <v>15366040</v>
      </c>
      <c r="BR123" s="894"/>
      <c r="BS123" s="894"/>
      <c r="BT123" s="894"/>
      <c r="BU123" s="894"/>
      <c r="BV123" s="894">
        <v>14708452</v>
      </c>
      <c r="BW123" s="894"/>
      <c r="BX123" s="894"/>
      <c r="BY123" s="894"/>
      <c r="BZ123" s="894"/>
      <c r="CA123" s="894">
        <v>14720564</v>
      </c>
      <c r="CB123" s="894"/>
      <c r="CC123" s="894"/>
      <c r="CD123" s="894"/>
      <c r="CE123" s="894"/>
      <c r="CF123" s="804"/>
      <c r="CG123" s="805"/>
      <c r="CH123" s="805"/>
      <c r="CI123" s="805"/>
      <c r="CJ123" s="895"/>
      <c r="CK123" s="930"/>
      <c r="CL123" s="916"/>
      <c r="CM123" s="916"/>
      <c r="CN123" s="916"/>
      <c r="CO123" s="917"/>
      <c r="CP123" s="896" t="s">
        <v>400</v>
      </c>
      <c r="CQ123" s="897"/>
      <c r="CR123" s="897"/>
      <c r="CS123" s="897"/>
      <c r="CT123" s="897"/>
      <c r="CU123" s="897"/>
      <c r="CV123" s="897"/>
      <c r="CW123" s="897"/>
      <c r="CX123" s="897"/>
      <c r="CY123" s="897"/>
      <c r="CZ123" s="897"/>
      <c r="DA123" s="897"/>
      <c r="DB123" s="897"/>
      <c r="DC123" s="897"/>
      <c r="DD123" s="897"/>
      <c r="DE123" s="897"/>
      <c r="DF123" s="898"/>
      <c r="DG123" s="837" t="s">
        <v>123</v>
      </c>
      <c r="DH123" s="838"/>
      <c r="DI123" s="838"/>
      <c r="DJ123" s="838"/>
      <c r="DK123" s="839"/>
      <c r="DL123" s="840" t="s">
        <v>123</v>
      </c>
      <c r="DM123" s="838"/>
      <c r="DN123" s="838"/>
      <c r="DO123" s="838"/>
      <c r="DP123" s="839"/>
      <c r="DQ123" s="840" t="s">
        <v>123</v>
      </c>
      <c r="DR123" s="838"/>
      <c r="DS123" s="838"/>
      <c r="DT123" s="838"/>
      <c r="DU123" s="839"/>
      <c r="DV123" s="885" t="s">
        <v>123</v>
      </c>
      <c r="DW123" s="886"/>
      <c r="DX123" s="886"/>
      <c r="DY123" s="886"/>
      <c r="DZ123" s="887"/>
    </row>
    <row r="124" spans="1:130" s="226" customFormat="1" ht="26.25" customHeight="1" thickBot="1" x14ac:dyDescent="0.2">
      <c r="A124" s="878"/>
      <c r="B124" s="879"/>
      <c r="C124" s="882" t="s">
        <v>452</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123</v>
      </c>
      <c r="AB124" s="838"/>
      <c r="AC124" s="838"/>
      <c r="AD124" s="838"/>
      <c r="AE124" s="839"/>
      <c r="AF124" s="840" t="s">
        <v>123</v>
      </c>
      <c r="AG124" s="838"/>
      <c r="AH124" s="838"/>
      <c r="AI124" s="838"/>
      <c r="AJ124" s="839"/>
      <c r="AK124" s="840" t="s">
        <v>123</v>
      </c>
      <c r="AL124" s="838"/>
      <c r="AM124" s="838"/>
      <c r="AN124" s="838"/>
      <c r="AO124" s="839"/>
      <c r="AP124" s="885" t="s">
        <v>123</v>
      </c>
      <c r="AQ124" s="886"/>
      <c r="AR124" s="886"/>
      <c r="AS124" s="886"/>
      <c r="AT124" s="887"/>
      <c r="AU124" s="888" t="s">
        <v>464</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3.2</v>
      </c>
      <c r="BR124" s="892"/>
      <c r="BS124" s="892"/>
      <c r="BT124" s="892"/>
      <c r="BU124" s="892"/>
      <c r="BV124" s="892">
        <v>9.6</v>
      </c>
      <c r="BW124" s="892"/>
      <c r="BX124" s="892"/>
      <c r="BY124" s="892"/>
      <c r="BZ124" s="892"/>
      <c r="CA124" s="892">
        <v>5.2</v>
      </c>
      <c r="CB124" s="892"/>
      <c r="CC124" s="892"/>
      <c r="CD124" s="892"/>
      <c r="CE124" s="892"/>
      <c r="CF124" s="782"/>
      <c r="CG124" s="783"/>
      <c r="CH124" s="783"/>
      <c r="CI124" s="783"/>
      <c r="CJ124" s="923"/>
      <c r="CK124" s="931"/>
      <c r="CL124" s="931"/>
      <c r="CM124" s="931"/>
      <c r="CN124" s="931"/>
      <c r="CO124" s="932"/>
      <c r="CP124" s="896" t="s">
        <v>465</v>
      </c>
      <c r="CQ124" s="897"/>
      <c r="CR124" s="897"/>
      <c r="CS124" s="897"/>
      <c r="CT124" s="897"/>
      <c r="CU124" s="897"/>
      <c r="CV124" s="897"/>
      <c r="CW124" s="897"/>
      <c r="CX124" s="897"/>
      <c r="CY124" s="897"/>
      <c r="CZ124" s="897"/>
      <c r="DA124" s="897"/>
      <c r="DB124" s="897"/>
      <c r="DC124" s="897"/>
      <c r="DD124" s="897"/>
      <c r="DE124" s="897"/>
      <c r="DF124" s="898"/>
      <c r="DG124" s="820" t="s">
        <v>123</v>
      </c>
      <c r="DH124" s="821"/>
      <c r="DI124" s="821"/>
      <c r="DJ124" s="821"/>
      <c r="DK124" s="822"/>
      <c r="DL124" s="823" t="s">
        <v>123</v>
      </c>
      <c r="DM124" s="821"/>
      <c r="DN124" s="821"/>
      <c r="DO124" s="821"/>
      <c r="DP124" s="822"/>
      <c r="DQ124" s="823" t="s">
        <v>123</v>
      </c>
      <c r="DR124" s="821"/>
      <c r="DS124" s="821"/>
      <c r="DT124" s="821"/>
      <c r="DU124" s="822"/>
      <c r="DV124" s="909" t="s">
        <v>123</v>
      </c>
      <c r="DW124" s="910"/>
      <c r="DX124" s="910"/>
      <c r="DY124" s="910"/>
      <c r="DZ124" s="911"/>
    </row>
    <row r="125" spans="1:130" s="226" customFormat="1" ht="26.25" customHeight="1" x14ac:dyDescent="0.15">
      <c r="A125" s="878"/>
      <c r="B125" s="879"/>
      <c r="C125" s="882" t="s">
        <v>454</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123</v>
      </c>
      <c r="AB125" s="838"/>
      <c r="AC125" s="838"/>
      <c r="AD125" s="838"/>
      <c r="AE125" s="839"/>
      <c r="AF125" s="840" t="s">
        <v>123</v>
      </c>
      <c r="AG125" s="838"/>
      <c r="AH125" s="838"/>
      <c r="AI125" s="838"/>
      <c r="AJ125" s="839"/>
      <c r="AK125" s="840" t="s">
        <v>123</v>
      </c>
      <c r="AL125" s="838"/>
      <c r="AM125" s="838"/>
      <c r="AN125" s="838"/>
      <c r="AO125" s="839"/>
      <c r="AP125" s="885" t="s">
        <v>123</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466</v>
      </c>
      <c r="CL125" s="913"/>
      <c r="CM125" s="913"/>
      <c r="CN125" s="913"/>
      <c r="CO125" s="914"/>
      <c r="CP125" s="921" t="s">
        <v>467</v>
      </c>
      <c r="CQ125" s="866"/>
      <c r="CR125" s="866"/>
      <c r="CS125" s="866"/>
      <c r="CT125" s="866"/>
      <c r="CU125" s="866"/>
      <c r="CV125" s="866"/>
      <c r="CW125" s="866"/>
      <c r="CX125" s="866"/>
      <c r="CY125" s="866"/>
      <c r="CZ125" s="866"/>
      <c r="DA125" s="866"/>
      <c r="DB125" s="866"/>
      <c r="DC125" s="866"/>
      <c r="DD125" s="866"/>
      <c r="DE125" s="866"/>
      <c r="DF125" s="867"/>
      <c r="DG125" s="922" t="s">
        <v>123</v>
      </c>
      <c r="DH125" s="903"/>
      <c r="DI125" s="903"/>
      <c r="DJ125" s="903"/>
      <c r="DK125" s="903"/>
      <c r="DL125" s="903" t="s">
        <v>123</v>
      </c>
      <c r="DM125" s="903"/>
      <c r="DN125" s="903"/>
      <c r="DO125" s="903"/>
      <c r="DP125" s="903"/>
      <c r="DQ125" s="903" t="s">
        <v>123</v>
      </c>
      <c r="DR125" s="903"/>
      <c r="DS125" s="903"/>
      <c r="DT125" s="903"/>
      <c r="DU125" s="903"/>
      <c r="DV125" s="904" t="s">
        <v>123</v>
      </c>
      <c r="DW125" s="904"/>
      <c r="DX125" s="904"/>
      <c r="DY125" s="904"/>
      <c r="DZ125" s="905"/>
    </row>
    <row r="126" spans="1:130" s="226" customFormat="1" ht="26.25" customHeight="1" thickBot="1" x14ac:dyDescent="0.2">
      <c r="A126" s="878"/>
      <c r="B126" s="879"/>
      <c r="C126" s="882" t="s">
        <v>456</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123</v>
      </c>
      <c r="AB126" s="838"/>
      <c r="AC126" s="838"/>
      <c r="AD126" s="838"/>
      <c r="AE126" s="839"/>
      <c r="AF126" s="840" t="s">
        <v>123</v>
      </c>
      <c r="AG126" s="838"/>
      <c r="AH126" s="838"/>
      <c r="AI126" s="838"/>
      <c r="AJ126" s="839"/>
      <c r="AK126" s="840" t="s">
        <v>123</v>
      </c>
      <c r="AL126" s="838"/>
      <c r="AM126" s="838"/>
      <c r="AN126" s="838"/>
      <c r="AO126" s="839"/>
      <c r="AP126" s="885" t="s">
        <v>123</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468</v>
      </c>
      <c r="CQ126" s="808"/>
      <c r="CR126" s="808"/>
      <c r="CS126" s="808"/>
      <c r="CT126" s="808"/>
      <c r="CU126" s="808"/>
      <c r="CV126" s="808"/>
      <c r="CW126" s="808"/>
      <c r="CX126" s="808"/>
      <c r="CY126" s="808"/>
      <c r="CZ126" s="808"/>
      <c r="DA126" s="808"/>
      <c r="DB126" s="808"/>
      <c r="DC126" s="808"/>
      <c r="DD126" s="808"/>
      <c r="DE126" s="808"/>
      <c r="DF126" s="809"/>
      <c r="DG126" s="874" t="s">
        <v>123</v>
      </c>
      <c r="DH126" s="875"/>
      <c r="DI126" s="875"/>
      <c r="DJ126" s="875"/>
      <c r="DK126" s="875"/>
      <c r="DL126" s="875" t="s">
        <v>123</v>
      </c>
      <c r="DM126" s="875"/>
      <c r="DN126" s="875"/>
      <c r="DO126" s="875"/>
      <c r="DP126" s="875"/>
      <c r="DQ126" s="875" t="s">
        <v>123</v>
      </c>
      <c r="DR126" s="875"/>
      <c r="DS126" s="875"/>
      <c r="DT126" s="875"/>
      <c r="DU126" s="875"/>
      <c r="DV126" s="852" t="s">
        <v>123</v>
      </c>
      <c r="DW126" s="852"/>
      <c r="DX126" s="852"/>
      <c r="DY126" s="852"/>
      <c r="DZ126" s="853"/>
    </row>
    <row r="127" spans="1:130" s="226" customFormat="1" ht="26.25" customHeight="1" x14ac:dyDescent="0.15">
      <c r="A127" s="880"/>
      <c r="B127" s="881"/>
      <c r="C127" s="899" t="s">
        <v>469</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123</v>
      </c>
      <c r="AB127" s="838"/>
      <c r="AC127" s="838"/>
      <c r="AD127" s="838"/>
      <c r="AE127" s="839"/>
      <c r="AF127" s="840" t="s">
        <v>123</v>
      </c>
      <c r="AG127" s="838"/>
      <c r="AH127" s="838"/>
      <c r="AI127" s="838"/>
      <c r="AJ127" s="839"/>
      <c r="AK127" s="840" t="s">
        <v>123</v>
      </c>
      <c r="AL127" s="838"/>
      <c r="AM127" s="838"/>
      <c r="AN127" s="838"/>
      <c r="AO127" s="839"/>
      <c r="AP127" s="885" t="s">
        <v>123</v>
      </c>
      <c r="AQ127" s="886"/>
      <c r="AR127" s="886"/>
      <c r="AS127" s="886"/>
      <c r="AT127" s="887"/>
      <c r="AU127" s="262"/>
      <c r="AV127" s="262"/>
      <c r="AW127" s="262"/>
      <c r="AX127" s="902" t="s">
        <v>470</v>
      </c>
      <c r="AY127" s="870"/>
      <c r="AZ127" s="870"/>
      <c r="BA127" s="870"/>
      <c r="BB127" s="870"/>
      <c r="BC127" s="870"/>
      <c r="BD127" s="870"/>
      <c r="BE127" s="871"/>
      <c r="BF127" s="869" t="s">
        <v>471</v>
      </c>
      <c r="BG127" s="870"/>
      <c r="BH127" s="870"/>
      <c r="BI127" s="870"/>
      <c r="BJ127" s="870"/>
      <c r="BK127" s="870"/>
      <c r="BL127" s="871"/>
      <c r="BM127" s="869" t="s">
        <v>472</v>
      </c>
      <c r="BN127" s="870"/>
      <c r="BO127" s="870"/>
      <c r="BP127" s="870"/>
      <c r="BQ127" s="870"/>
      <c r="BR127" s="870"/>
      <c r="BS127" s="871"/>
      <c r="BT127" s="869" t="s">
        <v>473</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474</v>
      </c>
      <c r="CQ127" s="808"/>
      <c r="CR127" s="808"/>
      <c r="CS127" s="808"/>
      <c r="CT127" s="808"/>
      <c r="CU127" s="808"/>
      <c r="CV127" s="808"/>
      <c r="CW127" s="808"/>
      <c r="CX127" s="808"/>
      <c r="CY127" s="808"/>
      <c r="CZ127" s="808"/>
      <c r="DA127" s="808"/>
      <c r="DB127" s="808"/>
      <c r="DC127" s="808"/>
      <c r="DD127" s="808"/>
      <c r="DE127" s="808"/>
      <c r="DF127" s="809"/>
      <c r="DG127" s="874" t="s">
        <v>123</v>
      </c>
      <c r="DH127" s="875"/>
      <c r="DI127" s="875"/>
      <c r="DJ127" s="875"/>
      <c r="DK127" s="875"/>
      <c r="DL127" s="875" t="s">
        <v>123</v>
      </c>
      <c r="DM127" s="875"/>
      <c r="DN127" s="875"/>
      <c r="DO127" s="875"/>
      <c r="DP127" s="875"/>
      <c r="DQ127" s="875" t="s">
        <v>123</v>
      </c>
      <c r="DR127" s="875"/>
      <c r="DS127" s="875"/>
      <c r="DT127" s="875"/>
      <c r="DU127" s="875"/>
      <c r="DV127" s="852" t="s">
        <v>123</v>
      </c>
      <c r="DW127" s="852"/>
      <c r="DX127" s="852"/>
      <c r="DY127" s="852"/>
      <c r="DZ127" s="853"/>
    </row>
    <row r="128" spans="1:130" s="226" customFormat="1" ht="26.25" customHeight="1" thickBot="1" x14ac:dyDescent="0.2">
      <c r="A128" s="854" t="s">
        <v>475</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476</v>
      </c>
      <c r="X128" s="856"/>
      <c r="Y128" s="856"/>
      <c r="Z128" s="857"/>
      <c r="AA128" s="858">
        <v>75730</v>
      </c>
      <c r="AB128" s="859"/>
      <c r="AC128" s="859"/>
      <c r="AD128" s="859"/>
      <c r="AE128" s="860"/>
      <c r="AF128" s="861">
        <v>79393</v>
      </c>
      <c r="AG128" s="859"/>
      <c r="AH128" s="859"/>
      <c r="AI128" s="859"/>
      <c r="AJ128" s="860"/>
      <c r="AK128" s="861">
        <v>87861</v>
      </c>
      <c r="AL128" s="859"/>
      <c r="AM128" s="859"/>
      <c r="AN128" s="859"/>
      <c r="AO128" s="860"/>
      <c r="AP128" s="862"/>
      <c r="AQ128" s="863"/>
      <c r="AR128" s="863"/>
      <c r="AS128" s="863"/>
      <c r="AT128" s="864"/>
      <c r="AU128" s="262"/>
      <c r="AV128" s="262"/>
      <c r="AW128" s="262"/>
      <c r="AX128" s="865" t="s">
        <v>477</v>
      </c>
      <c r="AY128" s="866"/>
      <c r="AZ128" s="866"/>
      <c r="BA128" s="866"/>
      <c r="BB128" s="866"/>
      <c r="BC128" s="866"/>
      <c r="BD128" s="866"/>
      <c r="BE128" s="867"/>
      <c r="BF128" s="844" t="s">
        <v>123</v>
      </c>
      <c r="BG128" s="845"/>
      <c r="BH128" s="845"/>
      <c r="BI128" s="845"/>
      <c r="BJ128" s="845"/>
      <c r="BK128" s="845"/>
      <c r="BL128" s="868"/>
      <c r="BM128" s="844">
        <v>14.03</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478</v>
      </c>
      <c r="CQ128" s="786"/>
      <c r="CR128" s="786"/>
      <c r="CS128" s="786"/>
      <c r="CT128" s="786"/>
      <c r="CU128" s="786"/>
      <c r="CV128" s="786"/>
      <c r="CW128" s="786"/>
      <c r="CX128" s="786"/>
      <c r="CY128" s="786"/>
      <c r="CZ128" s="786"/>
      <c r="DA128" s="786"/>
      <c r="DB128" s="786"/>
      <c r="DC128" s="786"/>
      <c r="DD128" s="786"/>
      <c r="DE128" s="786"/>
      <c r="DF128" s="787"/>
      <c r="DG128" s="848">
        <v>13064</v>
      </c>
      <c r="DH128" s="849"/>
      <c r="DI128" s="849"/>
      <c r="DJ128" s="849"/>
      <c r="DK128" s="849"/>
      <c r="DL128" s="849" t="s">
        <v>123</v>
      </c>
      <c r="DM128" s="849"/>
      <c r="DN128" s="849"/>
      <c r="DO128" s="849"/>
      <c r="DP128" s="849"/>
      <c r="DQ128" s="849" t="s">
        <v>123</v>
      </c>
      <c r="DR128" s="849"/>
      <c r="DS128" s="849"/>
      <c r="DT128" s="849"/>
      <c r="DU128" s="849"/>
      <c r="DV128" s="850" t="s">
        <v>123</v>
      </c>
      <c r="DW128" s="850"/>
      <c r="DX128" s="850"/>
      <c r="DY128" s="850"/>
      <c r="DZ128" s="851"/>
    </row>
    <row r="129" spans="1:131" s="226" customFormat="1" ht="26.25" customHeight="1" x14ac:dyDescent="0.15">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479</v>
      </c>
      <c r="X129" s="835"/>
      <c r="Y129" s="835"/>
      <c r="Z129" s="836"/>
      <c r="AA129" s="837">
        <v>7004737</v>
      </c>
      <c r="AB129" s="838"/>
      <c r="AC129" s="838"/>
      <c r="AD129" s="838"/>
      <c r="AE129" s="839"/>
      <c r="AF129" s="840">
        <v>7016870</v>
      </c>
      <c r="AG129" s="838"/>
      <c r="AH129" s="838"/>
      <c r="AI129" s="838"/>
      <c r="AJ129" s="839"/>
      <c r="AK129" s="840">
        <v>7049760</v>
      </c>
      <c r="AL129" s="838"/>
      <c r="AM129" s="838"/>
      <c r="AN129" s="838"/>
      <c r="AO129" s="839"/>
      <c r="AP129" s="841"/>
      <c r="AQ129" s="842"/>
      <c r="AR129" s="842"/>
      <c r="AS129" s="842"/>
      <c r="AT129" s="843"/>
      <c r="AU129" s="264"/>
      <c r="AV129" s="264"/>
      <c r="AW129" s="264"/>
      <c r="AX129" s="807" t="s">
        <v>480</v>
      </c>
      <c r="AY129" s="808"/>
      <c r="AZ129" s="808"/>
      <c r="BA129" s="808"/>
      <c r="BB129" s="808"/>
      <c r="BC129" s="808"/>
      <c r="BD129" s="808"/>
      <c r="BE129" s="809"/>
      <c r="BF129" s="827" t="s">
        <v>123</v>
      </c>
      <c r="BG129" s="828"/>
      <c r="BH129" s="828"/>
      <c r="BI129" s="828"/>
      <c r="BJ129" s="828"/>
      <c r="BK129" s="828"/>
      <c r="BL129" s="829"/>
      <c r="BM129" s="827">
        <v>19.03</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481</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482</v>
      </c>
      <c r="X130" s="835"/>
      <c r="Y130" s="835"/>
      <c r="Z130" s="836"/>
      <c r="AA130" s="837">
        <v>863164</v>
      </c>
      <c r="AB130" s="838"/>
      <c r="AC130" s="838"/>
      <c r="AD130" s="838"/>
      <c r="AE130" s="839"/>
      <c r="AF130" s="840">
        <v>875202</v>
      </c>
      <c r="AG130" s="838"/>
      <c r="AH130" s="838"/>
      <c r="AI130" s="838"/>
      <c r="AJ130" s="839"/>
      <c r="AK130" s="840">
        <v>873482</v>
      </c>
      <c r="AL130" s="838"/>
      <c r="AM130" s="838"/>
      <c r="AN130" s="838"/>
      <c r="AO130" s="839"/>
      <c r="AP130" s="841"/>
      <c r="AQ130" s="842"/>
      <c r="AR130" s="842"/>
      <c r="AS130" s="842"/>
      <c r="AT130" s="843"/>
      <c r="AU130" s="264"/>
      <c r="AV130" s="264"/>
      <c r="AW130" s="264"/>
      <c r="AX130" s="807" t="s">
        <v>483</v>
      </c>
      <c r="AY130" s="808"/>
      <c r="AZ130" s="808"/>
      <c r="BA130" s="808"/>
      <c r="BB130" s="808"/>
      <c r="BC130" s="808"/>
      <c r="BD130" s="808"/>
      <c r="BE130" s="809"/>
      <c r="BF130" s="810">
        <v>4</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484</v>
      </c>
      <c r="X131" s="818"/>
      <c r="Y131" s="818"/>
      <c r="Z131" s="819"/>
      <c r="AA131" s="820">
        <v>6141573</v>
      </c>
      <c r="AB131" s="821"/>
      <c r="AC131" s="821"/>
      <c r="AD131" s="821"/>
      <c r="AE131" s="822"/>
      <c r="AF131" s="823">
        <v>6141668</v>
      </c>
      <c r="AG131" s="821"/>
      <c r="AH131" s="821"/>
      <c r="AI131" s="821"/>
      <c r="AJ131" s="822"/>
      <c r="AK131" s="823">
        <v>6176278</v>
      </c>
      <c r="AL131" s="821"/>
      <c r="AM131" s="821"/>
      <c r="AN131" s="821"/>
      <c r="AO131" s="822"/>
      <c r="AP131" s="824"/>
      <c r="AQ131" s="825"/>
      <c r="AR131" s="825"/>
      <c r="AS131" s="825"/>
      <c r="AT131" s="826"/>
      <c r="AU131" s="264"/>
      <c r="AV131" s="264"/>
      <c r="AW131" s="264"/>
      <c r="AX131" s="785" t="s">
        <v>485</v>
      </c>
      <c r="AY131" s="786"/>
      <c r="AZ131" s="786"/>
      <c r="BA131" s="786"/>
      <c r="BB131" s="786"/>
      <c r="BC131" s="786"/>
      <c r="BD131" s="786"/>
      <c r="BE131" s="787"/>
      <c r="BF131" s="788">
        <v>5.2</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486</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487</v>
      </c>
      <c r="W132" s="798"/>
      <c r="X132" s="798"/>
      <c r="Y132" s="798"/>
      <c r="Z132" s="799"/>
      <c r="AA132" s="800">
        <v>3.576559295</v>
      </c>
      <c r="AB132" s="801"/>
      <c r="AC132" s="801"/>
      <c r="AD132" s="801"/>
      <c r="AE132" s="802"/>
      <c r="AF132" s="803">
        <v>3.9848295280000001</v>
      </c>
      <c r="AG132" s="801"/>
      <c r="AH132" s="801"/>
      <c r="AI132" s="801"/>
      <c r="AJ132" s="802"/>
      <c r="AK132" s="803">
        <v>4.4922848359999996</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488</v>
      </c>
      <c r="W133" s="777"/>
      <c r="X133" s="777"/>
      <c r="Y133" s="777"/>
      <c r="Z133" s="778"/>
      <c r="AA133" s="779">
        <v>3.7</v>
      </c>
      <c r="AB133" s="780"/>
      <c r="AC133" s="780"/>
      <c r="AD133" s="780"/>
      <c r="AE133" s="781"/>
      <c r="AF133" s="779">
        <v>3.6</v>
      </c>
      <c r="AG133" s="780"/>
      <c r="AH133" s="780"/>
      <c r="AI133" s="780"/>
      <c r="AJ133" s="781"/>
      <c r="AK133" s="779">
        <v>4</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lDuawQ2x5k1Kwyhi8ZscU/scrKPKJMpEi2bXrbddr2+jr/IXkWBly0JRVkZ+fiiLWHN1XPBwQt2zyNVOAnnvOw==" saltValue="DRqCqy5nqvMjBgQekMTam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489</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BYZ7nGefYMUIJHjqrP5Q89/TlKGwZy9Hlv7EVZUmupTQO8RVTGbfPoQcG1T9ZvAqVtI+inBm15phO8WXQy1T/A==" saltValue="kVvxR7rKcHhTmtksJtim6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39c6MbT6cWVPrfl10rGWDfUir/T+6Z+icKMDG3dhtCxvkitB0L6Jf6PhI0P19NuqiMT55WOCLtfewVTc6QTztA==" saltValue="Yd4nNgb9j0Pc9DXUVfE2n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491</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7" t="s">
        <v>492</v>
      </c>
      <c r="AP7" s="283"/>
      <c r="AQ7" s="284" t="s">
        <v>493</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8"/>
      <c r="AP8" s="289" t="s">
        <v>494</v>
      </c>
      <c r="AQ8" s="290" t="s">
        <v>495</v>
      </c>
      <c r="AR8" s="291" t="s">
        <v>496</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11" t="s">
        <v>497</v>
      </c>
      <c r="AL9" s="1212"/>
      <c r="AM9" s="1212"/>
      <c r="AN9" s="1213"/>
      <c r="AO9" s="292">
        <v>1843722</v>
      </c>
      <c r="AP9" s="292">
        <v>50309</v>
      </c>
      <c r="AQ9" s="293">
        <v>55995</v>
      </c>
      <c r="AR9" s="294">
        <v>-10.199999999999999</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11" t="s">
        <v>498</v>
      </c>
      <c r="AL10" s="1212"/>
      <c r="AM10" s="1212"/>
      <c r="AN10" s="1213"/>
      <c r="AO10" s="295">
        <v>391844</v>
      </c>
      <c r="AP10" s="295">
        <v>10692</v>
      </c>
      <c r="AQ10" s="296">
        <v>5813</v>
      </c>
      <c r="AR10" s="297">
        <v>83.9</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11" t="s">
        <v>499</v>
      </c>
      <c r="AL11" s="1212"/>
      <c r="AM11" s="1212"/>
      <c r="AN11" s="1213"/>
      <c r="AO11" s="295">
        <v>3743</v>
      </c>
      <c r="AP11" s="295">
        <v>102</v>
      </c>
      <c r="AQ11" s="296">
        <v>8381</v>
      </c>
      <c r="AR11" s="297">
        <v>-98.8</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11" t="s">
        <v>500</v>
      </c>
      <c r="AL12" s="1212"/>
      <c r="AM12" s="1212"/>
      <c r="AN12" s="1213"/>
      <c r="AO12" s="295" t="s">
        <v>501</v>
      </c>
      <c r="AP12" s="295" t="s">
        <v>501</v>
      </c>
      <c r="AQ12" s="296">
        <v>170</v>
      </c>
      <c r="AR12" s="297" t="s">
        <v>501</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11" t="s">
        <v>502</v>
      </c>
      <c r="AL13" s="1212"/>
      <c r="AM13" s="1212"/>
      <c r="AN13" s="1213"/>
      <c r="AO13" s="295" t="s">
        <v>501</v>
      </c>
      <c r="AP13" s="295" t="s">
        <v>501</v>
      </c>
      <c r="AQ13" s="296">
        <v>1</v>
      </c>
      <c r="AR13" s="297" t="s">
        <v>501</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11" t="s">
        <v>503</v>
      </c>
      <c r="AL14" s="1212"/>
      <c r="AM14" s="1212"/>
      <c r="AN14" s="1213"/>
      <c r="AO14" s="295">
        <v>101796</v>
      </c>
      <c r="AP14" s="295">
        <v>2778</v>
      </c>
      <c r="AQ14" s="296">
        <v>2724</v>
      </c>
      <c r="AR14" s="297">
        <v>2</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11" t="s">
        <v>504</v>
      </c>
      <c r="AL15" s="1212"/>
      <c r="AM15" s="1212"/>
      <c r="AN15" s="1213"/>
      <c r="AO15" s="295">
        <v>52120</v>
      </c>
      <c r="AP15" s="295">
        <v>1422</v>
      </c>
      <c r="AQ15" s="296">
        <v>1180</v>
      </c>
      <c r="AR15" s="297">
        <v>20.5</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14" t="s">
        <v>505</v>
      </c>
      <c r="AL16" s="1215"/>
      <c r="AM16" s="1215"/>
      <c r="AN16" s="1216"/>
      <c r="AO16" s="295">
        <v>-219427</v>
      </c>
      <c r="AP16" s="295">
        <v>-5987</v>
      </c>
      <c r="AQ16" s="296">
        <v>-5022</v>
      </c>
      <c r="AR16" s="297">
        <v>19.2</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14" t="s">
        <v>183</v>
      </c>
      <c r="AL17" s="1215"/>
      <c r="AM17" s="1215"/>
      <c r="AN17" s="1216"/>
      <c r="AO17" s="295">
        <v>2173798</v>
      </c>
      <c r="AP17" s="295">
        <v>59316</v>
      </c>
      <c r="AQ17" s="296">
        <v>69242</v>
      </c>
      <c r="AR17" s="297">
        <v>-14.3</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506</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507</v>
      </c>
      <c r="AP20" s="303" t="s">
        <v>508</v>
      </c>
      <c r="AQ20" s="304" t="s">
        <v>509</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8" t="s">
        <v>510</v>
      </c>
      <c r="AL21" s="1209"/>
      <c r="AM21" s="1209"/>
      <c r="AN21" s="1210"/>
      <c r="AO21" s="307">
        <v>5.7</v>
      </c>
      <c r="AP21" s="308">
        <v>6.42</v>
      </c>
      <c r="AQ21" s="309">
        <v>-0.72</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8" t="s">
        <v>511</v>
      </c>
      <c r="AL22" s="1209"/>
      <c r="AM22" s="1209"/>
      <c r="AN22" s="1210"/>
      <c r="AO22" s="312">
        <v>99.4</v>
      </c>
      <c r="AP22" s="313">
        <v>97.3</v>
      </c>
      <c r="AQ22" s="314">
        <v>2.1</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513</v>
      </c>
      <c r="AO27" s="273"/>
      <c r="AP27" s="273"/>
      <c r="AQ27" s="273"/>
      <c r="AR27" s="273"/>
      <c r="AS27" s="273"/>
      <c r="AT27" s="273"/>
    </row>
    <row r="28" spans="1:46" ht="17.25" x14ac:dyDescent="0.15">
      <c r="A28" s="274" t="s">
        <v>514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515</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7" t="s">
        <v>492</v>
      </c>
      <c r="AP30" s="283"/>
      <c r="AQ30" s="284" t="s">
        <v>493</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8"/>
      <c r="AP31" s="289" t="s">
        <v>494</v>
      </c>
      <c r="AQ31" s="290" t="s">
        <v>495</v>
      </c>
      <c r="AR31" s="291" t="s">
        <v>496</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9" t="s">
        <v>516</v>
      </c>
      <c r="AL32" s="1200"/>
      <c r="AM32" s="1200"/>
      <c r="AN32" s="1201"/>
      <c r="AO32" s="322">
        <v>948290</v>
      </c>
      <c r="AP32" s="322">
        <v>25876</v>
      </c>
      <c r="AQ32" s="323">
        <v>31321</v>
      </c>
      <c r="AR32" s="324">
        <v>-17.399999999999999</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9" t="s">
        <v>517</v>
      </c>
      <c r="AL33" s="1200"/>
      <c r="AM33" s="1200"/>
      <c r="AN33" s="1201"/>
      <c r="AO33" s="322" t="s">
        <v>501</v>
      </c>
      <c r="AP33" s="322" t="s">
        <v>501</v>
      </c>
      <c r="AQ33" s="323" t="s">
        <v>501</v>
      </c>
      <c r="AR33" s="324" t="s">
        <v>501</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9" t="s">
        <v>518</v>
      </c>
      <c r="AL34" s="1200"/>
      <c r="AM34" s="1200"/>
      <c r="AN34" s="1201"/>
      <c r="AO34" s="322" t="s">
        <v>501</v>
      </c>
      <c r="AP34" s="322" t="s">
        <v>501</v>
      </c>
      <c r="AQ34" s="323" t="s">
        <v>501</v>
      </c>
      <c r="AR34" s="324" t="s">
        <v>501</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9" t="s">
        <v>519</v>
      </c>
      <c r="AL35" s="1200"/>
      <c r="AM35" s="1200"/>
      <c r="AN35" s="1201"/>
      <c r="AO35" s="322">
        <v>290509</v>
      </c>
      <c r="AP35" s="322">
        <v>7927</v>
      </c>
      <c r="AQ35" s="323">
        <v>9685</v>
      </c>
      <c r="AR35" s="324">
        <v>-18.2</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9" t="s">
        <v>520</v>
      </c>
      <c r="AL36" s="1200"/>
      <c r="AM36" s="1200"/>
      <c r="AN36" s="1201"/>
      <c r="AO36" s="322" t="s">
        <v>501</v>
      </c>
      <c r="AP36" s="322" t="s">
        <v>501</v>
      </c>
      <c r="AQ36" s="323">
        <v>2454</v>
      </c>
      <c r="AR36" s="324" t="s">
        <v>501</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9" t="s">
        <v>521</v>
      </c>
      <c r="AL37" s="1200"/>
      <c r="AM37" s="1200"/>
      <c r="AN37" s="1201"/>
      <c r="AO37" s="322" t="s">
        <v>501</v>
      </c>
      <c r="AP37" s="322" t="s">
        <v>501</v>
      </c>
      <c r="AQ37" s="323">
        <v>1182</v>
      </c>
      <c r="AR37" s="324" t="s">
        <v>501</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2" t="s">
        <v>522</v>
      </c>
      <c r="AL38" s="1203"/>
      <c r="AM38" s="1203"/>
      <c r="AN38" s="1204"/>
      <c r="AO38" s="325" t="s">
        <v>501</v>
      </c>
      <c r="AP38" s="325" t="s">
        <v>501</v>
      </c>
      <c r="AQ38" s="326">
        <v>1</v>
      </c>
      <c r="AR38" s="314" t="s">
        <v>501</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2" t="s">
        <v>523</v>
      </c>
      <c r="AL39" s="1203"/>
      <c r="AM39" s="1203"/>
      <c r="AN39" s="1204"/>
      <c r="AO39" s="322">
        <v>-87861</v>
      </c>
      <c r="AP39" s="322">
        <v>-2397</v>
      </c>
      <c r="AQ39" s="323">
        <v>-3213</v>
      </c>
      <c r="AR39" s="324">
        <v>-25.4</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9" t="s">
        <v>524</v>
      </c>
      <c r="AL40" s="1200"/>
      <c r="AM40" s="1200"/>
      <c r="AN40" s="1201"/>
      <c r="AO40" s="322">
        <v>-873482</v>
      </c>
      <c r="AP40" s="322">
        <v>-23834</v>
      </c>
      <c r="AQ40" s="323">
        <v>-28480</v>
      </c>
      <c r="AR40" s="324">
        <v>-16.3</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5" t="s">
        <v>299</v>
      </c>
      <c r="AL41" s="1206"/>
      <c r="AM41" s="1206"/>
      <c r="AN41" s="1207"/>
      <c r="AO41" s="322">
        <v>277456</v>
      </c>
      <c r="AP41" s="322">
        <v>7571</v>
      </c>
      <c r="AQ41" s="323">
        <v>12950</v>
      </c>
      <c r="AR41" s="324">
        <v>-41.5</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525</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527</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2" t="s">
        <v>492</v>
      </c>
      <c r="AN49" s="1194" t="s">
        <v>528</v>
      </c>
      <c r="AO49" s="1195"/>
      <c r="AP49" s="1195"/>
      <c r="AQ49" s="1195"/>
      <c r="AR49" s="1196"/>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3"/>
      <c r="AN50" s="338" t="s">
        <v>529</v>
      </c>
      <c r="AO50" s="339" t="s">
        <v>530</v>
      </c>
      <c r="AP50" s="340" t="s">
        <v>531</v>
      </c>
      <c r="AQ50" s="341" t="s">
        <v>532</v>
      </c>
      <c r="AR50" s="342" t="s">
        <v>533</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534</v>
      </c>
      <c r="AL51" s="335"/>
      <c r="AM51" s="343">
        <v>924458</v>
      </c>
      <c r="AN51" s="344">
        <v>24885</v>
      </c>
      <c r="AO51" s="345">
        <v>-58.3</v>
      </c>
      <c r="AP51" s="346">
        <v>53270</v>
      </c>
      <c r="AQ51" s="347">
        <v>13.8</v>
      </c>
      <c r="AR51" s="348">
        <v>-72.099999999999994</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535</v>
      </c>
      <c r="AM52" s="351">
        <v>571876</v>
      </c>
      <c r="AN52" s="352">
        <v>15394</v>
      </c>
      <c r="AO52" s="353">
        <v>-28.1</v>
      </c>
      <c r="AP52" s="354">
        <v>24316</v>
      </c>
      <c r="AQ52" s="355">
        <v>0.8</v>
      </c>
      <c r="AR52" s="356">
        <v>-28.9</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536</v>
      </c>
      <c r="AL53" s="335"/>
      <c r="AM53" s="343">
        <v>1491312</v>
      </c>
      <c r="AN53" s="344">
        <v>40255</v>
      </c>
      <c r="AO53" s="345">
        <v>61.8</v>
      </c>
      <c r="AP53" s="346">
        <v>53292</v>
      </c>
      <c r="AQ53" s="347">
        <v>0</v>
      </c>
      <c r="AR53" s="348">
        <v>61.8</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535</v>
      </c>
      <c r="AM54" s="351">
        <v>895006</v>
      </c>
      <c r="AN54" s="352">
        <v>24159</v>
      </c>
      <c r="AO54" s="353">
        <v>56.9</v>
      </c>
      <c r="AP54" s="354">
        <v>28900</v>
      </c>
      <c r="AQ54" s="355">
        <v>18.899999999999999</v>
      </c>
      <c r="AR54" s="356">
        <v>38</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537</v>
      </c>
      <c r="AL55" s="335"/>
      <c r="AM55" s="343">
        <v>2184089</v>
      </c>
      <c r="AN55" s="344">
        <v>59234</v>
      </c>
      <c r="AO55" s="345">
        <v>47.1</v>
      </c>
      <c r="AP55" s="346">
        <v>49919</v>
      </c>
      <c r="AQ55" s="347">
        <v>-6.3</v>
      </c>
      <c r="AR55" s="348">
        <v>53.4</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535</v>
      </c>
      <c r="AM56" s="351">
        <v>1444226</v>
      </c>
      <c r="AN56" s="352">
        <v>39169</v>
      </c>
      <c r="AO56" s="353">
        <v>62.1</v>
      </c>
      <c r="AP56" s="354">
        <v>26398</v>
      </c>
      <c r="AQ56" s="355">
        <v>-8.6999999999999993</v>
      </c>
      <c r="AR56" s="356">
        <v>70.8</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538</v>
      </c>
      <c r="AL57" s="335"/>
      <c r="AM57" s="343">
        <v>1434000</v>
      </c>
      <c r="AN57" s="344">
        <v>38972</v>
      </c>
      <c r="AO57" s="345">
        <v>-34.200000000000003</v>
      </c>
      <c r="AP57" s="346">
        <v>47738</v>
      </c>
      <c r="AQ57" s="347">
        <v>-4.4000000000000004</v>
      </c>
      <c r="AR57" s="348">
        <v>-29.8</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535</v>
      </c>
      <c r="AM58" s="351">
        <v>981070</v>
      </c>
      <c r="AN58" s="352">
        <v>26662</v>
      </c>
      <c r="AO58" s="353">
        <v>-31.9</v>
      </c>
      <c r="AP58" s="354">
        <v>24937</v>
      </c>
      <c r="AQ58" s="355">
        <v>-5.5</v>
      </c>
      <c r="AR58" s="356">
        <v>-26.4</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539</v>
      </c>
      <c r="AL59" s="335"/>
      <c r="AM59" s="343">
        <v>1105257</v>
      </c>
      <c r="AN59" s="344">
        <v>30159</v>
      </c>
      <c r="AO59" s="345">
        <v>-22.6</v>
      </c>
      <c r="AP59" s="346">
        <v>52191</v>
      </c>
      <c r="AQ59" s="347">
        <v>9.3000000000000007</v>
      </c>
      <c r="AR59" s="348">
        <v>-31.9</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535</v>
      </c>
      <c r="AM60" s="351">
        <v>777367</v>
      </c>
      <c r="AN60" s="352">
        <v>21212</v>
      </c>
      <c r="AO60" s="353">
        <v>-20.399999999999999</v>
      </c>
      <c r="AP60" s="354">
        <v>24843</v>
      </c>
      <c r="AQ60" s="355">
        <v>-0.4</v>
      </c>
      <c r="AR60" s="356">
        <v>-20</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540</v>
      </c>
      <c r="AL61" s="357"/>
      <c r="AM61" s="358">
        <v>1427823</v>
      </c>
      <c r="AN61" s="359">
        <v>38701</v>
      </c>
      <c r="AO61" s="360">
        <v>-1.2</v>
      </c>
      <c r="AP61" s="361">
        <v>51282</v>
      </c>
      <c r="AQ61" s="362">
        <v>2.5</v>
      </c>
      <c r="AR61" s="348">
        <v>-3.7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535</v>
      </c>
      <c r="AM62" s="351">
        <v>933909</v>
      </c>
      <c r="AN62" s="352">
        <v>25319</v>
      </c>
      <c r="AO62" s="353">
        <v>7.7</v>
      </c>
      <c r="AP62" s="354">
        <v>25879</v>
      </c>
      <c r="AQ62" s="355">
        <v>1</v>
      </c>
      <c r="AR62" s="356">
        <v>6.7</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FHABikfztVxSLvZuUBU1xqleSgH6whH5bbAyYfj/kKqqAL2HUxE1F395sQP3t2B6SLSeOzsqfW7Jb5aCbdvmMQ==" saltValue="xaOqW9vWZ+R7669DNTo/h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1l4uhFJR1JYtCGXwOAEep812Qv2VNr7zewB6EHnrRj2P6Y8c1nUqkH6eInYfUpndVeSjiywXbMZp/mX2hokFA==" saltValue="PWzO1ofRWYa41hl5IaiKi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jidWhSZ5aXEezAS2hWXy7jOs9D9FQzvMQox7FEWf3MrOe/bVPIJEFsy7h54e8PxqgCvOwGuNn+mArDKsWGJyw==" saltValue="NCVg0+Qk5G/Ja6HZGC33M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544</v>
      </c>
      <c r="G46" s="8" t="s">
        <v>545</v>
      </c>
      <c r="H46" s="8" t="s">
        <v>546</v>
      </c>
      <c r="I46" s="8" t="s">
        <v>547</v>
      </c>
      <c r="J46" s="9" t="s">
        <v>548</v>
      </c>
    </row>
    <row r="47" spans="2:10" ht="57.75" customHeight="1" x14ac:dyDescent="0.15">
      <c r="B47" s="10"/>
      <c r="C47" s="1217" t="s">
        <v>3</v>
      </c>
      <c r="D47" s="1217"/>
      <c r="E47" s="1218"/>
      <c r="F47" s="11">
        <v>45.69</v>
      </c>
      <c r="G47" s="12">
        <v>28.57</v>
      </c>
      <c r="H47" s="12">
        <v>22.29</v>
      </c>
      <c r="I47" s="12">
        <v>19.41</v>
      </c>
      <c r="J47" s="13">
        <v>18.05</v>
      </c>
    </row>
    <row r="48" spans="2:10" ht="57.75" customHeight="1" x14ac:dyDescent="0.15">
      <c r="B48" s="14"/>
      <c r="C48" s="1219" t="s">
        <v>4</v>
      </c>
      <c r="D48" s="1219"/>
      <c r="E48" s="1220"/>
      <c r="F48" s="15">
        <v>5.66</v>
      </c>
      <c r="G48" s="16">
        <v>6.26</v>
      </c>
      <c r="H48" s="16">
        <v>7.5</v>
      </c>
      <c r="I48" s="16">
        <v>7.3</v>
      </c>
      <c r="J48" s="17">
        <v>7.04</v>
      </c>
    </row>
    <row r="49" spans="2:10" ht="57.75" customHeight="1" thickBot="1" x14ac:dyDescent="0.2">
      <c r="B49" s="18"/>
      <c r="C49" s="1221" t="s">
        <v>5</v>
      </c>
      <c r="D49" s="1221"/>
      <c r="E49" s="1222"/>
      <c r="F49" s="19" t="s">
        <v>549</v>
      </c>
      <c r="G49" s="20" t="s">
        <v>550</v>
      </c>
      <c r="H49" s="20" t="s">
        <v>551</v>
      </c>
      <c r="I49" s="20" t="s">
        <v>552</v>
      </c>
      <c r="J49" s="21" t="s">
        <v>553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BphBLmiSS9h88H5tZWh0T0Fie7qJ9amG/nnkAQiiexAi2Cw6t9GXBP6sjrfbFWfhHyWoUftWFl0QK89ezLT6NA==" saltValue="cJFeAsxrZfn1xqINgOtGa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544</v>
      </c>
      <c r="G33" s="29" t="s">
        <v>545</v>
      </c>
      <c r="H33" s="29" t="s">
        <v>546</v>
      </c>
      <c r="I33" s="29" t="s">
        <v>547</v>
      </c>
      <c r="J33" s="30" t="s">
        <v>548</v>
      </c>
      <c r="K33" s="22"/>
      <c r="L33" s="22"/>
      <c r="M33" s="22"/>
      <c r="N33" s="22"/>
      <c r="O33" s="22"/>
      <c r="P33" s="22"/>
    </row>
    <row r="34" spans="1:16" ht="39" customHeight="1" x14ac:dyDescent="0.15">
      <c r="A34" s="22"/>
      <c r="B34" s="31"/>
      <c r="C34" s="1229" t="s">
        <v>554</v>
      </c>
      <c r="D34" s="1229"/>
      <c r="E34" s="1230"/>
      <c r="F34" s="32" t="s">
        <v>501</v>
      </c>
      <c r="G34" s="33">
        <v>0</v>
      </c>
      <c r="H34" s="33">
        <v>0</v>
      </c>
      <c r="I34" s="33">
        <v>0</v>
      </c>
      <c r="J34" s="34">
        <v>14.21</v>
      </c>
      <c r="K34" s="22"/>
      <c r="L34" s="22"/>
      <c r="M34" s="22"/>
      <c r="N34" s="22"/>
      <c r="O34" s="22"/>
      <c r="P34" s="22"/>
    </row>
    <row r="35" spans="1:16" ht="39" customHeight="1" x14ac:dyDescent="0.15">
      <c r="A35" s="22"/>
      <c r="B35" s="35"/>
      <c r="C35" s="1223" t="s">
        <v>555</v>
      </c>
      <c r="D35" s="1224"/>
      <c r="E35" s="1225"/>
      <c r="F35" s="36">
        <v>5.68</v>
      </c>
      <c r="G35" s="37">
        <v>6.57</v>
      </c>
      <c r="H35" s="37">
        <v>7.31</v>
      </c>
      <c r="I35" s="37">
        <v>8.42</v>
      </c>
      <c r="J35" s="38">
        <v>9.19</v>
      </c>
      <c r="K35" s="22"/>
      <c r="L35" s="22"/>
      <c r="M35" s="22"/>
      <c r="N35" s="22"/>
      <c r="O35" s="22"/>
      <c r="P35" s="22"/>
    </row>
    <row r="36" spans="1:16" ht="39" customHeight="1" x14ac:dyDescent="0.15">
      <c r="A36" s="22"/>
      <c r="B36" s="35"/>
      <c r="C36" s="1223" t="s">
        <v>556</v>
      </c>
      <c r="D36" s="1224"/>
      <c r="E36" s="1225"/>
      <c r="F36" s="36">
        <v>5.66</v>
      </c>
      <c r="G36" s="37">
        <v>6.26</v>
      </c>
      <c r="H36" s="37">
        <v>7.5</v>
      </c>
      <c r="I36" s="37">
        <v>7.29</v>
      </c>
      <c r="J36" s="38">
        <v>7.03</v>
      </c>
      <c r="K36" s="22"/>
      <c r="L36" s="22"/>
      <c r="M36" s="22"/>
      <c r="N36" s="22"/>
      <c r="O36" s="22"/>
      <c r="P36" s="22"/>
    </row>
    <row r="37" spans="1:16" ht="39" customHeight="1" x14ac:dyDescent="0.15">
      <c r="A37" s="22"/>
      <c r="B37" s="35"/>
      <c r="C37" s="1223" t="s">
        <v>557</v>
      </c>
      <c r="D37" s="1224"/>
      <c r="E37" s="1225"/>
      <c r="F37" s="36">
        <v>1.19</v>
      </c>
      <c r="G37" s="37">
        <v>0.03</v>
      </c>
      <c r="H37" s="37">
        <v>1.1399999999999999</v>
      </c>
      <c r="I37" s="37">
        <v>2.37</v>
      </c>
      <c r="J37" s="38">
        <v>1.99</v>
      </c>
      <c r="K37" s="22"/>
      <c r="L37" s="22"/>
      <c r="M37" s="22"/>
      <c r="N37" s="22"/>
      <c r="O37" s="22"/>
      <c r="P37" s="22"/>
    </row>
    <row r="38" spans="1:16" ht="39" customHeight="1" x14ac:dyDescent="0.15">
      <c r="A38" s="22"/>
      <c r="B38" s="35"/>
      <c r="C38" s="1223" t="s">
        <v>558</v>
      </c>
      <c r="D38" s="1224"/>
      <c r="E38" s="1225"/>
      <c r="F38" s="36">
        <v>0.47</v>
      </c>
      <c r="G38" s="37">
        <v>0.76</v>
      </c>
      <c r="H38" s="37">
        <v>2.02</v>
      </c>
      <c r="I38" s="37">
        <v>2.85</v>
      </c>
      <c r="J38" s="38">
        <v>1.74</v>
      </c>
      <c r="K38" s="22"/>
      <c r="L38" s="22"/>
      <c r="M38" s="22"/>
      <c r="N38" s="22"/>
      <c r="O38" s="22"/>
      <c r="P38" s="22"/>
    </row>
    <row r="39" spans="1:16" ht="39" customHeight="1" x14ac:dyDescent="0.15">
      <c r="A39" s="22"/>
      <c r="B39" s="35"/>
      <c r="C39" s="1223" t="s">
        <v>559</v>
      </c>
      <c r="D39" s="1224"/>
      <c r="E39" s="1225"/>
      <c r="F39" s="36">
        <v>0.42</v>
      </c>
      <c r="G39" s="37">
        <v>0.41</v>
      </c>
      <c r="H39" s="37">
        <v>0.56000000000000005</v>
      </c>
      <c r="I39" s="37">
        <v>0.53</v>
      </c>
      <c r="J39" s="38">
        <v>0.35</v>
      </c>
      <c r="K39" s="22"/>
      <c r="L39" s="22"/>
      <c r="M39" s="22"/>
      <c r="N39" s="22"/>
      <c r="O39" s="22"/>
      <c r="P39" s="22"/>
    </row>
    <row r="40" spans="1:16" ht="39" customHeight="1" x14ac:dyDescent="0.15">
      <c r="A40" s="22"/>
      <c r="B40" s="35"/>
      <c r="C40" s="1223" t="s">
        <v>560</v>
      </c>
      <c r="D40" s="1224"/>
      <c r="E40" s="1225"/>
      <c r="F40" s="36">
        <v>0.01</v>
      </c>
      <c r="G40" s="37">
        <v>0.01</v>
      </c>
      <c r="H40" s="37">
        <v>0.01</v>
      </c>
      <c r="I40" s="37">
        <v>0.02</v>
      </c>
      <c r="J40" s="38">
        <v>0.02</v>
      </c>
      <c r="K40" s="22"/>
      <c r="L40" s="22"/>
      <c r="M40" s="22"/>
      <c r="N40" s="22"/>
      <c r="O40" s="22"/>
      <c r="P40" s="22"/>
    </row>
    <row r="41" spans="1:16" ht="39" customHeight="1" x14ac:dyDescent="0.15">
      <c r="A41" s="22"/>
      <c r="B41" s="35"/>
      <c r="C41" s="1223" t="s">
        <v>561</v>
      </c>
      <c r="D41" s="1224"/>
      <c r="E41" s="1225"/>
      <c r="F41" s="36">
        <v>0</v>
      </c>
      <c r="G41" s="37">
        <v>0</v>
      </c>
      <c r="H41" s="37">
        <v>0</v>
      </c>
      <c r="I41" s="37">
        <v>0</v>
      </c>
      <c r="J41" s="38">
        <v>0</v>
      </c>
      <c r="K41" s="22"/>
      <c r="L41" s="22"/>
      <c r="M41" s="22"/>
      <c r="N41" s="22"/>
      <c r="O41" s="22"/>
      <c r="P41" s="22"/>
    </row>
    <row r="42" spans="1:16" ht="39" customHeight="1" x14ac:dyDescent="0.15">
      <c r="A42" s="22"/>
      <c r="B42" s="39"/>
      <c r="C42" s="1223" t="s">
        <v>562</v>
      </c>
      <c r="D42" s="1224"/>
      <c r="E42" s="1225"/>
      <c r="F42" s="36" t="s">
        <v>501</v>
      </c>
      <c r="G42" s="37" t="s">
        <v>501</v>
      </c>
      <c r="H42" s="37" t="s">
        <v>501</v>
      </c>
      <c r="I42" s="37" t="s">
        <v>501</v>
      </c>
      <c r="J42" s="38" t="s">
        <v>501</v>
      </c>
      <c r="K42" s="22"/>
      <c r="L42" s="22"/>
      <c r="M42" s="22"/>
      <c r="N42" s="22"/>
      <c r="O42" s="22"/>
      <c r="P42" s="22"/>
    </row>
    <row r="43" spans="1:16" ht="39" customHeight="1" thickBot="1" x14ac:dyDescent="0.2">
      <c r="A43" s="22"/>
      <c r="B43" s="40"/>
      <c r="C43" s="1226" t="s">
        <v>563</v>
      </c>
      <c r="D43" s="1227"/>
      <c r="E43" s="1228"/>
      <c r="F43" s="41" t="s">
        <v>501</v>
      </c>
      <c r="G43" s="42" t="s">
        <v>501</v>
      </c>
      <c r="H43" s="42" t="s">
        <v>501</v>
      </c>
      <c r="I43" s="42" t="s">
        <v>501</v>
      </c>
      <c r="J43" s="43" t="s">
        <v>501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bgg5CMfAoFzw4e1v/srMYPWKq36ConeTbtSvFL8wiumJbFc1UKd15d7Y7tAM0z6BKtsxwh1JXo6RFnI+9cAYA==" saltValue="/NH03XZWlb58YVPRqgakv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sqref="A1:XFD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x14ac:dyDescent="0.15">
      <c r="A45" s="48"/>
      <c r="B45" s="1239" t="s">
        <v>11</v>
      </c>
      <c r="C45" s="1240"/>
      <c r="D45" s="58"/>
      <c r="E45" s="1245" t="s">
        <v>12</v>
      </c>
      <c r="F45" s="1245"/>
      <c r="G45" s="1245"/>
      <c r="H45" s="1245"/>
      <c r="I45" s="1245"/>
      <c r="J45" s="1246"/>
      <c r="K45" s="59">
        <v>927</v>
      </c>
      <c r="L45" s="60">
        <v>963</v>
      </c>
      <c r="M45" s="60">
        <v>892</v>
      </c>
      <c r="N45" s="60">
        <v>930</v>
      </c>
      <c r="O45" s="61">
        <v>948</v>
      </c>
      <c r="P45" s="48"/>
      <c r="Q45" s="48"/>
      <c r="R45" s="48"/>
      <c r="S45" s="48"/>
      <c r="T45" s="48"/>
      <c r="U45" s="48"/>
    </row>
    <row r="46" spans="1:21" ht="30.75" customHeight="1" x14ac:dyDescent="0.15">
      <c r="A46" s="48"/>
      <c r="B46" s="1241"/>
      <c r="C46" s="1242"/>
      <c r="D46" s="62"/>
      <c r="E46" s="1233" t="s">
        <v>13</v>
      </c>
      <c r="F46" s="1233"/>
      <c r="G46" s="1233"/>
      <c r="H46" s="1233"/>
      <c r="I46" s="1233"/>
      <c r="J46" s="1234"/>
      <c r="K46" s="63" t="s">
        <v>501</v>
      </c>
      <c r="L46" s="64" t="s">
        <v>501</v>
      </c>
      <c r="M46" s="64" t="s">
        <v>501</v>
      </c>
      <c r="N46" s="64" t="s">
        <v>501</v>
      </c>
      <c r="O46" s="65" t="s">
        <v>501</v>
      </c>
      <c r="P46" s="48"/>
      <c r="Q46" s="48"/>
      <c r="R46" s="48"/>
      <c r="S46" s="48"/>
      <c r="T46" s="48"/>
      <c r="U46" s="48"/>
    </row>
    <row r="47" spans="1:21" ht="30.75" customHeight="1" x14ac:dyDescent="0.15">
      <c r="A47" s="48"/>
      <c r="B47" s="1241"/>
      <c r="C47" s="1242"/>
      <c r="D47" s="62"/>
      <c r="E47" s="1233" t="s">
        <v>14</v>
      </c>
      <c r="F47" s="1233"/>
      <c r="G47" s="1233"/>
      <c r="H47" s="1233"/>
      <c r="I47" s="1233"/>
      <c r="J47" s="1234"/>
      <c r="K47" s="63" t="s">
        <v>501</v>
      </c>
      <c r="L47" s="64" t="s">
        <v>501</v>
      </c>
      <c r="M47" s="64" t="s">
        <v>501</v>
      </c>
      <c r="N47" s="64" t="s">
        <v>501</v>
      </c>
      <c r="O47" s="65" t="s">
        <v>501</v>
      </c>
      <c r="P47" s="48"/>
      <c r="Q47" s="48"/>
      <c r="R47" s="48"/>
      <c r="S47" s="48"/>
      <c r="T47" s="48"/>
      <c r="U47" s="48"/>
    </row>
    <row r="48" spans="1:21" ht="30.75" customHeight="1" x14ac:dyDescent="0.15">
      <c r="A48" s="48"/>
      <c r="B48" s="1241"/>
      <c r="C48" s="1242"/>
      <c r="D48" s="62"/>
      <c r="E48" s="1233" t="s">
        <v>15</v>
      </c>
      <c r="F48" s="1233"/>
      <c r="G48" s="1233"/>
      <c r="H48" s="1233"/>
      <c r="I48" s="1233"/>
      <c r="J48" s="1234"/>
      <c r="K48" s="63">
        <v>284</v>
      </c>
      <c r="L48" s="64">
        <v>262</v>
      </c>
      <c r="M48" s="64">
        <v>267</v>
      </c>
      <c r="N48" s="64">
        <v>270</v>
      </c>
      <c r="O48" s="65">
        <v>291</v>
      </c>
      <c r="P48" s="48"/>
      <c r="Q48" s="48"/>
      <c r="R48" s="48"/>
      <c r="S48" s="48"/>
      <c r="T48" s="48"/>
      <c r="U48" s="48"/>
    </row>
    <row r="49" spans="1:21" ht="30.75" customHeight="1" x14ac:dyDescent="0.15">
      <c r="A49" s="48"/>
      <c r="B49" s="1241"/>
      <c r="C49" s="1242"/>
      <c r="D49" s="62"/>
      <c r="E49" s="1233" t="s">
        <v>16</v>
      </c>
      <c r="F49" s="1233"/>
      <c r="G49" s="1233"/>
      <c r="H49" s="1233"/>
      <c r="I49" s="1233"/>
      <c r="J49" s="1234"/>
      <c r="K49" s="63" t="s">
        <v>501</v>
      </c>
      <c r="L49" s="64" t="s">
        <v>501</v>
      </c>
      <c r="M49" s="64" t="s">
        <v>501</v>
      </c>
      <c r="N49" s="64" t="s">
        <v>501</v>
      </c>
      <c r="O49" s="65" t="s">
        <v>501</v>
      </c>
      <c r="P49" s="48"/>
      <c r="Q49" s="48"/>
      <c r="R49" s="48"/>
      <c r="S49" s="48"/>
      <c r="T49" s="48"/>
      <c r="U49" s="48"/>
    </row>
    <row r="50" spans="1:21" ht="30.75" customHeight="1" x14ac:dyDescent="0.15">
      <c r="A50" s="48"/>
      <c r="B50" s="1241"/>
      <c r="C50" s="1242"/>
      <c r="D50" s="62"/>
      <c r="E50" s="1233" t="s">
        <v>17</v>
      </c>
      <c r="F50" s="1233"/>
      <c r="G50" s="1233"/>
      <c r="H50" s="1233"/>
      <c r="I50" s="1233"/>
      <c r="J50" s="1234"/>
      <c r="K50" s="63" t="s">
        <v>501</v>
      </c>
      <c r="L50" s="64" t="s">
        <v>501</v>
      </c>
      <c r="M50" s="64" t="s">
        <v>501</v>
      </c>
      <c r="N50" s="64" t="s">
        <v>501</v>
      </c>
      <c r="O50" s="65" t="s">
        <v>501</v>
      </c>
      <c r="P50" s="48"/>
      <c r="Q50" s="48"/>
      <c r="R50" s="48"/>
      <c r="S50" s="48"/>
      <c r="T50" s="48"/>
      <c r="U50" s="48"/>
    </row>
    <row r="51" spans="1:21" ht="30.75" customHeight="1" x14ac:dyDescent="0.15">
      <c r="A51" s="48"/>
      <c r="B51" s="1243"/>
      <c r="C51" s="1244"/>
      <c r="D51" s="66"/>
      <c r="E51" s="1233" t="s">
        <v>18</v>
      </c>
      <c r="F51" s="1233"/>
      <c r="G51" s="1233"/>
      <c r="H51" s="1233"/>
      <c r="I51" s="1233"/>
      <c r="J51" s="1234"/>
      <c r="K51" s="63" t="s">
        <v>501</v>
      </c>
      <c r="L51" s="64" t="s">
        <v>501</v>
      </c>
      <c r="M51" s="64" t="s">
        <v>501</v>
      </c>
      <c r="N51" s="64" t="s">
        <v>501</v>
      </c>
      <c r="O51" s="65" t="s">
        <v>501</v>
      </c>
      <c r="P51" s="48"/>
      <c r="Q51" s="48"/>
      <c r="R51" s="48"/>
      <c r="S51" s="48"/>
      <c r="T51" s="48"/>
      <c r="U51" s="48"/>
    </row>
    <row r="52" spans="1:21" ht="30.75" customHeight="1" x14ac:dyDescent="0.15">
      <c r="A52" s="48"/>
      <c r="B52" s="1231" t="s">
        <v>19</v>
      </c>
      <c r="C52" s="1232"/>
      <c r="D52" s="66"/>
      <c r="E52" s="1233" t="s">
        <v>20</v>
      </c>
      <c r="F52" s="1233"/>
      <c r="G52" s="1233"/>
      <c r="H52" s="1233"/>
      <c r="I52" s="1233"/>
      <c r="J52" s="1234"/>
      <c r="K52" s="63">
        <v>968</v>
      </c>
      <c r="L52" s="64">
        <v>1013</v>
      </c>
      <c r="M52" s="64">
        <v>939</v>
      </c>
      <c r="N52" s="64">
        <v>954</v>
      </c>
      <c r="O52" s="65">
        <v>961</v>
      </c>
      <c r="P52" s="48"/>
      <c r="Q52" s="48"/>
      <c r="R52" s="48"/>
      <c r="S52" s="48"/>
      <c r="T52" s="48"/>
      <c r="U52" s="48"/>
    </row>
    <row r="53" spans="1:21" ht="30.75" customHeight="1" thickBot="1" x14ac:dyDescent="0.2">
      <c r="A53" s="48"/>
      <c r="B53" s="1235" t="s">
        <v>21</v>
      </c>
      <c r="C53" s="1236"/>
      <c r="D53" s="67"/>
      <c r="E53" s="1237" t="s">
        <v>22</v>
      </c>
      <c r="F53" s="1237"/>
      <c r="G53" s="1237"/>
      <c r="H53" s="1237"/>
      <c r="I53" s="1237"/>
      <c r="J53" s="1238"/>
      <c r="K53" s="68">
        <v>243</v>
      </c>
      <c r="L53" s="69">
        <v>212</v>
      </c>
      <c r="M53" s="69">
        <v>220</v>
      </c>
      <c r="N53" s="69">
        <v>246</v>
      </c>
      <c r="O53" s="70">
        <v>278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Q8OJ6zA8Bh4NY501gGmPb9+eVTCNB3xezNJz6q5ydTrhiVF09TFEd85Gcvhdh+mcVuLlTOhF+xiL4BXF0VaJ/w==" saltValue="wpNXIdTmGjB3zHxbfZii3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544</v>
      </c>
      <c r="J40" s="79" t="s">
        <v>545</v>
      </c>
      <c r="K40" s="79" t="s">
        <v>546</v>
      </c>
      <c r="L40" s="79" t="s">
        <v>547</v>
      </c>
      <c r="M40" s="80" t="s">
        <v>548</v>
      </c>
    </row>
    <row r="41" spans="2:13" ht="27.75" customHeight="1" x14ac:dyDescent="0.15">
      <c r="B41" s="1259" t="s">
        <v>24</v>
      </c>
      <c r="C41" s="1260"/>
      <c r="D41" s="81"/>
      <c r="E41" s="1261" t="s">
        <v>25</v>
      </c>
      <c r="F41" s="1261"/>
      <c r="G41" s="1261"/>
      <c r="H41" s="1262"/>
      <c r="I41" s="82">
        <v>9636</v>
      </c>
      <c r="J41" s="83">
        <v>9785</v>
      </c>
      <c r="K41" s="83">
        <v>10434</v>
      </c>
      <c r="L41" s="83">
        <v>10401</v>
      </c>
      <c r="M41" s="84">
        <v>10157</v>
      </c>
    </row>
    <row r="42" spans="2:13" ht="27.75" customHeight="1" x14ac:dyDescent="0.15">
      <c r="B42" s="1249"/>
      <c r="C42" s="1250"/>
      <c r="D42" s="85"/>
      <c r="E42" s="1253" t="s">
        <v>26</v>
      </c>
      <c r="F42" s="1253"/>
      <c r="G42" s="1253"/>
      <c r="H42" s="1254"/>
      <c r="I42" s="86" t="s">
        <v>501</v>
      </c>
      <c r="J42" s="87" t="s">
        <v>501</v>
      </c>
      <c r="K42" s="87" t="s">
        <v>501</v>
      </c>
      <c r="L42" s="87" t="s">
        <v>501</v>
      </c>
      <c r="M42" s="88" t="s">
        <v>501</v>
      </c>
    </row>
    <row r="43" spans="2:13" ht="27.75" customHeight="1" x14ac:dyDescent="0.15">
      <c r="B43" s="1249"/>
      <c r="C43" s="1250"/>
      <c r="D43" s="85"/>
      <c r="E43" s="1253" t="s">
        <v>27</v>
      </c>
      <c r="F43" s="1253"/>
      <c r="G43" s="1253"/>
      <c r="H43" s="1254"/>
      <c r="I43" s="86">
        <v>5191</v>
      </c>
      <c r="J43" s="87">
        <v>5132</v>
      </c>
      <c r="K43" s="87">
        <v>5119</v>
      </c>
      <c r="L43" s="87">
        <v>4901</v>
      </c>
      <c r="M43" s="88">
        <v>4891</v>
      </c>
    </row>
    <row r="44" spans="2:13" ht="27.75" customHeight="1" x14ac:dyDescent="0.15">
      <c r="B44" s="1249"/>
      <c r="C44" s="1250"/>
      <c r="D44" s="85"/>
      <c r="E44" s="1253" t="s">
        <v>28</v>
      </c>
      <c r="F44" s="1253"/>
      <c r="G44" s="1253"/>
      <c r="H44" s="1254"/>
      <c r="I44" s="86" t="s">
        <v>501</v>
      </c>
      <c r="J44" s="87" t="s">
        <v>501</v>
      </c>
      <c r="K44" s="87" t="s">
        <v>501</v>
      </c>
      <c r="L44" s="87" t="s">
        <v>501</v>
      </c>
      <c r="M44" s="88" t="s">
        <v>501</v>
      </c>
    </row>
    <row r="45" spans="2:13" ht="27.75" customHeight="1" x14ac:dyDescent="0.15">
      <c r="B45" s="1249"/>
      <c r="C45" s="1250"/>
      <c r="D45" s="85"/>
      <c r="E45" s="1253" t="s">
        <v>29</v>
      </c>
      <c r="F45" s="1253"/>
      <c r="G45" s="1253"/>
      <c r="H45" s="1254"/>
      <c r="I45" s="86" t="s">
        <v>501</v>
      </c>
      <c r="J45" s="87" t="s">
        <v>501</v>
      </c>
      <c r="K45" s="87" t="s">
        <v>501</v>
      </c>
      <c r="L45" s="87" t="s">
        <v>501</v>
      </c>
      <c r="M45" s="88" t="s">
        <v>501</v>
      </c>
    </row>
    <row r="46" spans="2:13" ht="27.75" customHeight="1" x14ac:dyDescent="0.15">
      <c r="B46" s="1249"/>
      <c r="C46" s="1250"/>
      <c r="D46" s="89"/>
      <c r="E46" s="1253" t="s">
        <v>30</v>
      </c>
      <c r="F46" s="1253"/>
      <c r="G46" s="1253"/>
      <c r="H46" s="1254"/>
      <c r="I46" s="86">
        <v>18</v>
      </c>
      <c r="J46" s="87">
        <v>11</v>
      </c>
      <c r="K46" s="87">
        <v>13</v>
      </c>
      <c r="L46" s="87" t="s">
        <v>501</v>
      </c>
      <c r="M46" s="88" t="s">
        <v>501</v>
      </c>
    </row>
    <row r="47" spans="2:13" ht="27.75" customHeight="1" x14ac:dyDescent="0.15">
      <c r="B47" s="1249"/>
      <c r="C47" s="1250"/>
      <c r="D47" s="90"/>
      <c r="E47" s="1263" t="s">
        <v>31</v>
      </c>
      <c r="F47" s="1264"/>
      <c r="G47" s="1264"/>
      <c r="H47" s="1265"/>
      <c r="I47" s="86" t="s">
        <v>501</v>
      </c>
      <c r="J47" s="87" t="s">
        <v>501</v>
      </c>
      <c r="K47" s="87" t="s">
        <v>501</v>
      </c>
      <c r="L47" s="87" t="s">
        <v>501</v>
      </c>
      <c r="M47" s="88" t="s">
        <v>501</v>
      </c>
    </row>
    <row r="48" spans="2:13" ht="27.75" customHeight="1" x14ac:dyDescent="0.15">
      <c r="B48" s="1249"/>
      <c r="C48" s="1250"/>
      <c r="D48" s="85"/>
      <c r="E48" s="1253" t="s">
        <v>32</v>
      </c>
      <c r="F48" s="1253"/>
      <c r="G48" s="1253"/>
      <c r="H48" s="1254"/>
      <c r="I48" s="86" t="s">
        <v>501</v>
      </c>
      <c r="J48" s="87" t="s">
        <v>501</v>
      </c>
      <c r="K48" s="87" t="s">
        <v>501</v>
      </c>
      <c r="L48" s="87" t="s">
        <v>501</v>
      </c>
      <c r="M48" s="88" t="s">
        <v>501</v>
      </c>
    </row>
    <row r="49" spans="2:13" ht="27.75" customHeight="1" x14ac:dyDescent="0.15">
      <c r="B49" s="1251"/>
      <c r="C49" s="1252"/>
      <c r="D49" s="85"/>
      <c r="E49" s="1253" t="s">
        <v>33</v>
      </c>
      <c r="F49" s="1253"/>
      <c r="G49" s="1253"/>
      <c r="H49" s="1254"/>
      <c r="I49" s="86" t="s">
        <v>501</v>
      </c>
      <c r="J49" s="87" t="s">
        <v>501</v>
      </c>
      <c r="K49" s="87" t="s">
        <v>501</v>
      </c>
      <c r="L49" s="87" t="s">
        <v>501</v>
      </c>
      <c r="M49" s="88" t="s">
        <v>501</v>
      </c>
    </row>
    <row r="50" spans="2:13" ht="27.75" customHeight="1" x14ac:dyDescent="0.15">
      <c r="B50" s="1247" t="s">
        <v>34</v>
      </c>
      <c r="C50" s="1248"/>
      <c r="D50" s="91"/>
      <c r="E50" s="1253" t="s">
        <v>35</v>
      </c>
      <c r="F50" s="1253"/>
      <c r="G50" s="1253"/>
      <c r="H50" s="1254"/>
      <c r="I50" s="86">
        <v>4745</v>
      </c>
      <c r="J50" s="87">
        <v>3527</v>
      </c>
      <c r="K50" s="87">
        <v>2738</v>
      </c>
      <c r="L50" s="87">
        <v>2416</v>
      </c>
      <c r="M50" s="88">
        <v>2521</v>
      </c>
    </row>
    <row r="51" spans="2:13" ht="27.75" customHeight="1" x14ac:dyDescent="0.15">
      <c r="B51" s="1249"/>
      <c r="C51" s="1250"/>
      <c r="D51" s="85"/>
      <c r="E51" s="1253" t="s">
        <v>36</v>
      </c>
      <c r="F51" s="1253"/>
      <c r="G51" s="1253"/>
      <c r="H51" s="1254"/>
      <c r="I51" s="86">
        <v>1118</v>
      </c>
      <c r="J51" s="87">
        <v>1032</v>
      </c>
      <c r="K51" s="87">
        <v>916</v>
      </c>
      <c r="L51" s="87">
        <v>831</v>
      </c>
      <c r="M51" s="88">
        <v>771</v>
      </c>
    </row>
    <row r="52" spans="2:13" ht="27.75" customHeight="1" x14ac:dyDescent="0.15">
      <c r="B52" s="1251"/>
      <c r="C52" s="1252"/>
      <c r="D52" s="85"/>
      <c r="E52" s="1253" t="s">
        <v>37</v>
      </c>
      <c r="F52" s="1253"/>
      <c r="G52" s="1253"/>
      <c r="H52" s="1254"/>
      <c r="I52" s="86">
        <v>11112</v>
      </c>
      <c r="J52" s="87">
        <v>11336</v>
      </c>
      <c r="K52" s="87">
        <v>11712</v>
      </c>
      <c r="L52" s="87">
        <v>11462</v>
      </c>
      <c r="M52" s="88">
        <v>11428</v>
      </c>
    </row>
    <row r="53" spans="2:13" ht="27.75" customHeight="1" thickBot="1" x14ac:dyDescent="0.2">
      <c r="B53" s="1255" t="s">
        <v>38</v>
      </c>
      <c r="C53" s="1256"/>
      <c r="D53" s="92"/>
      <c r="E53" s="1257" t="s">
        <v>39</v>
      </c>
      <c r="F53" s="1257"/>
      <c r="G53" s="1257"/>
      <c r="H53" s="1258"/>
      <c r="I53" s="93">
        <v>-2130</v>
      </c>
      <c r="J53" s="94">
        <v>-968</v>
      </c>
      <c r="K53" s="94">
        <v>200</v>
      </c>
      <c r="L53" s="94">
        <v>593</v>
      </c>
      <c r="M53" s="95">
        <v>327</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MtTEGgTqBepDrH1/DxWxEhZ1Hs5mgLRdHxjJS6G1xHm8BrAt/veSNYtbxiNTUQeS4FChKhPXt0eDnlXrnTf1w==" saltValue="QM/1E82Mi4DOBUFhJF+/7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sqref="A1:XFD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546</v>
      </c>
      <c r="G54" s="104" t="s">
        <v>547</v>
      </c>
      <c r="H54" s="105" t="s">
        <v>548</v>
      </c>
    </row>
    <row r="55" spans="2:8" ht="52.5" customHeight="1" x14ac:dyDescent="0.15">
      <c r="B55" s="106"/>
      <c r="C55" s="1274" t="s">
        <v>42</v>
      </c>
      <c r="D55" s="1274"/>
      <c r="E55" s="1275"/>
      <c r="F55" s="107">
        <v>1561</v>
      </c>
      <c r="G55" s="107">
        <v>1362</v>
      </c>
      <c r="H55" s="108">
        <v>1272</v>
      </c>
    </row>
    <row r="56" spans="2:8" ht="52.5" customHeight="1" x14ac:dyDescent="0.15">
      <c r="B56" s="109"/>
      <c r="C56" s="1276" t="s">
        <v>43</v>
      </c>
      <c r="D56" s="1276"/>
      <c r="E56" s="1277"/>
      <c r="F56" s="110">
        <v>400</v>
      </c>
      <c r="G56" s="110">
        <v>400</v>
      </c>
      <c r="H56" s="111">
        <v>400</v>
      </c>
    </row>
    <row r="57" spans="2:8" ht="53.25" customHeight="1" x14ac:dyDescent="0.15">
      <c r="B57" s="109"/>
      <c r="C57" s="1278" t="s">
        <v>44</v>
      </c>
      <c r="D57" s="1278"/>
      <c r="E57" s="1279"/>
      <c r="F57" s="112">
        <v>767</v>
      </c>
      <c r="G57" s="112">
        <v>644</v>
      </c>
      <c r="H57" s="113">
        <v>589</v>
      </c>
    </row>
    <row r="58" spans="2:8" ht="45.75" customHeight="1" x14ac:dyDescent="0.15">
      <c r="B58" s="114"/>
      <c r="C58" s="1266" t="s">
        <v>578</v>
      </c>
      <c r="D58" s="1267"/>
      <c r="E58" s="1268"/>
      <c r="F58" s="115">
        <v>370</v>
      </c>
      <c r="G58" s="115">
        <v>261</v>
      </c>
      <c r="H58" s="116">
        <v>261</v>
      </c>
    </row>
    <row r="59" spans="2:8" ht="45.75" customHeight="1" x14ac:dyDescent="0.15">
      <c r="B59" s="114"/>
      <c r="C59" s="1266" t="s">
        <v>579</v>
      </c>
      <c r="D59" s="1267"/>
      <c r="E59" s="1268"/>
      <c r="F59" s="115">
        <v>130</v>
      </c>
      <c r="G59" s="115">
        <v>107</v>
      </c>
      <c r="H59" s="116">
        <v>81</v>
      </c>
    </row>
    <row r="60" spans="2:8" ht="45.75" customHeight="1" x14ac:dyDescent="0.15">
      <c r="B60" s="114"/>
      <c r="C60" s="1266" t="s">
        <v>580</v>
      </c>
      <c r="D60" s="1267"/>
      <c r="E60" s="1268"/>
      <c r="F60" s="115">
        <v>123</v>
      </c>
      <c r="G60" s="115">
        <v>125</v>
      </c>
      <c r="H60" s="116">
        <v>76</v>
      </c>
    </row>
    <row r="61" spans="2:8" ht="45.75" customHeight="1" x14ac:dyDescent="0.15">
      <c r="B61" s="114"/>
      <c r="C61" s="1266" t="s">
        <v>581</v>
      </c>
      <c r="D61" s="1267"/>
      <c r="E61" s="1268"/>
      <c r="F61" s="115">
        <v>66</v>
      </c>
      <c r="G61" s="115">
        <v>66</v>
      </c>
      <c r="H61" s="116">
        <v>66</v>
      </c>
    </row>
    <row r="62" spans="2:8" ht="45.75" customHeight="1" thickBot="1" x14ac:dyDescent="0.2">
      <c r="B62" s="117"/>
      <c r="C62" s="1269" t="s">
        <v>582</v>
      </c>
      <c r="D62" s="1270"/>
      <c r="E62" s="1271"/>
      <c r="F62" s="118">
        <v>31</v>
      </c>
      <c r="G62" s="118">
        <v>33</v>
      </c>
      <c r="H62" s="119">
        <v>36</v>
      </c>
    </row>
    <row r="63" spans="2:8" ht="52.5" customHeight="1" thickBot="1" x14ac:dyDescent="0.2">
      <c r="B63" s="120"/>
      <c r="C63" s="1272" t="s">
        <v>45</v>
      </c>
      <c r="D63" s="1272"/>
      <c r="E63" s="1273"/>
      <c r="F63" s="121">
        <v>2728</v>
      </c>
      <c r="G63" s="121">
        <v>2406</v>
      </c>
      <c r="H63" s="122">
        <v>2261</v>
      </c>
    </row>
    <row r="64" spans="2:8" ht="15" customHeight="1" x14ac:dyDescent="0.15"/>
    <row r="65" ht="0" hidden="1" customHeight="1" x14ac:dyDescent="0.15"/>
    <row r="66" ht="0" hidden="1" customHeight="1" x14ac:dyDescent="0.15"/>
  </sheetData>
  <sheetProtection algorithmName="SHA-512" hashValue="RBQLKqP+g85tGG3xat1DOo39LpMSLESn8ancffapiUq6PJeDW8HyAp8PkUmO6vmo3/9thHUje0hM6eW4a4zqFQ==" saltValue="d3VWXmp1gXy7nPQzONdUT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25" zoomScale="85" zoomScaleNormal="85"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584</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584</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585</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586</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0" t="s">
        <v>587</v>
      </c>
      <c r="AO43" s="1281"/>
      <c r="AP43" s="1281"/>
      <c r="AQ43" s="1281"/>
      <c r="AR43" s="1281"/>
      <c r="AS43" s="1281"/>
      <c r="AT43" s="1281"/>
      <c r="AU43" s="1281"/>
      <c r="AV43" s="1281"/>
      <c r="AW43" s="1281"/>
      <c r="AX43" s="1281"/>
      <c r="AY43" s="1281"/>
      <c r="AZ43" s="1281"/>
      <c r="BA43" s="1281"/>
      <c r="BB43" s="1281"/>
      <c r="BC43" s="1281"/>
      <c r="BD43" s="1281"/>
      <c r="BE43" s="1281"/>
      <c r="BF43" s="1281"/>
      <c r="BG43" s="1281"/>
      <c r="BH43" s="1281"/>
      <c r="BI43" s="1281"/>
      <c r="BJ43" s="1281"/>
      <c r="BK43" s="1281"/>
      <c r="BL43" s="1281"/>
      <c r="BM43" s="1281"/>
      <c r="BN43" s="1281"/>
      <c r="BO43" s="1281"/>
      <c r="BP43" s="1281"/>
      <c r="BQ43" s="1281"/>
      <c r="BR43" s="1281"/>
      <c r="BS43" s="1281"/>
      <c r="BT43" s="1281"/>
      <c r="BU43" s="1281"/>
      <c r="BV43" s="1281"/>
      <c r="BW43" s="1281"/>
      <c r="BX43" s="1281"/>
      <c r="BY43" s="1281"/>
      <c r="BZ43" s="1281"/>
      <c r="CA43" s="1281"/>
      <c r="CB43" s="1281"/>
      <c r="CC43" s="1281"/>
      <c r="CD43" s="1281"/>
      <c r="CE43" s="1281"/>
      <c r="CF43" s="1281"/>
      <c r="CG43" s="1281"/>
      <c r="CH43" s="1281"/>
      <c r="CI43" s="1281"/>
      <c r="CJ43" s="1281"/>
      <c r="CK43" s="1281"/>
      <c r="CL43" s="1281"/>
      <c r="CM43" s="1281"/>
      <c r="CN43" s="1281"/>
      <c r="CO43" s="1281"/>
      <c r="CP43" s="1281"/>
      <c r="CQ43" s="1281"/>
      <c r="CR43" s="1281"/>
      <c r="CS43" s="1281"/>
      <c r="CT43" s="1281"/>
      <c r="CU43" s="1281"/>
      <c r="CV43" s="1281"/>
      <c r="CW43" s="1281"/>
      <c r="CX43" s="1281"/>
      <c r="CY43" s="1281"/>
      <c r="CZ43" s="1281"/>
      <c r="DA43" s="1281"/>
      <c r="DB43" s="1281"/>
      <c r="DC43" s="1282"/>
    </row>
    <row r="44" spans="2:109" x14ac:dyDescent="0.15">
      <c r="B44" s="374"/>
      <c r="AN44" s="1283"/>
      <c r="AO44" s="1284"/>
      <c r="AP44" s="1284"/>
      <c r="AQ44" s="1284"/>
      <c r="AR44" s="1284"/>
      <c r="AS44" s="1284"/>
      <c r="AT44" s="1284"/>
      <c r="AU44" s="1284"/>
      <c r="AV44" s="1284"/>
      <c r="AW44" s="1284"/>
      <c r="AX44" s="1284"/>
      <c r="AY44" s="1284"/>
      <c r="AZ44" s="1284"/>
      <c r="BA44" s="1284"/>
      <c r="BB44" s="1284"/>
      <c r="BC44" s="1284"/>
      <c r="BD44" s="1284"/>
      <c r="BE44" s="1284"/>
      <c r="BF44" s="1284"/>
      <c r="BG44" s="1284"/>
      <c r="BH44" s="1284"/>
      <c r="BI44" s="1284"/>
      <c r="BJ44" s="1284"/>
      <c r="BK44" s="1284"/>
      <c r="BL44" s="1284"/>
      <c r="BM44" s="1284"/>
      <c r="BN44" s="1284"/>
      <c r="BO44" s="1284"/>
      <c r="BP44" s="1284"/>
      <c r="BQ44" s="1284"/>
      <c r="BR44" s="1284"/>
      <c r="BS44" s="1284"/>
      <c r="BT44" s="1284"/>
      <c r="BU44" s="1284"/>
      <c r="BV44" s="1284"/>
      <c r="BW44" s="1284"/>
      <c r="BX44" s="1284"/>
      <c r="BY44" s="1284"/>
      <c r="BZ44" s="1284"/>
      <c r="CA44" s="1284"/>
      <c r="CB44" s="1284"/>
      <c r="CC44" s="1284"/>
      <c r="CD44" s="1284"/>
      <c r="CE44" s="1284"/>
      <c r="CF44" s="1284"/>
      <c r="CG44" s="1284"/>
      <c r="CH44" s="1284"/>
      <c r="CI44" s="1284"/>
      <c r="CJ44" s="1284"/>
      <c r="CK44" s="1284"/>
      <c r="CL44" s="1284"/>
      <c r="CM44" s="1284"/>
      <c r="CN44" s="1284"/>
      <c r="CO44" s="1284"/>
      <c r="CP44" s="1284"/>
      <c r="CQ44" s="1284"/>
      <c r="CR44" s="1284"/>
      <c r="CS44" s="1284"/>
      <c r="CT44" s="1284"/>
      <c r="CU44" s="1284"/>
      <c r="CV44" s="1284"/>
      <c r="CW44" s="1284"/>
      <c r="CX44" s="1284"/>
      <c r="CY44" s="1284"/>
      <c r="CZ44" s="1284"/>
      <c r="DA44" s="1284"/>
      <c r="DB44" s="1284"/>
      <c r="DC44" s="1285"/>
    </row>
    <row r="45" spans="2:109" x14ac:dyDescent="0.15">
      <c r="B45" s="374"/>
      <c r="AN45" s="1283"/>
      <c r="AO45" s="1284"/>
      <c r="AP45" s="1284"/>
      <c r="AQ45" s="1284"/>
      <c r="AR45" s="1284"/>
      <c r="AS45" s="1284"/>
      <c r="AT45" s="1284"/>
      <c r="AU45" s="1284"/>
      <c r="AV45" s="1284"/>
      <c r="AW45" s="1284"/>
      <c r="AX45" s="1284"/>
      <c r="AY45" s="1284"/>
      <c r="AZ45" s="1284"/>
      <c r="BA45" s="1284"/>
      <c r="BB45" s="1284"/>
      <c r="BC45" s="1284"/>
      <c r="BD45" s="1284"/>
      <c r="BE45" s="1284"/>
      <c r="BF45" s="1284"/>
      <c r="BG45" s="1284"/>
      <c r="BH45" s="1284"/>
      <c r="BI45" s="1284"/>
      <c r="BJ45" s="1284"/>
      <c r="BK45" s="1284"/>
      <c r="BL45" s="1284"/>
      <c r="BM45" s="1284"/>
      <c r="BN45" s="1284"/>
      <c r="BO45" s="1284"/>
      <c r="BP45" s="1284"/>
      <c r="BQ45" s="1284"/>
      <c r="BR45" s="1284"/>
      <c r="BS45" s="1284"/>
      <c r="BT45" s="1284"/>
      <c r="BU45" s="1284"/>
      <c r="BV45" s="1284"/>
      <c r="BW45" s="1284"/>
      <c r="BX45" s="1284"/>
      <c r="BY45" s="1284"/>
      <c r="BZ45" s="1284"/>
      <c r="CA45" s="1284"/>
      <c r="CB45" s="1284"/>
      <c r="CC45" s="1284"/>
      <c r="CD45" s="1284"/>
      <c r="CE45" s="1284"/>
      <c r="CF45" s="1284"/>
      <c r="CG45" s="1284"/>
      <c r="CH45" s="1284"/>
      <c r="CI45" s="1284"/>
      <c r="CJ45" s="1284"/>
      <c r="CK45" s="1284"/>
      <c r="CL45" s="1284"/>
      <c r="CM45" s="1284"/>
      <c r="CN45" s="1284"/>
      <c r="CO45" s="1284"/>
      <c r="CP45" s="1284"/>
      <c r="CQ45" s="1284"/>
      <c r="CR45" s="1284"/>
      <c r="CS45" s="1284"/>
      <c r="CT45" s="1284"/>
      <c r="CU45" s="1284"/>
      <c r="CV45" s="1284"/>
      <c r="CW45" s="1284"/>
      <c r="CX45" s="1284"/>
      <c r="CY45" s="1284"/>
      <c r="CZ45" s="1284"/>
      <c r="DA45" s="1284"/>
      <c r="DB45" s="1284"/>
      <c r="DC45" s="1285"/>
    </row>
    <row r="46" spans="2:109" x14ac:dyDescent="0.15">
      <c r="B46" s="374"/>
      <c r="AN46" s="1283"/>
      <c r="AO46" s="1284"/>
      <c r="AP46" s="1284"/>
      <c r="AQ46" s="1284"/>
      <c r="AR46" s="1284"/>
      <c r="AS46" s="1284"/>
      <c r="AT46" s="1284"/>
      <c r="AU46" s="1284"/>
      <c r="AV46" s="1284"/>
      <c r="AW46" s="1284"/>
      <c r="AX46" s="1284"/>
      <c r="AY46" s="1284"/>
      <c r="AZ46" s="1284"/>
      <c r="BA46" s="1284"/>
      <c r="BB46" s="1284"/>
      <c r="BC46" s="1284"/>
      <c r="BD46" s="1284"/>
      <c r="BE46" s="1284"/>
      <c r="BF46" s="1284"/>
      <c r="BG46" s="1284"/>
      <c r="BH46" s="1284"/>
      <c r="BI46" s="1284"/>
      <c r="BJ46" s="1284"/>
      <c r="BK46" s="1284"/>
      <c r="BL46" s="1284"/>
      <c r="BM46" s="1284"/>
      <c r="BN46" s="1284"/>
      <c r="BO46" s="1284"/>
      <c r="BP46" s="1284"/>
      <c r="BQ46" s="1284"/>
      <c r="BR46" s="1284"/>
      <c r="BS46" s="1284"/>
      <c r="BT46" s="1284"/>
      <c r="BU46" s="1284"/>
      <c r="BV46" s="1284"/>
      <c r="BW46" s="1284"/>
      <c r="BX46" s="1284"/>
      <c r="BY46" s="1284"/>
      <c r="BZ46" s="1284"/>
      <c r="CA46" s="1284"/>
      <c r="CB46" s="1284"/>
      <c r="CC46" s="1284"/>
      <c r="CD46" s="1284"/>
      <c r="CE46" s="1284"/>
      <c r="CF46" s="1284"/>
      <c r="CG46" s="1284"/>
      <c r="CH46" s="1284"/>
      <c r="CI46" s="1284"/>
      <c r="CJ46" s="1284"/>
      <c r="CK46" s="1284"/>
      <c r="CL46" s="1284"/>
      <c r="CM46" s="1284"/>
      <c r="CN46" s="1284"/>
      <c r="CO46" s="1284"/>
      <c r="CP46" s="1284"/>
      <c r="CQ46" s="1284"/>
      <c r="CR46" s="1284"/>
      <c r="CS46" s="1284"/>
      <c r="CT46" s="1284"/>
      <c r="CU46" s="1284"/>
      <c r="CV46" s="1284"/>
      <c r="CW46" s="1284"/>
      <c r="CX46" s="1284"/>
      <c r="CY46" s="1284"/>
      <c r="CZ46" s="1284"/>
      <c r="DA46" s="1284"/>
      <c r="DB46" s="1284"/>
      <c r="DC46" s="1285"/>
    </row>
    <row r="47" spans="2:109" x14ac:dyDescent="0.15">
      <c r="B47" s="374"/>
      <c r="AN47" s="1286"/>
      <c r="AO47" s="1287"/>
      <c r="AP47" s="1287"/>
      <c r="AQ47" s="1287"/>
      <c r="AR47" s="1287"/>
      <c r="AS47" s="1287"/>
      <c r="AT47" s="1287"/>
      <c r="AU47" s="1287"/>
      <c r="AV47" s="1287"/>
      <c r="AW47" s="1287"/>
      <c r="AX47" s="1287"/>
      <c r="AY47" s="1287"/>
      <c r="AZ47" s="1287"/>
      <c r="BA47" s="1287"/>
      <c r="BB47" s="1287"/>
      <c r="BC47" s="1287"/>
      <c r="BD47" s="1287"/>
      <c r="BE47" s="1287"/>
      <c r="BF47" s="1287"/>
      <c r="BG47" s="1287"/>
      <c r="BH47" s="1287"/>
      <c r="BI47" s="1287"/>
      <c r="BJ47" s="1287"/>
      <c r="BK47" s="1287"/>
      <c r="BL47" s="1287"/>
      <c r="BM47" s="1287"/>
      <c r="BN47" s="1287"/>
      <c r="BO47" s="1287"/>
      <c r="BP47" s="1287"/>
      <c r="BQ47" s="1287"/>
      <c r="BR47" s="1287"/>
      <c r="BS47" s="1287"/>
      <c r="BT47" s="1287"/>
      <c r="BU47" s="1287"/>
      <c r="BV47" s="1287"/>
      <c r="BW47" s="1287"/>
      <c r="BX47" s="1287"/>
      <c r="BY47" s="1287"/>
      <c r="BZ47" s="1287"/>
      <c r="CA47" s="1287"/>
      <c r="CB47" s="1287"/>
      <c r="CC47" s="1287"/>
      <c r="CD47" s="1287"/>
      <c r="CE47" s="1287"/>
      <c r="CF47" s="1287"/>
      <c r="CG47" s="1287"/>
      <c r="CH47" s="1287"/>
      <c r="CI47" s="1287"/>
      <c r="CJ47" s="1287"/>
      <c r="CK47" s="1287"/>
      <c r="CL47" s="1287"/>
      <c r="CM47" s="1287"/>
      <c r="CN47" s="1287"/>
      <c r="CO47" s="1287"/>
      <c r="CP47" s="1287"/>
      <c r="CQ47" s="1287"/>
      <c r="CR47" s="1287"/>
      <c r="CS47" s="1287"/>
      <c r="CT47" s="1287"/>
      <c r="CU47" s="1287"/>
      <c r="CV47" s="1287"/>
      <c r="CW47" s="1287"/>
      <c r="CX47" s="1287"/>
      <c r="CY47" s="1287"/>
      <c r="CZ47" s="1287"/>
      <c r="DA47" s="1287"/>
      <c r="DB47" s="1287"/>
      <c r="DC47" s="1288"/>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588</v>
      </c>
    </row>
    <row r="50" spans="1:109" x14ac:dyDescent="0.15">
      <c r="B50" s="374"/>
      <c r="G50" s="1289"/>
      <c r="H50" s="1289"/>
      <c r="I50" s="1289"/>
      <c r="J50" s="1289"/>
      <c r="K50" s="384"/>
      <c r="L50" s="384"/>
      <c r="M50" s="385"/>
      <c r="N50" s="385"/>
      <c r="AN50" s="1290"/>
      <c r="AO50" s="1291"/>
      <c r="AP50" s="1291"/>
      <c r="AQ50" s="1291"/>
      <c r="AR50" s="1291"/>
      <c r="AS50" s="1291"/>
      <c r="AT50" s="1291"/>
      <c r="AU50" s="1291"/>
      <c r="AV50" s="1291"/>
      <c r="AW50" s="1291"/>
      <c r="AX50" s="1291"/>
      <c r="AY50" s="1291"/>
      <c r="AZ50" s="1291"/>
      <c r="BA50" s="1291"/>
      <c r="BB50" s="1291"/>
      <c r="BC50" s="1291"/>
      <c r="BD50" s="1291"/>
      <c r="BE50" s="1291"/>
      <c r="BF50" s="1291"/>
      <c r="BG50" s="1291"/>
      <c r="BH50" s="1291"/>
      <c r="BI50" s="1291"/>
      <c r="BJ50" s="1291"/>
      <c r="BK50" s="1291"/>
      <c r="BL50" s="1291"/>
      <c r="BM50" s="1291"/>
      <c r="BN50" s="1291"/>
      <c r="BO50" s="1292"/>
      <c r="BP50" s="1293" t="s">
        <v>544</v>
      </c>
      <c r="BQ50" s="1293"/>
      <c r="BR50" s="1293"/>
      <c r="BS50" s="1293"/>
      <c r="BT50" s="1293"/>
      <c r="BU50" s="1293"/>
      <c r="BV50" s="1293"/>
      <c r="BW50" s="1293"/>
      <c r="BX50" s="1293" t="s">
        <v>545</v>
      </c>
      <c r="BY50" s="1293"/>
      <c r="BZ50" s="1293"/>
      <c r="CA50" s="1293"/>
      <c r="CB50" s="1293"/>
      <c r="CC50" s="1293"/>
      <c r="CD50" s="1293"/>
      <c r="CE50" s="1293"/>
      <c r="CF50" s="1293" t="s">
        <v>546</v>
      </c>
      <c r="CG50" s="1293"/>
      <c r="CH50" s="1293"/>
      <c r="CI50" s="1293"/>
      <c r="CJ50" s="1293"/>
      <c r="CK50" s="1293"/>
      <c r="CL50" s="1293"/>
      <c r="CM50" s="1293"/>
      <c r="CN50" s="1293" t="s">
        <v>547</v>
      </c>
      <c r="CO50" s="1293"/>
      <c r="CP50" s="1293"/>
      <c r="CQ50" s="1293"/>
      <c r="CR50" s="1293"/>
      <c r="CS50" s="1293"/>
      <c r="CT50" s="1293"/>
      <c r="CU50" s="1293"/>
      <c r="CV50" s="1293" t="s">
        <v>548</v>
      </c>
      <c r="CW50" s="1293"/>
      <c r="CX50" s="1293"/>
      <c r="CY50" s="1293"/>
      <c r="CZ50" s="1293"/>
      <c r="DA50" s="1293"/>
      <c r="DB50" s="1293"/>
      <c r="DC50" s="1293"/>
    </row>
    <row r="51" spans="1:109" ht="13.5" customHeight="1" x14ac:dyDescent="0.15">
      <c r="B51" s="374"/>
      <c r="G51" s="1300"/>
      <c r="H51" s="1300"/>
      <c r="I51" s="1298"/>
      <c r="J51" s="1298"/>
      <c r="K51" s="1295"/>
      <c r="L51" s="1295"/>
      <c r="M51" s="1295"/>
      <c r="N51" s="1295"/>
      <c r="AM51" s="383"/>
      <c r="AN51" s="1296" t="s">
        <v>589</v>
      </c>
      <c r="AO51" s="1296"/>
      <c r="AP51" s="1296"/>
      <c r="AQ51" s="1296"/>
      <c r="AR51" s="1296"/>
      <c r="AS51" s="1296"/>
      <c r="AT51" s="1296"/>
      <c r="AU51" s="1296"/>
      <c r="AV51" s="1296"/>
      <c r="AW51" s="1296"/>
      <c r="AX51" s="1296"/>
      <c r="AY51" s="1296"/>
      <c r="AZ51" s="1296"/>
      <c r="BA51" s="1296"/>
      <c r="BB51" s="1296" t="s">
        <v>590</v>
      </c>
      <c r="BC51" s="1296"/>
      <c r="BD51" s="1296"/>
      <c r="BE51" s="1296"/>
      <c r="BF51" s="1296"/>
      <c r="BG51" s="1296"/>
      <c r="BH51" s="1296"/>
      <c r="BI51" s="1296"/>
      <c r="BJ51" s="1296"/>
      <c r="BK51" s="1296"/>
      <c r="BL51" s="1296"/>
      <c r="BM51" s="1296"/>
      <c r="BN51" s="1296"/>
      <c r="BO51" s="1296"/>
      <c r="BP51" s="1297"/>
      <c r="BQ51" s="1294"/>
      <c r="BR51" s="1294"/>
      <c r="BS51" s="1294"/>
      <c r="BT51" s="1294"/>
      <c r="BU51" s="1294"/>
      <c r="BV51" s="1294"/>
      <c r="BW51" s="1294"/>
      <c r="BX51" s="1297"/>
      <c r="BY51" s="1294"/>
      <c r="BZ51" s="1294"/>
      <c r="CA51" s="1294"/>
      <c r="CB51" s="1294"/>
      <c r="CC51" s="1294"/>
      <c r="CD51" s="1294"/>
      <c r="CE51" s="1294"/>
      <c r="CF51" s="1294">
        <v>3.2</v>
      </c>
      <c r="CG51" s="1294"/>
      <c r="CH51" s="1294"/>
      <c r="CI51" s="1294"/>
      <c r="CJ51" s="1294"/>
      <c r="CK51" s="1294"/>
      <c r="CL51" s="1294"/>
      <c r="CM51" s="1294"/>
      <c r="CN51" s="1294">
        <v>9.6</v>
      </c>
      <c r="CO51" s="1294"/>
      <c r="CP51" s="1294"/>
      <c r="CQ51" s="1294"/>
      <c r="CR51" s="1294"/>
      <c r="CS51" s="1294"/>
      <c r="CT51" s="1294"/>
      <c r="CU51" s="1294"/>
      <c r="CV51" s="1294">
        <v>5.2</v>
      </c>
      <c r="CW51" s="1294"/>
      <c r="CX51" s="1294"/>
      <c r="CY51" s="1294"/>
      <c r="CZ51" s="1294"/>
      <c r="DA51" s="1294"/>
      <c r="DB51" s="1294"/>
      <c r="DC51" s="1294"/>
    </row>
    <row r="52" spans="1:109" x14ac:dyDescent="0.15">
      <c r="B52" s="374"/>
      <c r="G52" s="1300"/>
      <c r="H52" s="1300"/>
      <c r="I52" s="1298"/>
      <c r="J52" s="1298"/>
      <c r="K52" s="1295"/>
      <c r="L52" s="1295"/>
      <c r="M52" s="1295"/>
      <c r="N52" s="1295"/>
      <c r="AM52" s="383"/>
      <c r="AN52" s="1296"/>
      <c r="AO52" s="1296"/>
      <c r="AP52" s="1296"/>
      <c r="AQ52" s="1296"/>
      <c r="AR52" s="1296"/>
      <c r="AS52" s="1296"/>
      <c r="AT52" s="1296"/>
      <c r="AU52" s="1296"/>
      <c r="AV52" s="1296"/>
      <c r="AW52" s="1296"/>
      <c r="AX52" s="1296"/>
      <c r="AY52" s="1296"/>
      <c r="AZ52" s="1296"/>
      <c r="BA52" s="1296"/>
      <c r="BB52" s="1296"/>
      <c r="BC52" s="1296"/>
      <c r="BD52" s="1296"/>
      <c r="BE52" s="1296"/>
      <c r="BF52" s="1296"/>
      <c r="BG52" s="1296"/>
      <c r="BH52" s="1296"/>
      <c r="BI52" s="1296"/>
      <c r="BJ52" s="1296"/>
      <c r="BK52" s="1296"/>
      <c r="BL52" s="1296"/>
      <c r="BM52" s="1296"/>
      <c r="BN52" s="1296"/>
      <c r="BO52" s="1296"/>
      <c r="BP52" s="1294"/>
      <c r="BQ52" s="1294"/>
      <c r="BR52" s="1294"/>
      <c r="BS52" s="1294"/>
      <c r="BT52" s="1294"/>
      <c r="BU52" s="1294"/>
      <c r="BV52" s="1294"/>
      <c r="BW52" s="1294"/>
      <c r="BX52" s="1294"/>
      <c r="BY52" s="1294"/>
      <c r="BZ52" s="1294"/>
      <c r="CA52" s="1294"/>
      <c r="CB52" s="1294"/>
      <c r="CC52" s="1294"/>
      <c r="CD52" s="1294"/>
      <c r="CE52" s="1294"/>
      <c r="CF52" s="1294"/>
      <c r="CG52" s="1294"/>
      <c r="CH52" s="1294"/>
      <c r="CI52" s="1294"/>
      <c r="CJ52" s="1294"/>
      <c r="CK52" s="1294"/>
      <c r="CL52" s="1294"/>
      <c r="CM52" s="1294"/>
      <c r="CN52" s="1294"/>
      <c r="CO52" s="1294"/>
      <c r="CP52" s="1294"/>
      <c r="CQ52" s="1294"/>
      <c r="CR52" s="1294"/>
      <c r="CS52" s="1294"/>
      <c r="CT52" s="1294"/>
      <c r="CU52" s="1294"/>
      <c r="CV52" s="1294"/>
      <c r="CW52" s="1294"/>
      <c r="CX52" s="1294"/>
      <c r="CY52" s="1294"/>
      <c r="CZ52" s="1294"/>
      <c r="DA52" s="1294"/>
      <c r="DB52" s="1294"/>
      <c r="DC52" s="1294"/>
    </row>
    <row r="53" spans="1:109" x14ac:dyDescent="0.15">
      <c r="A53" s="382"/>
      <c r="B53" s="374"/>
      <c r="G53" s="1300"/>
      <c r="H53" s="1300"/>
      <c r="I53" s="1289"/>
      <c r="J53" s="1289"/>
      <c r="K53" s="1295"/>
      <c r="L53" s="1295"/>
      <c r="M53" s="1295"/>
      <c r="N53" s="1295"/>
      <c r="AM53" s="383"/>
      <c r="AN53" s="1296"/>
      <c r="AO53" s="1296"/>
      <c r="AP53" s="1296"/>
      <c r="AQ53" s="1296"/>
      <c r="AR53" s="1296"/>
      <c r="AS53" s="1296"/>
      <c r="AT53" s="1296"/>
      <c r="AU53" s="1296"/>
      <c r="AV53" s="1296"/>
      <c r="AW53" s="1296"/>
      <c r="AX53" s="1296"/>
      <c r="AY53" s="1296"/>
      <c r="AZ53" s="1296"/>
      <c r="BA53" s="1296"/>
      <c r="BB53" s="1296" t="s">
        <v>591</v>
      </c>
      <c r="BC53" s="1296"/>
      <c r="BD53" s="1296"/>
      <c r="BE53" s="1296"/>
      <c r="BF53" s="1296"/>
      <c r="BG53" s="1296"/>
      <c r="BH53" s="1296"/>
      <c r="BI53" s="1296"/>
      <c r="BJ53" s="1296"/>
      <c r="BK53" s="1296"/>
      <c r="BL53" s="1296"/>
      <c r="BM53" s="1296"/>
      <c r="BN53" s="1296"/>
      <c r="BO53" s="1296"/>
      <c r="BP53" s="1297"/>
      <c r="BQ53" s="1294"/>
      <c r="BR53" s="1294"/>
      <c r="BS53" s="1294"/>
      <c r="BT53" s="1294"/>
      <c r="BU53" s="1294"/>
      <c r="BV53" s="1294"/>
      <c r="BW53" s="1294"/>
      <c r="BX53" s="1297"/>
      <c r="BY53" s="1294"/>
      <c r="BZ53" s="1294"/>
      <c r="CA53" s="1294"/>
      <c r="CB53" s="1294"/>
      <c r="CC53" s="1294"/>
      <c r="CD53" s="1294"/>
      <c r="CE53" s="1294"/>
      <c r="CF53" s="1294">
        <v>51.3</v>
      </c>
      <c r="CG53" s="1294"/>
      <c r="CH53" s="1294"/>
      <c r="CI53" s="1294"/>
      <c r="CJ53" s="1294"/>
      <c r="CK53" s="1294"/>
      <c r="CL53" s="1294"/>
      <c r="CM53" s="1294"/>
      <c r="CN53" s="1294">
        <v>55.8</v>
      </c>
      <c r="CO53" s="1294"/>
      <c r="CP53" s="1294"/>
      <c r="CQ53" s="1294"/>
      <c r="CR53" s="1294"/>
      <c r="CS53" s="1294"/>
      <c r="CT53" s="1294"/>
      <c r="CU53" s="1294"/>
      <c r="CV53" s="1294">
        <v>56.5</v>
      </c>
      <c r="CW53" s="1294"/>
      <c r="CX53" s="1294"/>
      <c r="CY53" s="1294"/>
      <c r="CZ53" s="1294"/>
      <c r="DA53" s="1294"/>
      <c r="DB53" s="1294"/>
      <c r="DC53" s="1294"/>
    </row>
    <row r="54" spans="1:109" x14ac:dyDescent="0.15">
      <c r="A54" s="382"/>
      <c r="B54" s="374"/>
      <c r="G54" s="1300"/>
      <c r="H54" s="1300"/>
      <c r="I54" s="1289"/>
      <c r="J54" s="1289"/>
      <c r="K54" s="1295"/>
      <c r="L54" s="1295"/>
      <c r="M54" s="1295"/>
      <c r="N54" s="1295"/>
      <c r="AM54" s="383"/>
      <c r="AN54" s="1296"/>
      <c r="AO54" s="1296"/>
      <c r="AP54" s="1296"/>
      <c r="AQ54" s="1296"/>
      <c r="AR54" s="1296"/>
      <c r="AS54" s="1296"/>
      <c r="AT54" s="1296"/>
      <c r="AU54" s="1296"/>
      <c r="AV54" s="1296"/>
      <c r="AW54" s="1296"/>
      <c r="AX54" s="1296"/>
      <c r="AY54" s="1296"/>
      <c r="AZ54" s="1296"/>
      <c r="BA54" s="1296"/>
      <c r="BB54" s="1296"/>
      <c r="BC54" s="1296"/>
      <c r="BD54" s="1296"/>
      <c r="BE54" s="1296"/>
      <c r="BF54" s="1296"/>
      <c r="BG54" s="1296"/>
      <c r="BH54" s="1296"/>
      <c r="BI54" s="1296"/>
      <c r="BJ54" s="1296"/>
      <c r="BK54" s="1296"/>
      <c r="BL54" s="1296"/>
      <c r="BM54" s="1296"/>
      <c r="BN54" s="1296"/>
      <c r="BO54" s="1296"/>
      <c r="BP54" s="1294"/>
      <c r="BQ54" s="1294"/>
      <c r="BR54" s="1294"/>
      <c r="BS54" s="1294"/>
      <c r="BT54" s="1294"/>
      <c r="BU54" s="1294"/>
      <c r="BV54" s="1294"/>
      <c r="BW54" s="1294"/>
      <c r="BX54" s="1294"/>
      <c r="BY54" s="1294"/>
      <c r="BZ54" s="1294"/>
      <c r="CA54" s="1294"/>
      <c r="CB54" s="1294"/>
      <c r="CC54" s="1294"/>
      <c r="CD54" s="1294"/>
      <c r="CE54" s="1294"/>
      <c r="CF54" s="1294"/>
      <c r="CG54" s="1294"/>
      <c r="CH54" s="1294"/>
      <c r="CI54" s="1294"/>
      <c r="CJ54" s="1294"/>
      <c r="CK54" s="1294"/>
      <c r="CL54" s="1294"/>
      <c r="CM54" s="1294"/>
      <c r="CN54" s="1294"/>
      <c r="CO54" s="1294"/>
      <c r="CP54" s="1294"/>
      <c r="CQ54" s="1294"/>
      <c r="CR54" s="1294"/>
      <c r="CS54" s="1294"/>
      <c r="CT54" s="1294"/>
      <c r="CU54" s="1294"/>
      <c r="CV54" s="1294"/>
      <c r="CW54" s="1294"/>
      <c r="CX54" s="1294"/>
      <c r="CY54" s="1294"/>
      <c r="CZ54" s="1294"/>
      <c r="DA54" s="1294"/>
      <c r="DB54" s="1294"/>
      <c r="DC54" s="1294"/>
    </row>
    <row r="55" spans="1:109" x14ac:dyDescent="0.15">
      <c r="A55" s="382"/>
      <c r="B55" s="374"/>
      <c r="G55" s="1289"/>
      <c r="H55" s="1289"/>
      <c r="I55" s="1289"/>
      <c r="J55" s="1289"/>
      <c r="K55" s="1295"/>
      <c r="L55" s="1295"/>
      <c r="M55" s="1295"/>
      <c r="N55" s="1295"/>
      <c r="AN55" s="1293" t="s">
        <v>592</v>
      </c>
      <c r="AO55" s="1293"/>
      <c r="AP55" s="1293"/>
      <c r="AQ55" s="1293"/>
      <c r="AR55" s="1293"/>
      <c r="AS55" s="1293"/>
      <c r="AT55" s="1293"/>
      <c r="AU55" s="1293"/>
      <c r="AV55" s="1293"/>
      <c r="AW55" s="1293"/>
      <c r="AX55" s="1293"/>
      <c r="AY55" s="1293"/>
      <c r="AZ55" s="1293"/>
      <c r="BA55" s="1293"/>
      <c r="BB55" s="1296" t="s">
        <v>590</v>
      </c>
      <c r="BC55" s="1296"/>
      <c r="BD55" s="1296"/>
      <c r="BE55" s="1296"/>
      <c r="BF55" s="1296"/>
      <c r="BG55" s="1296"/>
      <c r="BH55" s="1296"/>
      <c r="BI55" s="1296"/>
      <c r="BJ55" s="1296"/>
      <c r="BK55" s="1296"/>
      <c r="BL55" s="1296"/>
      <c r="BM55" s="1296"/>
      <c r="BN55" s="1296"/>
      <c r="BO55" s="1296"/>
      <c r="BP55" s="1297"/>
      <c r="BQ55" s="1294"/>
      <c r="BR55" s="1294"/>
      <c r="BS55" s="1294"/>
      <c r="BT55" s="1294"/>
      <c r="BU55" s="1294"/>
      <c r="BV55" s="1294"/>
      <c r="BW55" s="1294"/>
      <c r="BX55" s="1297"/>
      <c r="BY55" s="1294"/>
      <c r="BZ55" s="1294"/>
      <c r="CA55" s="1294"/>
      <c r="CB55" s="1294"/>
      <c r="CC55" s="1294"/>
      <c r="CD55" s="1294"/>
      <c r="CE55" s="1294"/>
      <c r="CF55" s="1294">
        <v>13</v>
      </c>
      <c r="CG55" s="1294"/>
      <c r="CH55" s="1294"/>
      <c r="CI55" s="1294"/>
      <c r="CJ55" s="1294"/>
      <c r="CK55" s="1294"/>
      <c r="CL55" s="1294"/>
      <c r="CM55" s="1294"/>
      <c r="CN55" s="1294">
        <v>21</v>
      </c>
      <c r="CO55" s="1294"/>
      <c r="CP55" s="1294"/>
      <c r="CQ55" s="1294"/>
      <c r="CR55" s="1294"/>
      <c r="CS55" s="1294"/>
      <c r="CT55" s="1294"/>
      <c r="CU55" s="1294"/>
      <c r="CV55" s="1294">
        <v>20.2</v>
      </c>
      <c r="CW55" s="1294"/>
      <c r="CX55" s="1294"/>
      <c r="CY55" s="1294"/>
      <c r="CZ55" s="1294"/>
      <c r="DA55" s="1294"/>
      <c r="DB55" s="1294"/>
      <c r="DC55" s="1294"/>
    </row>
    <row r="56" spans="1:109" x14ac:dyDescent="0.15">
      <c r="A56" s="382"/>
      <c r="B56" s="374"/>
      <c r="G56" s="1289"/>
      <c r="H56" s="1289"/>
      <c r="I56" s="1289"/>
      <c r="J56" s="1289"/>
      <c r="K56" s="1295"/>
      <c r="L56" s="1295"/>
      <c r="M56" s="1295"/>
      <c r="N56" s="1295"/>
      <c r="AN56" s="1293"/>
      <c r="AO56" s="1293"/>
      <c r="AP56" s="1293"/>
      <c r="AQ56" s="1293"/>
      <c r="AR56" s="1293"/>
      <c r="AS56" s="1293"/>
      <c r="AT56" s="1293"/>
      <c r="AU56" s="1293"/>
      <c r="AV56" s="1293"/>
      <c r="AW56" s="1293"/>
      <c r="AX56" s="1293"/>
      <c r="AY56" s="1293"/>
      <c r="AZ56" s="1293"/>
      <c r="BA56" s="1293"/>
      <c r="BB56" s="1296"/>
      <c r="BC56" s="1296"/>
      <c r="BD56" s="1296"/>
      <c r="BE56" s="1296"/>
      <c r="BF56" s="1296"/>
      <c r="BG56" s="1296"/>
      <c r="BH56" s="1296"/>
      <c r="BI56" s="1296"/>
      <c r="BJ56" s="1296"/>
      <c r="BK56" s="1296"/>
      <c r="BL56" s="1296"/>
      <c r="BM56" s="1296"/>
      <c r="BN56" s="1296"/>
      <c r="BO56" s="1296"/>
      <c r="BP56" s="1294"/>
      <c r="BQ56" s="1294"/>
      <c r="BR56" s="1294"/>
      <c r="BS56" s="1294"/>
      <c r="BT56" s="1294"/>
      <c r="BU56" s="1294"/>
      <c r="BV56" s="1294"/>
      <c r="BW56" s="1294"/>
      <c r="BX56" s="1294"/>
      <c r="BY56" s="1294"/>
      <c r="BZ56" s="1294"/>
      <c r="CA56" s="1294"/>
      <c r="CB56" s="1294"/>
      <c r="CC56" s="1294"/>
      <c r="CD56" s="1294"/>
      <c r="CE56" s="1294"/>
      <c r="CF56" s="1294"/>
      <c r="CG56" s="1294"/>
      <c r="CH56" s="1294"/>
      <c r="CI56" s="1294"/>
      <c r="CJ56" s="1294"/>
      <c r="CK56" s="1294"/>
      <c r="CL56" s="1294"/>
      <c r="CM56" s="1294"/>
      <c r="CN56" s="1294"/>
      <c r="CO56" s="1294"/>
      <c r="CP56" s="1294"/>
      <c r="CQ56" s="1294"/>
      <c r="CR56" s="1294"/>
      <c r="CS56" s="1294"/>
      <c r="CT56" s="1294"/>
      <c r="CU56" s="1294"/>
      <c r="CV56" s="1294"/>
      <c r="CW56" s="1294"/>
      <c r="CX56" s="1294"/>
      <c r="CY56" s="1294"/>
      <c r="CZ56" s="1294"/>
      <c r="DA56" s="1294"/>
      <c r="DB56" s="1294"/>
      <c r="DC56" s="1294"/>
    </row>
    <row r="57" spans="1:109" s="382" customFormat="1" x14ac:dyDescent="0.15">
      <c r="B57" s="386"/>
      <c r="G57" s="1289"/>
      <c r="H57" s="1289"/>
      <c r="I57" s="1299"/>
      <c r="J57" s="1299"/>
      <c r="K57" s="1295"/>
      <c r="L57" s="1295"/>
      <c r="M57" s="1295"/>
      <c r="N57" s="1295"/>
      <c r="AM57" s="367"/>
      <c r="AN57" s="1293"/>
      <c r="AO57" s="1293"/>
      <c r="AP57" s="1293"/>
      <c r="AQ57" s="1293"/>
      <c r="AR57" s="1293"/>
      <c r="AS57" s="1293"/>
      <c r="AT57" s="1293"/>
      <c r="AU57" s="1293"/>
      <c r="AV57" s="1293"/>
      <c r="AW57" s="1293"/>
      <c r="AX57" s="1293"/>
      <c r="AY57" s="1293"/>
      <c r="AZ57" s="1293"/>
      <c r="BA57" s="1293"/>
      <c r="BB57" s="1296" t="s">
        <v>591</v>
      </c>
      <c r="BC57" s="1296"/>
      <c r="BD57" s="1296"/>
      <c r="BE57" s="1296"/>
      <c r="BF57" s="1296"/>
      <c r="BG57" s="1296"/>
      <c r="BH57" s="1296"/>
      <c r="BI57" s="1296"/>
      <c r="BJ57" s="1296"/>
      <c r="BK57" s="1296"/>
      <c r="BL57" s="1296"/>
      <c r="BM57" s="1296"/>
      <c r="BN57" s="1296"/>
      <c r="BO57" s="1296"/>
      <c r="BP57" s="1297"/>
      <c r="BQ57" s="1294"/>
      <c r="BR57" s="1294"/>
      <c r="BS57" s="1294"/>
      <c r="BT57" s="1294"/>
      <c r="BU57" s="1294"/>
      <c r="BV57" s="1294"/>
      <c r="BW57" s="1294"/>
      <c r="BX57" s="1297"/>
      <c r="BY57" s="1294"/>
      <c r="BZ57" s="1294"/>
      <c r="CA57" s="1294"/>
      <c r="CB57" s="1294"/>
      <c r="CC57" s="1294"/>
      <c r="CD57" s="1294"/>
      <c r="CE57" s="1294"/>
      <c r="CF57" s="1294">
        <v>53.4</v>
      </c>
      <c r="CG57" s="1294"/>
      <c r="CH57" s="1294"/>
      <c r="CI57" s="1294"/>
      <c r="CJ57" s="1294"/>
      <c r="CK57" s="1294"/>
      <c r="CL57" s="1294"/>
      <c r="CM57" s="1294"/>
      <c r="CN57" s="1294">
        <v>56.1</v>
      </c>
      <c r="CO57" s="1294"/>
      <c r="CP57" s="1294"/>
      <c r="CQ57" s="1294"/>
      <c r="CR57" s="1294"/>
      <c r="CS57" s="1294"/>
      <c r="CT57" s="1294"/>
      <c r="CU57" s="1294"/>
      <c r="CV57" s="1294">
        <v>58.1</v>
      </c>
      <c r="CW57" s="1294"/>
      <c r="CX57" s="1294"/>
      <c r="CY57" s="1294"/>
      <c r="CZ57" s="1294"/>
      <c r="DA57" s="1294"/>
      <c r="DB57" s="1294"/>
      <c r="DC57" s="1294"/>
      <c r="DD57" s="387"/>
      <c r="DE57" s="386"/>
    </row>
    <row r="58" spans="1:109" s="382" customFormat="1" x14ac:dyDescent="0.15">
      <c r="A58" s="367"/>
      <c r="B58" s="386"/>
      <c r="G58" s="1289"/>
      <c r="H58" s="1289"/>
      <c r="I58" s="1299"/>
      <c r="J58" s="1299"/>
      <c r="K58" s="1295"/>
      <c r="L58" s="1295"/>
      <c r="M58" s="1295"/>
      <c r="N58" s="1295"/>
      <c r="AM58" s="367"/>
      <c r="AN58" s="1293"/>
      <c r="AO58" s="1293"/>
      <c r="AP58" s="1293"/>
      <c r="AQ58" s="1293"/>
      <c r="AR58" s="1293"/>
      <c r="AS58" s="1293"/>
      <c r="AT58" s="1293"/>
      <c r="AU58" s="1293"/>
      <c r="AV58" s="1293"/>
      <c r="AW58" s="1293"/>
      <c r="AX58" s="1293"/>
      <c r="AY58" s="1293"/>
      <c r="AZ58" s="1293"/>
      <c r="BA58" s="1293"/>
      <c r="BB58" s="1296"/>
      <c r="BC58" s="1296"/>
      <c r="BD58" s="1296"/>
      <c r="BE58" s="1296"/>
      <c r="BF58" s="1296"/>
      <c r="BG58" s="1296"/>
      <c r="BH58" s="1296"/>
      <c r="BI58" s="1296"/>
      <c r="BJ58" s="1296"/>
      <c r="BK58" s="1296"/>
      <c r="BL58" s="1296"/>
      <c r="BM58" s="1296"/>
      <c r="BN58" s="1296"/>
      <c r="BO58" s="1296"/>
      <c r="BP58" s="1294"/>
      <c r="BQ58" s="1294"/>
      <c r="BR58" s="1294"/>
      <c r="BS58" s="1294"/>
      <c r="BT58" s="1294"/>
      <c r="BU58" s="1294"/>
      <c r="BV58" s="1294"/>
      <c r="BW58" s="1294"/>
      <c r="BX58" s="1294"/>
      <c r="BY58" s="1294"/>
      <c r="BZ58" s="1294"/>
      <c r="CA58" s="1294"/>
      <c r="CB58" s="1294"/>
      <c r="CC58" s="1294"/>
      <c r="CD58" s="1294"/>
      <c r="CE58" s="1294"/>
      <c r="CF58" s="1294"/>
      <c r="CG58" s="1294"/>
      <c r="CH58" s="1294"/>
      <c r="CI58" s="1294"/>
      <c r="CJ58" s="1294"/>
      <c r="CK58" s="1294"/>
      <c r="CL58" s="1294"/>
      <c r="CM58" s="1294"/>
      <c r="CN58" s="1294"/>
      <c r="CO58" s="1294"/>
      <c r="CP58" s="1294"/>
      <c r="CQ58" s="1294"/>
      <c r="CR58" s="1294"/>
      <c r="CS58" s="1294"/>
      <c r="CT58" s="1294"/>
      <c r="CU58" s="1294"/>
      <c r="CV58" s="1294"/>
      <c r="CW58" s="1294"/>
      <c r="CX58" s="1294"/>
      <c r="CY58" s="1294"/>
      <c r="CZ58" s="1294"/>
      <c r="DA58" s="1294"/>
      <c r="DB58" s="1294"/>
      <c r="DC58" s="1294"/>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593</v>
      </c>
    </row>
    <row r="64" spans="1:109" x14ac:dyDescent="0.15">
      <c r="B64" s="374"/>
      <c r="G64" s="381"/>
      <c r="I64" s="394"/>
      <c r="J64" s="394"/>
      <c r="K64" s="394"/>
      <c r="L64" s="394"/>
      <c r="M64" s="394"/>
      <c r="N64" s="395"/>
      <c r="AM64" s="381"/>
      <c r="AN64" s="381" t="s">
        <v>586</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0" t="s">
        <v>594</v>
      </c>
      <c r="AO65" s="1281"/>
      <c r="AP65" s="1281"/>
      <c r="AQ65" s="1281"/>
      <c r="AR65" s="1281"/>
      <c r="AS65" s="1281"/>
      <c r="AT65" s="1281"/>
      <c r="AU65" s="1281"/>
      <c r="AV65" s="1281"/>
      <c r="AW65" s="1281"/>
      <c r="AX65" s="1281"/>
      <c r="AY65" s="1281"/>
      <c r="AZ65" s="1281"/>
      <c r="BA65" s="1281"/>
      <c r="BB65" s="1281"/>
      <c r="BC65" s="1281"/>
      <c r="BD65" s="1281"/>
      <c r="BE65" s="1281"/>
      <c r="BF65" s="1281"/>
      <c r="BG65" s="1281"/>
      <c r="BH65" s="1281"/>
      <c r="BI65" s="1281"/>
      <c r="BJ65" s="1281"/>
      <c r="BK65" s="1281"/>
      <c r="BL65" s="1281"/>
      <c r="BM65" s="1281"/>
      <c r="BN65" s="1281"/>
      <c r="BO65" s="1281"/>
      <c r="BP65" s="1281"/>
      <c r="BQ65" s="1281"/>
      <c r="BR65" s="1281"/>
      <c r="BS65" s="1281"/>
      <c r="BT65" s="1281"/>
      <c r="BU65" s="1281"/>
      <c r="BV65" s="1281"/>
      <c r="BW65" s="1281"/>
      <c r="BX65" s="1281"/>
      <c r="BY65" s="1281"/>
      <c r="BZ65" s="1281"/>
      <c r="CA65" s="1281"/>
      <c r="CB65" s="1281"/>
      <c r="CC65" s="1281"/>
      <c r="CD65" s="1281"/>
      <c r="CE65" s="1281"/>
      <c r="CF65" s="1281"/>
      <c r="CG65" s="1281"/>
      <c r="CH65" s="1281"/>
      <c r="CI65" s="1281"/>
      <c r="CJ65" s="1281"/>
      <c r="CK65" s="1281"/>
      <c r="CL65" s="1281"/>
      <c r="CM65" s="1281"/>
      <c r="CN65" s="1281"/>
      <c r="CO65" s="1281"/>
      <c r="CP65" s="1281"/>
      <c r="CQ65" s="1281"/>
      <c r="CR65" s="1281"/>
      <c r="CS65" s="1281"/>
      <c r="CT65" s="1281"/>
      <c r="CU65" s="1281"/>
      <c r="CV65" s="1281"/>
      <c r="CW65" s="1281"/>
      <c r="CX65" s="1281"/>
      <c r="CY65" s="1281"/>
      <c r="CZ65" s="1281"/>
      <c r="DA65" s="1281"/>
      <c r="DB65" s="1281"/>
      <c r="DC65" s="1282"/>
    </row>
    <row r="66" spans="2:107" x14ac:dyDescent="0.15">
      <c r="B66" s="374"/>
      <c r="AN66" s="1283"/>
      <c r="AO66" s="1284"/>
      <c r="AP66" s="1284"/>
      <c r="AQ66" s="1284"/>
      <c r="AR66" s="1284"/>
      <c r="AS66" s="1284"/>
      <c r="AT66" s="1284"/>
      <c r="AU66" s="1284"/>
      <c r="AV66" s="1284"/>
      <c r="AW66" s="1284"/>
      <c r="AX66" s="1284"/>
      <c r="AY66" s="1284"/>
      <c r="AZ66" s="1284"/>
      <c r="BA66" s="1284"/>
      <c r="BB66" s="1284"/>
      <c r="BC66" s="1284"/>
      <c r="BD66" s="1284"/>
      <c r="BE66" s="1284"/>
      <c r="BF66" s="1284"/>
      <c r="BG66" s="1284"/>
      <c r="BH66" s="1284"/>
      <c r="BI66" s="1284"/>
      <c r="BJ66" s="1284"/>
      <c r="BK66" s="1284"/>
      <c r="BL66" s="1284"/>
      <c r="BM66" s="1284"/>
      <c r="BN66" s="1284"/>
      <c r="BO66" s="1284"/>
      <c r="BP66" s="1284"/>
      <c r="BQ66" s="1284"/>
      <c r="BR66" s="1284"/>
      <c r="BS66" s="1284"/>
      <c r="BT66" s="1284"/>
      <c r="BU66" s="1284"/>
      <c r="BV66" s="1284"/>
      <c r="BW66" s="1284"/>
      <c r="BX66" s="1284"/>
      <c r="BY66" s="1284"/>
      <c r="BZ66" s="1284"/>
      <c r="CA66" s="1284"/>
      <c r="CB66" s="1284"/>
      <c r="CC66" s="1284"/>
      <c r="CD66" s="1284"/>
      <c r="CE66" s="1284"/>
      <c r="CF66" s="1284"/>
      <c r="CG66" s="1284"/>
      <c r="CH66" s="1284"/>
      <c r="CI66" s="1284"/>
      <c r="CJ66" s="1284"/>
      <c r="CK66" s="1284"/>
      <c r="CL66" s="1284"/>
      <c r="CM66" s="1284"/>
      <c r="CN66" s="1284"/>
      <c r="CO66" s="1284"/>
      <c r="CP66" s="1284"/>
      <c r="CQ66" s="1284"/>
      <c r="CR66" s="1284"/>
      <c r="CS66" s="1284"/>
      <c r="CT66" s="1284"/>
      <c r="CU66" s="1284"/>
      <c r="CV66" s="1284"/>
      <c r="CW66" s="1284"/>
      <c r="CX66" s="1284"/>
      <c r="CY66" s="1284"/>
      <c r="CZ66" s="1284"/>
      <c r="DA66" s="1284"/>
      <c r="DB66" s="1284"/>
      <c r="DC66" s="1285"/>
    </row>
    <row r="67" spans="2:107" x14ac:dyDescent="0.15">
      <c r="B67" s="374"/>
      <c r="AN67" s="1283"/>
      <c r="AO67" s="1284"/>
      <c r="AP67" s="1284"/>
      <c r="AQ67" s="1284"/>
      <c r="AR67" s="1284"/>
      <c r="AS67" s="1284"/>
      <c r="AT67" s="1284"/>
      <c r="AU67" s="1284"/>
      <c r="AV67" s="1284"/>
      <c r="AW67" s="1284"/>
      <c r="AX67" s="1284"/>
      <c r="AY67" s="1284"/>
      <c r="AZ67" s="1284"/>
      <c r="BA67" s="1284"/>
      <c r="BB67" s="1284"/>
      <c r="BC67" s="1284"/>
      <c r="BD67" s="1284"/>
      <c r="BE67" s="1284"/>
      <c r="BF67" s="1284"/>
      <c r="BG67" s="1284"/>
      <c r="BH67" s="1284"/>
      <c r="BI67" s="1284"/>
      <c r="BJ67" s="1284"/>
      <c r="BK67" s="1284"/>
      <c r="BL67" s="1284"/>
      <c r="BM67" s="1284"/>
      <c r="BN67" s="1284"/>
      <c r="BO67" s="1284"/>
      <c r="BP67" s="1284"/>
      <c r="BQ67" s="1284"/>
      <c r="BR67" s="1284"/>
      <c r="BS67" s="1284"/>
      <c r="BT67" s="1284"/>
      <c r="BU67" s="1284"/>
      <c r="BV67" s="1284"/>
      <c r="BW67" s="1284"/>
      <c r="BX67" s="1284"/>
      <c r="BY67" s="1284"/>
      <c r="BZ67" s="1284"/>
      <c r="CA67" s="1284"/>
      <c r="CB67" s="1284"/>
      <c r="CC67" s="1284"/>
      <c r="CD67" s="1284"/>
      <c r="CE67" s="1284"/>
      <c r="CF67" s="1284"/>
      <c r="CG67" s="1284"/>
      <c r="CH67" s="1284"/>
      <c r="CI67" s="1284"/>
      <c r="CJ67" s="1284"/>
      <c r="CK67" s="1284"/>
      <c r="CL67" s="1284"/>
      <c r="CM67" s="1284"/>
      <c r="CN67" s="1284"/>
      <c r="CO67" s="1284"/>
      <c r="CP67" s="1284"/>
      <c r="CQ67" s="1284"/>
      <c r="CR67" s="1284"/>
      <c r="CS67" s="1284"/>
      <c r="CT67" s="1284"/>
      <c r="CU67" s="1284"/>
      <c r="CV67" s="1284"/>
      <c r="CW67" s="1284"/>
      <c r="CX67" s="1284"/>
      <c r="CY67" s="1284"/>
      <c r="CZ67" s="1284"/>
      <c r="DA67" s="1284"/>
      <c r="DB67" s="1284"/>
      <c r="DC67" s="1285"/>
    </row>
    <row r="68" spans="2:107" x14ac:dyDescent="0.15">
      <c r="B68" s="374"/>
      <c r="AN68" s="1283"/>
      <c r="AO68" s="1284"/>
      <c r="AP68" s="1284"/>
      <c r="AQ68" s="1284"/>
      <c r="AR68" s="1284"/>
      <c r="AS68" s="1284"/>
      <c r="AT68" s="1284"/>
      <c r="AU68" s="1284"/>
      <c r="AV68" s="1284"/>
      <c r="AW68" s="1284"/>
      <c r="AX68" s="1284"/>
      <c r="AY68" s="1284"/>
      <c r="AZ68" s="1284"/>
      <c r="BA68" s="1284"/>
      <c r="BB68" s="1284"/>
      <c r="BC68" s="1284"/>
      <c r="BD68" s="1284"/>
      <c r="BE68" s="1284"/>
      <c r="BF68" s="1284"/>
      <c r="BG68" s="1284"/>
      <c r="BH68" s="1284"/>
      <c r="BI68" s="1284"/>
      <c r="BJ68" s="1284"/>
      <c r="BK68" s="1284"/>
      <c r="BL68" s="1284"/>
      <c r="BM68" s="1284"/>
      <c r="BN68" s="1284"/>
      <c r="BO68" s="1284"/>
      <c r="BP68" s="1284"/>
      <c r="BQ68" s="1284"/>
      <c r="BR68" s="1284"/>
      <c r="BS68" s="1284"/>
      <c r="BT68" s="1284"/>
      <c r="BU68" s="1284"/>
      <c r="BV68" s="1284"/>
      <c r="BW68" s="1284"/>
      <c r="BX68" s="1284"/>
      <c r="BY68" s="1284"/>
      <c r="BZ68" s="1284"/>
      <c r="CA68" s="1284"/>
      <c r="CB68" s="1284"/>
      <c r="CC68" s="1284"/>
      <c r="CD68" s="1284"/>
      <c r="CE68" s="1284"/>
      <c r="CF68" s="1284"/>
      <c r="CG68" s="1284"/>
      <c r="CH68" s="1284"/>
      <c r="CI68" s="1284"/>
      <c r="CJ68" s="1284"/>
      <c r="CK68" s="1284"/>
      <c r="CL68" s="1284"/>
      <c r="CM68" s="1284"/>
      <c r="CN68" s="1284"/>
      <c r="CO68" s="1284"/>
      <c r="CP68" s="1284"/>
      <c r="CQ68" s="1284"/>
      <c r="CR68" s="1284"/>
      <c r="CS68" s="1284"/>
      <c r="CT68" s="1284"/>
      <c r="CU68" s="1284"/>
      <c r="CV68" s="1284"/>
      <c r="CW68" s="1284"/>
      <c r="CX68" s="1284"/>
      <c r="CY68" s="1284"/>
      <c r="CZ68" s="1284"/>
      <c r="DA68" s="1284"/>
      <c r="DB68" s="1284"/>
      <c r="DC68" s="1285"/>
    </row>
    <row r="69" spans="2:107" x14ac:dyDescent="0.15">
      <c r="B69" s="374"/>
      <c r="AN69" s="1286"/>
      <c r="AO69" s="1287"/>
      <c r="AP69" s="1287"/>
      <c r="AQ69" s="1287"/>
      <c r="AR69" s="1287"/>
      <c r="AS69" s="1287"/>
      <c r="AT69" s="1287"/>
      <c r="AU69" s="1287"/>
      <c r="AV69" s="1287"/>
      <c r="AW69" s="1287"/>
      <c r="AX69" s="1287"/>
      <c r="AY69" s="1287"/>
      <c r="AZ69" s="1287"/>
      <c r="BA69" s="1287"/>
      <c r="BB69" s="1287"/>
      <c r="BC69" s="1287"/>
      <c r="BD69" s="1287"/>
      <c r="BE69" s="1287"/>
      <c r="BF69" s="1287"/>
      <c r="BG69" s="1287"/>
      <c r="BH69" s="1287"/>
      <c r="BI69" s="1287"/>
      <c r="BJ69" s="1287"/>
      <c r="BK69" s="1287"/>
      <c r="BL69" s="1287"/>
      <c r="BM69" s="1287"/>
      <c r="BN69" s="1287"/>
      <c r="BO69" s="1287"/>
      <c r="BP69" s="1287"/>
      <c r="BQ69" s="1287"/>
      <c r="BR69" s="1287"/>
      <c r="BS69" s="1287"/>
      <c r="BT69" s="1287"/>
      <c r="BU69" s="1287"/>
      <c r="BV69" s="1287"/>
      <c r="BW69" s="1287"/>
      <c r="BX69" s="1287"/>
      <c r="BY69" s="1287"/>
      <c r="BZ69" s="1287"/>
      <c r="CA69" s="1287"/>
      <c r="CB69" s="1287"/>
      <c r="CC69" s="1287"/>
      <c r="CD69" s="1287"/>
      <c r="CE69" s="1287"/>
      <c r="CF69" s="1287"/>
      <c r="CG69" s="1287"/>
      <c r="CH69" s="1287"/>
      <c r="CI69" s="1287"/>
      <c r="CJ69" s="1287"/>
      <c r="CK69" s="1287"/>
      <c r="CL69" s="1287"/>
      <c r="CM69" s="1287"/>
      <c r="CN69" s="1287"/>
      <c r="CO69" s="1287"/>
      <c r="CP69" s="1287"/>
      <c r="CQ69" s="1287"/>
      <c r="CR69" s="1287"/>
      <c r="CS69" s="1287"/>
      <c r="CT69" s="1287"/>
      <c r="CU69" s="1287"/>
      <c r="CV69" s="1287"/>
      <c r="CW69" s="1287"/>
      <c r="CX69" s="1287"/>
      <c r="CY69" s="1287"/>
      <c r="CZ69" s="1287"/>
      <c r="DA69" s="1287"/>
      <c r="DB69" s="1287"/>
      <c r="DC69" s="1288"/>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588</v>
      </c>
    </row>
    <row r="72" spans="2:107" x14ac:dyDescent="0.15">
      <c r="B72" s="374"/>
      <c r="G72" s="1289"/>
      <c r="H72" s="1289"/>
      <c r="I72" s="1289"/>
      <c r="J72" s="1289"/>
      <c r="K72" s="384"/>
      <c r="L72" s="384"/>
      <c r="M72" s="385"/>
      <c r="N72" s="385"/>
      <c r="AN72" s="1290"/>
      <c r="AO72" s="1291"/>
      <c r="AP72" s="1291"/>
      <c r="AQ72" s="1291"/>
      <c r="AR72" s="1291"/>
      <c r="AS72" s="1291"/>
      <c r="AT72" s="1291"/>
      <c r="AU72" s="1291"/>
      <c r="AV72" s="1291"/>
      <c r="AW72" s="1291"/>
      <c r="AX72" s="1291"/>
      <c r="AY72" s="1291"/>
      <c r="AZ72" s="1291"/>
      <c r="BA72" s="1291"/>
      <c r="BB72" s="1291"/>
      <c r="BC72" s="1291"/>
      <c r="BD72" s="1291"/>
      <c r="BE72" s="1291"/>
      <c r="BF72" s="1291"/>
      <c r="BG72" s="1291"/>
      <c r="BH72" s="1291"/>
      <c r="BI72" s="1291"/>
      <c r="BJ72" s="1291"/>
      <c r="BK72" s="1291"/>
      <c r="BL72" s="1291"/>
      <c r="BM72" s="1291"/>
      <c r="BN72" s="1291"/>
      <c r="BO72" s="1292"/>
      <c r="BP72" s="1293" t="s">
        <v>544</v>
      </c>
      <c r="BQ72" s="1293"/>
      <c r="BR72" s="1293"/>
      <c r="BS72" s="1293"/>
      <c r="BT72" s="1293"/>
      <c r="BU72" s="1293"/>
      <c r="BV72" s="1293"/>
      <c r="BW72" s="1293"/>
      <c r="BX72" s="1293" t="s">
        <v>545</v>
      </c>
      <c r="BY72" s="1293"/>
      <c r="BZ72" s="1293"/>
      <c r="CA72" s="1293"/>
      <c r="CB72" s="1293"/>
      <c r="CC72" s="1293"/>
      <c r="CD72" s="1293"/>
      <c r="CE72" s="1293"/>
      <c r="CF72" s="1293" t="s">
        <v>546</v>
      </c>
      <c r="CG72" s="1293"/>
      <c r="CH72" s="1293"/>
      <c r="CI72" s="1293"/>
      <c r="CJ72" s="1293"/>
      <c r="CK72" s="1293"/>
      <c r="CL72" s="1293"/>
      <c r="CM72" s="1293"/>
      <c r="CN72" s="1293" t="s">
        <v>547</v>
      </c>
      <c r="CO72" s="1293"/>
      <c r="CP72" s="1293"/>
      <c r="CQ72" s="1293"/>
      <c r="CR72" s="1293"/>
      <c r="CS72" s="1293"/>
      <c r="CT72" s="1293"/>
      <c r="CU72" s="1293"/>
      <c r="CV72" s="1293" t="s">
        <v>548</v>
      </c>
      <c r="CW72" s="1293"/>
      <c r="CX72" s="1293"/>
      <c r="CY72" s="1293"/>
      <c r="CZ72" s="1293"/>
      <c r="DA72" s="1293"/>
      <c r="DB72" s="1293"/>
      <c r="DC72" s="1293"/>
    </row>
    <row r="73" spans="2:107" x14ac:dyDescent="0.15">
      <c r="B73" s="374"/>
      <c r="G73" s="1300"/>
      <c r="H73" s="1300"/>
      <c r="I73" s="1300"/>
      <c r="J73" s="1300"/>
      <c r="K73" s="1301"/>
      <c r="L73" s="1301"/>
      <c r="M73" s="1301"/>
      <c r="N73" s="1301"/>
      <c r="AM73" s="383"/>
      <c r="AN73" s="1296" t="s">
        <v>589</v>
      </c>
      <c r="AO73" s="1296"/>
      <c r="AP73" s="1296"/>
      <c r="AQ73" s="1296"/>
      <c r="AR73" s="1296"/>
      <c r="AS73" s="1296"/>
      <c r="AT73" s="1296"/>
      <c r="AU73" s="1296"/>
      <c r="AV73" s="1296"/>
      <c r="AW73" s="1296"/>
      <c r="AX73" s="1296"/>
      <c r="AY73" s="1296"/>
      <c r="AZ73" s="1296"/>
      <c r="BA73" s="1296"/>
      <c r="BB73" s="1296" t="s">
        <v>590</v>
      </c>
      <c r="BC73" s="1296"/>
      <c r="BD73" s="1296"/>
      <c r="BE73" s="1296"/>
      <c r="BF73" s="1296"/>
      <c r="BG73" s="1296"/>
      <c r="BH73" s="1296"/>
      <c r="BI73" s="1296"/>
      <c r="BJ73" s="1296"/>
      <c r="BK73" s="1296"/>
      <c r="BL73" s="1296"/>
      <c r="BM73" s="1296"/>
      <c r="BN73" s="1296"/>
      <c r="BO73" s="1296"/>
      <c r="BP73" s="1294"/>
      <c r="BQ73" s="1294"/>
      <c r="BR73" s="1294"/>
      <c r="BS73" s="1294"/>
      <c r="BT73" s="1294"/>
      <c r="BU73" s="1294"/>
      <c r="BV73" s="1294"/>
      <c r="BW73" s="1294"/>
      <c r="BX73" s="1294"/>
      <c r="BY73" s="1294"/>
      <c r="BZ73" s="1294"/>
      <c r="CA73" s="1294"/>
      <c r="CB73" s="1294"/>
      <c r="CC73" s="1294"/>
      <c r="CD73" s="1294"/>
      <c r="CE73" s="1294"/>
      <c r="CF73" s="1294">
        <v>3.2</v>
      </c>
      <c r="CG73" s="1294"/>
      <c r="CH73" s="1294"/>
      <c r="CI73" s="1294"/>
      <c r="CJ73" s="1294"/>
      <c r="CK73" s="1294"/>
      <c r="CL73" s="1294"/>
      <c r="CM73" s="1294"/>
      <c r="CN73" s="1294">
        <v>9.6</v>
      </c>
      <c r="CO73" s="1294"/>
      <c r="CP73" s="1294"/>
      <c r="CQ73" s="1294"/>
      <c r="CR73" s="1294"/>
      <c r="CS73" s="1294"/>
      <c r="CT73" s="1294"/>
      <c r="CU73" s="1294"/>
      <c r="CV73" s="1294">
        <v>5.2</v>
      </c>
      <c r="CW73" s="1294"/>
      <c r="CX73" s="1294"/>
      <c r="CY73" s="1294"/>
      <c r="CZ73" s="1294"/>
      <c r="DA73" s="1294"/>
      <c r="DB73" s="1294"/>
      <c r="DC73" s="1294"/>
    </row>
    <row r="74" spans="2:107" x14ac:dyDescent="0.15">
      <c r="B74" s="374"/>
      <c r="G74" s="1300"/>
      <c r="H74" s="1300"/>
      <c r="I74" s="1300"/>
      <c r="J74" s="1300"/>
      <c r="K74" s="1301"/>
      <c r="L74" s="1301"/>
      <c r="M74" s="1301"/>
      <c r="N74" s="1301"/>
      <c r="AM74" s="383"/>
      <c r="AN74" s="1296"/>
      <c r="AO74" s="1296"/>
      <c r="AP74" s="1296"/>
      <c r="AQ74" s="1296"/>
      <c r="AR74" s="1296"/>
      <c r="AS74" s="1296"/>
      <c r="AT74" s="1296"/>
      <c r="AU74" s="1296"/>
      <c r="AV74" s="1296"/>
      <c r="AW74" s="1296"/>
      <c r="AX74" s="1296"/>
      <c r="AY74" s="1296"/>
      <c r="AZ74" s="1296"/>
      <c r="BA74" s="1296"/>
      <c r="BB74" s="1296"/>
      <c r="BC74" s="1296"/>
      <c r="BD74" s="1296"/>
      <c r="BE74" s="1296"/>
      <c r="BF74" s="1296"/>
      <c r="BG74" s="1296"/>
      <c r="BH74" s="1296"/>
      <c r="BI74" s="1296"/>
      <c r="BJ74" s="1296"/>
      <c r="BK74" s="1296"/>
      <c r="BL74" s="1296"/>
      <c r="BM74" s="1296"/>
      <c r="BN74" s="1296"/>
      <c r="BO74" s="1296"/>
      <c r="BP74" s="1294"/>
      <c r="BQ74" s="1294"/>
      <c r="BR74" s="1294"/>
      <c r="BS74" s="1294"/>
      <c r="BT74" s="1294"/>
      <c r="BU74" s="1294"/>
      <c r="BV74" s="1294"/>
      <c r="BW74" s="1294"/>
      <c r="BX74" s="1294"/>
      <c r="BY74" s="1294"/>
      <c r="BZ74" s="1294"/>
      <c r="CA74" s="1294"/>
      <c r="CB74" s="1294"/>
      <c r="CC74" s="1294"/>
      <c r="CD74" s="1294"/>
      <c r="CE74" s="1294"/>
      <c r="CF74" s="1294"/>
      <c r="CG74" s="1294"/>
      <c r="CH74" s="1294"/>
      <c r="CI74" s="1294"/>
      <c r="CJ74" s="1294"/>
      <c r="CK74" s="1294"/>
      <c r="CL74" s="1294"/>
      <c r="CM74" s="1294"/>
      <c r="CN74" s="1294"/>
      <c r="CO74" s="1294"/>
      <c r="CP74" s="1294"/>
      <c r="CQ74" s="1294"/>
      <c r="CR74" s="1294"/>
      <c r="CS74" s="1294"/>
      <c r="CT74" s="1294"/>
      <c r="CU74" s="1294"/>
      <c r="CV74" s="1294"/>
      <c r="CW74" s="1294"/>
      <c r="CX74" s="1294"/>
      <c r="CY74" s="1294"/>
      <c r="CZ74" s="1294"/>
      <c r="DA74" s="1294"/>
      <c r="DB74" s="1294"/>
      <c r="DC74" s="1294"/>
    </row>
    <row r="75" spans="2:107" x14ac:dyDescent="0.15">
      <c r="B75" s="374"/>
      <c r="G75" s="1300"/>
      <c r="H75" s="1300"/>
      <c r="I75" s="1289"/>
      <c r="J75" s="1289"/>
      <c r="K75" s="1295"/>
      <c r="L75" s="1295"/>
      <c r="M75" s="1295"/>
      <c r="N75" s="1295"/>
      <c r="AM75" s="383"/>
      <c r="AN75" s="1296"/>
      <c r="AO75" s="1296"/>
      <c r="AP75" s="1296"/>
      <c r="AQ75" s="1296"/>
      <c r="AR75" s="1296"/>
      <c r="AS75" s="1296"/>
      <c r="AT75" s="1296"/>
      <c r="AU75" s="1296"/>
      <c r="AV75" s="1296"/>
      <c r="AW75" s="1296"/>
      <c r="AX75" s="1296"/>
      <c r="AY75" s="1296"/>
      <c r="AZ75" s="1296"/>
      <c r="BA75" s="1296"/>
      <c r="BB75" s="1296" t="s">
        <v>595</v>
      </c>
      <c r="BC75" s="1296"/>
      <c r="BD75" s="1296"/>
      <c r="BE75" s="1296"/>
      <c r="BF75" s="1296"/>
      <c r="BG75" s="1296"/>
      <c r="BH75" s="1296"/>
      <c r="BI75" s="1296"/>
      <c r="BJ75" s="1296"/>
      <c r="BK75" s="1296"/>
      <c r="BL75" s="1296"/>
      <c r="BM75" s="1296"/>
      <c r="BN75" s="1296"/>
      <c r="BO75" s="1296"/>
      <c r="BP75" s="1294">
        <v>4.2</v>
      </c>
      <c r="BQ75" s="1294"/>
      <c r="BR75" s="1294"/>
      <c r="BS75" s="1294"/>
      <c r="BT75" s="1294"/>
      <c r="BU75" s="1294"/>
      <c r="BV75" s="1294"/>
      <c r="BW75" s="1294"/>
      <c r="BX75" s="1294">
        <v>3.7</v>
      </c>
      <c r="BY75" s="1294"/>
      <c r="BZ75" s="1294"/>
      <c r="CA75" s="1294"/>
      <c r="CB75" s="1294"/>
      <c r="CC75" s="1294"/>
      <c r="CD75" s="1294"/>
      <c r="CE75" s="1294"/>
      <c r="CF75" s="1294">
        <v>3.7</v>
      </c>
      <c r="CG75" s="1294"/>
      <c r="CH75" s="1294"/>
      <c r="CI75" s="1294"/>
      <c r="CJ75" s="1294"/>
      <c r="CK75" s="1294"/>
      <c r="CL75" s="1294"/>
      <c r="CM75" s="1294"/>
      <c r="CN75" s="1294">
        <v>3.6</v>
      </c>
      <c r="CO75" s="1294"/>
      <c r="CP75" s="1294"/>
      <c r="CQ75" s="1294"/>
      <c r="CR75" s="1294"/>
      <c r="CS75" s="1294"/>
      <c r="CT75" s="1294"/>
      <c r="CU75" s="1294"/>
      <c r="CV75" s="1294">
        <v>4</v>
      </c>
      <c r="CW75" s="1294"/>
      <c r="CX75" s="1294"/>
      <c r="CY75" s="1294"/>
      <c r="CZ75" s="1294"/>
      <c r="DA75" s="1294"/>
      <c r="DB75" s="1294"/>
      <c r="DC75" s="1294"/>
    </row>
    <row r="76" spans="2:107" x14ac:dyDescent="0.15">
      <c r="B76" s="374"/>
      <c r="G76" s="1300"/>
      <c r="H76" s="1300"/>
      <c r="I76" s="1289"/>
      <c r="J76" s="1289"/>
      <c r="K76" s="1295"/>
      <c r="L76" s="1295"/>
      <c r="M76" s="1295"/>
      <c r="N76" s="1295"/>
      <c r="AM76" s="383"/>
      <c r="AN76" s="1296"/>
      <c r="AO76" s="1296"/>
      <c r="AP76" s="1296"/>
      <c r="AQ76" s="1296"/>
      <c r="AR76" s="1296"/>
      <c r="AS76" s="1296"/>
      <c r="AT76" s="1296"/>
      <c r="AU76" s="1296"/>
      <c r="AV76" s="1296"/>
      <c r="AW76" s="1296"/>
      <c r="AX76" s="1296"/>
      <c r="AY76" s="1296"/>
      <c r="AZ76" s="1296"/>
      <c r="BA76" s="1296"/>
      <c r="BB76" s="1296"/>
      <c r="BC76" s="1296"/>
      <c r="BD76" s="1296"/>
      <c r="BE76" s="1296"/>
      <c r="BF76" s="1296"/>
      <c r="BG76" s="1296"/>
      <c r="BH76" s="1296"/>
      <c r="BI76" s="1296"/>
      <c r="BJ76" s="1296"/>
      <c r="BK76" s="1296"/>
      <c r="BL76" s="1296"/>
      <c r="BM76" s="1296"/>
      <c r="BN76" s="1296"/>
      <c r="BO76" s="1296"/>
      <c r="BP76" s="1294"/>
      <c r="BQ76" s="1294"/>
      <c r="BR76" s="1294"/>
      <c r="BS76" s="1294"/>
      <c r="BT76" s="1294"/>
      <c r="BU76" s="1294"/>
      <c r="BV76" s="1294"/>
      <c r="BW76" s="1294"/>
      <c r="BX76" s="1294"/>
      <c r="BY76" s="1294"/>
      <c r="BZ76" s="1294"/>
      <c r="CA76" s="1294"/>
      <c r="CB76" s="1294"/>
      <c r="CC76" s="1294"/>
      <c r="CD76" s="1294"/>
      <c r="CE76" s="1294"/>
      <c r="CF76" s="1294"/>
      <c r="CG76" s="1294"/>
      <c r="CH76" s="1294"/>
      <c r="CI76" s="1294"/>
      <c r="CJ76" s="1294"/>
      <c r="CK76" s="1294"/>
      <c r="CL76" s="1294"/>
      <c r="CM76" s="1294"/>
      <c r="CN76" s="1294"/>
      <c r="CO76" s="1294"/>
      <c r="CP76" s="1294"/>
      <c r="CQ76" s="1294"/>
      <c r="CR76" s="1294"/>
      <c r="CS76" s="1294"/>
      <c r="CT76" s="1294"/>
      <c r="CU76" s="1294"/>
      <c r="CV76" s="1294"/>
      <c r="CW76" s="1294"/>
      <c r="CX76" s="1294"/>
      <c r="CY76" s="1294"/>
      <c r="CZ76" s="1294"/>
      <c r="DA76" s="1294"/>
      <c r="DB76" s="1294"/>
      <c r="DC76" s="1294"/>
    </row>
    <row r="77" spans="2:107" x14ac:dyDescent="0.15">
      <c r="B77" s="374"/>
      <c r="G77" s="1289"/>
      <c r="H77" s="1289"/>
      <c r="I77" s="1289"/>
      <c r="J77" s="1289"/>
      <c r="K77" s="1301"/>
      <c r="L77" s="1301"/>
      <c r="M77" s="1301"/>
      <c r="N77" s="1301"/>
      <c r="AN77" s="1293" t="s">
        <v>592</v>
      </c>
      <c r="AO77" s="1293"/>
      <c r="AP77" s="1293"/>
      <c r="AQ77" s="1293"/>
      <c r="AR77" s="1293"/>
      <c r="AS77" s="1293"/>
      <c r="AT77" s="1293"/>
      <c r="AU77" s="1293"/>
      <c r="AV77" s="1293"/>
      <c r="AW77" s="1293"/>
      <c r="AX77" s="1293"/>
      <c r="AY77" s="1293"/>
      <c r="AZ77" s="1293"/>
      <c r="BA77" s="1293"/>
      <c r="BB77" s="1296" t="s">
        <v>590</v>
      </c>
      <c r="BC77" s="1296"/>
      <c r="BD77" s="1296"/>
      <c r="BE77" s="1296"/>
      <c r="BF77" s="1296"/>
      <c r="BG77" s="1296"/>
      <c r="BH77" s="1296"/>
      <c r="BI77" s="1296"/>
      <c r="BJ77" s="1296"/>
      <c r="BK77" s="1296"/>
      <c r="BL77" s="1296"/>
      <c r="BM77" s="1296"/>
      <c r="BN77" s="1296"/>
      <c r="BO77" s="1296"/>
      <c r="BP77" s="1294">
        <v>22.3</v>
      </c>
      <c r="BQ77" s="1294"/>
      <c r="BR77" s="1294"/>
      <c r="BS77" s="1294"/>
      <c r="BT77" s="1294"/>
      <c r="BU77" s="1294"/>
      <c r="BV77" s="1294"/>
      <c r="BW77" s="1294"/>
      <c r="BX77" s="1294">
        <v>20.3</v>
      </c>
      <c r="BY77" s="1294"/>
      <c r="BZ77" s="1294"/>
      <c r="CA77" s="1294"/>
      <c r="CB77" s="1294"/>
      <c r="CC77" s="1294"/>
      <c r="CD77" s="1294"/>
      <c r="CE77" s="1294"/>
      <c r="CF77" s="1294">
        <v>13</v>
      </c>
      <c r="CG77" s="1294"/>
      <c r="CH77" s="1294"/>
      <c r="CI77" s="1294"/>
      <c r="CJ77" s="1294"/>
      <c r="CK77" s="1294"/>
      <c r="CL77" s="1294"/>
      <c r="CM77" s="1294"/>
      <c r="CN77" s="1294">
        <v>21</v>
      </c>
      <c r="CO77" s="1294"/>
      <c r="CP77" s="1294"/>
      <c r="CQ77" s="1294"/>
      <c r="CR77" s="1294"/>
      <c r="CS77" s="1294"/>
      <c r="CT77" s="1294"/>
      <c r="CU77" s="1294"/>
      <c r="CV77" s="1294">
        <v>20.2</v>
      </c>
      <c r="CW77" s="1294"/>
      <c r="CX77" s="1294"/>
      <c r="CY77" s="1294"/>
      <c r="CZ77" s="1294"/>
      <c r="DA77" s="1294"/>
      <c r="DB77" s="1294"/>
      <c r="DC77" s="1294"/>
    </row>
    <row r="78" spans="2:107" x14ac:dyDescent="0.15">
      <c r="B78" s="374"/>
      <c r="G78" s="1289"/>
      <c r="H78" s="1289"/>
      <c r="I78" s="1289"/>
      <c r="J78" s="1289"/>
      <c r="K78" s="1301"/>
      <c r="L78" s="1301"/>
      <c r="M78" s="1301"/>
      <c r="N78" s="1301"/>
      <c r="AN78" s="1293"/>
      <c r="AO78" s="1293"/>
      <c r="AP78" s="1293"/>
      <c r="AQ78" s="1293"/>
      <c r="AR78" s="1293"/>
      <c r="AS78" s="1293"/>
      <c r="AT78" s="1293"/>
      <c r="AU78" s="1293"/>
      <c r="AV78" s="1293"/>
      <c r="AW78" s="1293"/>
      <c r="AX78" s="1293"/>
      <c r="AY78" s="1293"/>
      <c r="AZ78" s="1293"/>
      <c r="BA78" s="1293"/>
      <c r="BB78" s="1296"/>
      <c r="BC78" s="1296"/>
      <c r="BD78" s="1296"/>
      <c r="BE78" s="1296"/>
      <c r="BF78" s="1296"/>
      <c r="BG78" s="1296"/>
      <c r="BH78" s="1296"/>
      <c r="BI78" s="1296"/>
      <c r="BJ78" s="1296"/>
      <c r="BK78" s="1296"/>
      <c r="BL78" s="1296"/>
      <c r="BM78" s="1296"/>
      <c r="BN78" s="1296"/>
      <c r="BO78" s="1296"/>
      <c r="BP78" s="1294"/>
      <c r="BQ78" s="1294"/>
      <c r="BR78" s="1294"/>
      <c r="BS78" s="1294"/>
      <c r="BT78" s="1294"/>
      <c r="BU78" s="1294"/>
      <c r="BV78" s="1294"/>
      <c r="BW78" s="1294"/>
      <c r="BX78" s="1294"/>
      <c r="BY78" s="1294"/>
      <c r="BZ78" s="1294"/>
      <c r="CA78" s="1294"/>
      <c r="CB78" s="1294"/>
      <c r="CC78" s="1294"/>
      <c r="CD78" s="1294"/>
      <c r="CE78" s="1294"/>
      <c r="CF78" s="1294"/>
      <c r="CG78" s="1294"/>
      <c r="CH78" s="1294"/>
      <c r="CI78" s="1294"/>
      <c r="CJ78" s="1294"/>
      <c r="CK78" s="1294"/>
      <c r="CL78" s="1294"/>
      <c r="CM78" s="1294"/>
      <c r="CN78" s="1294"/>
      <c r="CO78" s="1294"/>
      <c r="CP78" s="1294"/>
      <c r="CQ78" s="1294"/>
      <c r="CR78" s="1294"/>
      <c r="CS78" s="1294"/>
      <c r="CT78" s="1294"/>
      <c r="CU78" s="1294"/>
      <c r="CV78" s="1294"/>
      <c r="CW78" s="1294"/>
      <c r="CX78" s="1294"/>
      <c r="CY78" s="1294"/>
      <c r="CZ78" s="1294"/>
      <c r="DA78" s="1294"/>
      <c r="DB78" s="1294"/>
      <c r="DC78" s="1294"/>
    </row>
    <row r="79" spans="2:107" x14ac:dyDescent="0.15">
      <c r="B79" s="374"/>
      <c r="G79" s="1289"/>
      <c r="H79" s="1289"/>
      <c r="I79" s="1299"/>
      <c r="J79" s="1299"/>
      <c r="K79" s="1302"/>
      <c r="L79" s="1302"/>
      <c r="M79" s="1302"/>
      <c r="N79" s="1302"/>
      <c r="AN79" s="1293"/>
      <c r="AO79" s="1293"/>
      <c r="AP79" s="1293"/>
      <c r="AQ79" s="1293"/>
      <c r="AR79" s="1293"/>
      <c r="AS79" s="1293"/>
      <c r="AT79" s="1293"/>
      <c r="AU79" s="1293"/>
      <c r="AV79" s="1293"/>
      <c r="AW79" s="1293"/>
      <c r="AX79" s="1293"/>
      <c r="AY79" s="1293"/>
      <c r="AZ79" s="1293"/>
      <c r="BA79" s="1293"/>
      <c r="BB79" s="1296" t="s">
        <v>595</v>
      </c>
      <c r="BC79" s="1296"/>
      <c r="BD79" s="1296"/>
      <c r="BE79" s="1296"/>
      <c r="BF79" s="1296"/>
      <c r="BG79" s="1296"/>
      <c r="BH79" s="1296"/>
      <c r="BI79" s="1296"/>
      <c r="BJ79" s="1296"/>
      <c r="BK79" s="1296"/>
      <c r="BL79" s="1296"/>
      <c r="BM79" s="1296"/>
      <c r="BN79" s="1296"/>
      <c r="BO79" s="1296"/>
      <c r="BP79" s="1294">
        <v>8.5</v>
      </c>
      <c r="BQ79" s="1294"/>
      <c r="BR79" s="1294"/>
      <c r="BS79" s="1294"/>
      <c r="BT79" s="1294"/>
      <c r="BU79" s="1294"/>
      <c r="BV79" s="1294"/>
      <c r="BW79" s="1294"/>
      <c r="BX79" s="1294">
        <v>7.7</v>
      </c>
      <c r="BY79" s="1294"/>
      <c r="BZ79" s="1294"/>
      <c r="CA79" s="1294"/>
      <c r="CB79" s="1294"/>
      <c r="CC79" s="1294"/>
      <c r="CD79" s="1294"/>
      <c r="CE79" s="1294"/>
      <c r="CF79" s="1294">
        <v>6.8</v>
      </c>
      <c r="CG79" s="1294"/>
      <c r="CH79" s="1294"/>
      <c r="CI79" s="1294"/>
      <c r="CJ79" s="1294"/>
      <c r="CK79" s="1294"/>
      <c r="CL79" s="1294"/>
      <c r="CM79" s="1294"/>
      <c r="CN79" s="1294">
        <v>6.8</v>
      </c>
      <c r="CO79" s="1294"/>
      <c r="CP79" s="1294"/>
      <c r="CQ79" s="1294"/>
      <c r="CR79" s="1294"/>
      <c r="CS79" s="1294"/>
      <c r="CT79" s="1294"/>
      <c r="CU79" s="1294"/>
      <c r="CV79" s="1294">
        <v>6.8</v>
      </c>
      <c r="CW79" s="1294"/>
      <c r="CX79" s="1294"/>
      <c r="CY79" s="1294"/>
      <c r="CZ79" s="1294"/>
      <c r="DA79" s="1294"/>
      <c r="DB79" s="1294"/>
      <c r="DC79" s="1294"/>
    </row>
    <row r="80" spans="2:107" x14ac:dyDescent="0.15">
      <c r="B80" s="374"/>
      <c r="G80" s="1289"/>
      <c r="H80" s="1289"/>
      <c r="I80" s="1299"/>
      <c r="J80" s="1299"/>
      <c r="K80" s="1302"/>
      <c r="L80" s="1302"/>
      <c r="M80" s="1302"/>
      <c r="N80" s="1302"/>
      <c r="AN80" s="1293"/>
      <c r="AO80" s="1293"/>
      <c r="AP80" s="1293"/>
      <c r="AQ80" s="1293"/>
      <c r="AR80" s="1293"/>
      <c r="AS80" s="1293"/>
      <c r="AT80" s="1293"/>
      <c r="AU80" s="1293"/>
      <c r="AV80" s="1293"/>
      <c r="AW80" s="1293"/>
      <c r="AX80" s="1293"/>
      <c r="AY80" s="1293"/>
      <c r="AZ80" s="1293"/>
      <c r="BA80" s="1293"/>
      <c r="BB80" s="1296"/>
      <c r="BC80" s="1296"/>
      <c r="BD80" s="1296"/>
      <c r="BE80" s="1296"/>
      <c r="BF80" s="1296"/>
      <c r="BG80" s="1296"/>
      <c r="BH80" s="1296"/>
      <c r="BI80" s="1296"/>
      <c r="BJ80" s="1296"/>
      <c r="BK80" s="1296"/>
      <c r="BL80" s="1296"/>
      <c r="BM80" s="1296"/>
      <c r="BN80" s="1296"/>
      <c r="BO80" s="1296"/>
      <c r="BP80" s="1294"/>
      <c r="BQ80" s="1294"/>
      <c r="BR80" s="1294"/>
      <c r="BS80" s="1294"/>
      <c r="BT80" s="1294"/>
      <c r="BU80" s="1294"/>
      <c r="BV80" s="1294"/>
      <c r="BW80" s="1294"/>
      <c r="BX80" s="1294"/>
      <c r="BY80" s="1294"/>
      <c r="BZ80" s="1294"/>
      <c r="CA80" s="1294"/>
      <c r="CB80" s="1294"/>
      <c r="CC80" s="1294"/>
      <c r="CD80" s="1294"/>
      <c r="CE80" s="1294"/>
      <c r="CF80" s="1294"/>
      <c r="CG80" s="1294"/>
      <c r="CH80" s="1294"/>
      <c r="CI80" s="1294"/>
      <c r="CJ80" s="1294"/>
      <c r="CK80" s="1294"/>
      <c r="CL80" s="1294"/>
      <c r="CM80" s="1294"/>
      <c r="CN80" s="1294"/>
      <c r="CO80" s="1294"/>
      <c r="CP80" s="1294"/>
      <c r="CQ80" s="1294"/>
      <c r="CR80" s="1294"/>
      <c r="CS80" s="1294"/>
      <c r="CT80" s="1294"/>
      <c r="CU80" s="1294"/>
      <c r="CV80" s="1294"/>
      <c r="CW80" s="1294"/>
      <c r="CX80" s="1294"/>
      <c r="CY80" s="1294"/>
      <c r="CZ80" s="1294"/>
      <c r="DA80" s="1294"/>
      <c r="DB80" s="1294"/>
      <c r="DC80" s="1294"/>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CX0mOglRk891AEv4Plgsy9aXjYEc5XwntaeSurNYqSsYJWvIUgpHfzoHXLXRGIoTeBFZqBJd0LGNBTzhLwS3/w==" saltValue="MIV+lQdDOwnaNZZLeU/jh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2" zoomScale="85" zoomScaleNormal="85"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LjWGu9gJL1U92zr/GJa0fCFQo/YxMY+lneV2FOchPp7Zcj0VyfDeru1iRJVh7G6+qlHkp0P7lyqSE9scSN3Iw==" saltValue="HWf4qfR+9LiW582PeVYKK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M94" zoomScale="85" zoomScaleNormal="85"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30Qjm53nGEJjkL6j4yz+ou7nr45DE+wVsD0DWLLAl9FsJ3eGJb9QflnqEITdTh9lIOPUF0cNbLJD4I6p6L98g==" saltValue="vpE/BgS56RTExMAY+JKBz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541</v>
      </c>
      <c r="G2" s="136"/>
      <c r="H2" s="137"/>
    </row>
    <row r="3" spans="1:8" x14ac:dyDescent="0.15">
      <c r="A3" s="133" t="s">
        <v>534</v>
      </c>
      <c r="B3" s="138"/>
      <c r="C3" s="139"/>
      <c r="D3" s="140">
        <v>24885</v>
      </c>
      <c r="E3" s="141"/>
      <c r="F3" s="142">
        <v>53270</v>
      </c>
      <c r="G3" s="143"/>
      <c r="H3" s="144"/>
    </row>
    <row r="4" spans="1:8" x14ac:dyDescent="0.15">
      <c r="A4" s="145"/>
      <c r="B4" s="146"/>
      <c r="C4" s="147"/>
      <c r="D4" s="148">
        <v>15394</v>
      </c>
      <c r="E4" s="149"/>
      <c r="F4" s="150">
        <v>24316</v>
      </c>
      <c r="G4" s="151"/>
      <c r="H4" s="152"/>
    </row>
    <row r="5" spans="1:8" x14ac:dyDescent="0.15">
      <c r="A5" s="133" t="s">
        <v>536</v>
      </c>
      <c r="B5" s="138"/>
      <c r="C5" s="139"/>
      <c r="D5" s="140">
        <v>40255</v>
      </c>
      <c r="E5" s="141"/>
      <c r="F5" s="142">
        <v>53292</v>
      </c>
      <c r="G5" s="143"/>
      <c r="H5" s="144"/>
    </row>
    <row r="6" spans="1:8" x14ac:dyDescent="0.15">
      <c r="A6" s="145"/>
      <c r="B6" s="146"/>
      <c r="C6" s="147"/>
      <c r="D6" s="148">
        <v>24159</v>
      </c>
      <c r="E6" s="149"/>
      <c r="F6" s="150">
        <v>28900</v>
      </c>
      <c r="G6" s="151"/>
      <c r="H6" s="152"/>
    </row>
    <row r="7" spans="1:8" x14ac:dyDescent="0.15">
      <c r="A7" s="133" t="s">
        <v>537</v>
      </c>
      <c r="B7" s="138"/>
      <c r="C7" s="139"/>
      <c r="D7" s="140">
        <v>59234</v>
      </c>
      <c r="E7" s="141"/>
      <c r="F7" s="142">
        <v>49919</v>
      </c>
      <c r="G7" s="143"/>
      <c r="H7" s="144"/>
    </row>
    <row r="8" spans="1:8" x14ac:dyDescent="0.15">
      <c r="A8" s="145"/>
      <c r="B8" s="146"/>
      <c r="C8" s="147"/>
      <c r="D8" s="148">
        <v>39169</v>
      </c>
      <c r="E8" s="149"/>
      <c r="F8" s="150">
        <v>26398</v>
      </c>
      <c r="G8" s="151"/>
      <c r="H8" s="152"/>
    </row>
    <row r="9" spans="1:8" x14ac:dyDescent="0.15">
      <c r="A9" s="133" t="s">
        <v>538</v>
      </c>
      <c r="B9" s="138"/>
      <c r="C9" s="139"/>
      <c r="D9" s="140">
        <v>38972</v>
      </c>
      <c r="E9" s="141"/>
      <c r="F9" s="142">
        <v>47738</v>
      </c>
      <c r="G9" s="143"/>
      <c r="H9" s="144"/>
    </row>
    <row r="10" spans="1:8" x14ac:dyDescent="0.15">
      <c r="A10" s="145"/>
      <c r="B10" s="146"/>
      <c r="C10" s="147"/>
      <c r="D10" s="148">
        <v>26662</v>
      </c>
      <c r="E10" s="149"/>
      <c r="F10" s="150">
        <v>24937</v>
      </c>
      <c r="G10" s="151"/>
      <c r="H10" s="152"/>
    </row>
    <row r="11" spans="1:8" x14ac:dyDescent="0.15">
      <c r="A11" s="133" t="s">
        <v>539</v>
      </c>
      <c r="B11" s="138"/>
      <c r="C11" s="139"/>
      <c r="D11" s="140">
        <v>30159</v>
      </c>
      <c r="E11" s="141"/>
      <c r="F11" s="142">
        <v>52191</v>
      </c>
      <c r="G11" s="143"/>
      <c r="H11" s="144"/>
    </row>
    <row r="12" spans="1:8" x14ac:dyDescent="0.15">
      <c r="A12" s="145"/>
      <c r="B12" s="146"/>
      <c r="C12" s="153"/>
      <c r="D12" s="148">
        <v>21212</v>
      </c>
      <c r="E12" s="149"/>
      <c r="F12" s="150">
        <v>24843</v>
      </c>
      <c r="G12" s="151"/>
      <c r="H12" s="152"/>
    </row>
    <row r="13" spans="1:8" x14ac:dyDescent="0.15">
      <c r="A13" s="133"/>
      <c r="B13" s="138"/>
      <c r="C13" s="154"/>
      <c r="D13" s="155">
        <v>38701</v>
      </c>
      <c r="E13" s="156"/>
      <c r="F13" s="157">
        <v>51282</v>
      </c>
      <c r="G13" s="158"/>
      <c r="H13" s="144"/>
    </row>
    <row r="14" spans="1:8" x14ac:dyDescent="0.15">
      <c r="A14" s="145"/>
      <c r="B14" s="146"/>
      <c r="C14" s="147"/>
      <c r="D14" s="148">
        <v>25319</v>
      </c>
      <c r="E14" s="149"/>
      <c r="F14" s="150">
        <v>25879</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5.66</v>
      </c>
      <c r="C19" s="159">
        <f>ROUND(VALUE(SUBSTITUTE(実質収支比率等に係る経年分析!G$48,"▲","-")),2)</f>
        <v>6.26</v>
      </c>
      <c r="D19" s="159">
        <f>ROUND(VALUE(SUBSTITUTE(実質収支比率等に係る経年分析!H$48,"▲","-")),2)</f>
        <v>7.5</v>
      </c>
      <c r="E19" s="159">
        <f>ROUND(VALUE(SUBSTITUTE(実質収支比率等に係る経年分析!I$48,"▲","-")),2)</f>
        <v>7.3</v>
      </c>
      <c r="F19" s="159">
        <f>ROUND(VALUE(SUBSTITUTE(実質収支比率等に係る経年分析!J$48,"▲","-")),2)</f>
        <v>7.04</v>
      </c>
    </row>
    <row r="20" spans="1:11" x14ac:dyDescent="0.15">
      <c r="A20" s="159" t="s">
        <v>49</v>
      </c>
      <c r="B20" s="159">
        <f>ROUND(VALUE(SUBSTITUTE(実質収支比率等に係る経年分析!F$47,"▲","-")),2)</f>
        <v>45.69</v>
      </c>
      <c r="C20" s="159">
        <f>ROUND(VALUE(SUBSTITUTE(実質収支比率等に係る経年分析!G$47,"▲","-")),2)</f>
        <v>28.57</v>
      </c>
      <c r="D20" s="159">
        <f>ROUND(VALUE(SUBSTITUTE(実質収支比率等に係る経年分析!H$47,"▲","-")),2)</f>
        <v>22.29</v>
      </c>
      <c r="E20" s="159">
        <f>ROUND(VALUE(SUBSTITUTE(実質収支比率等に係る経年分析!I$47,"▲","-")),2)</f>
        <v>19.41</v>
      </c>
      <c r="F20" s="159">
        <f>ROUND(VALUE(SUBSTITUTE(実質収支比率等に係る経年分析!J$47,"▲","-")),2)</f>
        <v>18.05</v>
      </c>
    </row>
    <row r="21" spans="1:11" x14ac:dyDescent="0.15">
      <c r="A21" s="159" t="s">
        <v>50</v>
      </c>
      <c r="B21" s="159">
        <f>IF(ISNUMBER(VALUE(SUBSTITUTE(実質収支比率等に係る経年分析!F$49,"▲","-"))),ROUND(VALUE(SUBSTITUTE(実質収支比率等に係る経年分析!F$49,"▲","-")),2),NA())</f>
        <v>-3.63</v>
      </c>
      <c r="C21" s="159">
        <f>IF(ISNUMBER(VALUE(SUBSTITUTE(実質収支比率等に係る経年分析!G$49,"▲","-"))),ROUND(VALUE(SUBSTITUTE(実質収支比率等に係る経年分析!G$49,"▲","-")),2),NA())</f>
        <v>-19.63</v>
      </c>
      <c r="D21" s="159">
        <f>IF(ISNUMBER(VALUE(SUBSTITUTE(実質収支比率等に係る経年分析!H$49,"▲","-"))),ROUND(VALUE(SUBSTITUTE(実質収支比率等に係る経年分析!H$49,"▲","-")),2),NA())</f>
        <v>-8.0299999999999994</v>
      </c>
      <c r="E21" s="159">
        <f>IF(ISNUMBER(VALUE(SUBSTITUTE(実質収支比率等に係る経年分析!I$49,"▲","-"))),ROUND(VALUE(SUBSTITUTE(実質収支比率等に係る経年分析!I$49,"▲","-")),2),NA())</f>
        <v>-6.88</v>
      </c>
      <c r="F21" s="159">
        <f>IF(ISNUMBER(VALUE(SUBSTITUTE(実質収支比率等に係る経年分析!J$49,"▲","-"))),ROUND(VALUE(SUBSTITUTE(実質収支比率等に係る経年分析!J$49,"▲","-")),2),NA())</f>
        <v>-5.18</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介護予防サービス事業特別会計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0.02</v>
      </c>
    </row>
    <row r="31" spans="1:11" x14ac:dyDescent="0.15">
      <c r="A31" s="160" t="str">
        <f>IF(連結実質赤字比率に係る赤字・黒字の構成分析!C$39="",NA(),連結実質赤字比率に係る赤字・黒字の構成分析!C$39)</f>
        <v>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0.42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0.41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0.56000000000000005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0.53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0.35</v>
      </c>
    </row>
    <row r="32" spans="1:11" x14ac:dyDescent="0.15">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0.47</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0.76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2.02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2.85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1.74</v>
      </c>
    </row>
    <row r="33" spans="1:16" x14ac:dyDescent="0.15">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1.19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1.1399999999999999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2.37</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1.99</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5.66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6.26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7.5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7.29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7.03</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5.68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6.57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7.31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8.42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9.19</v>
      </c>
    </row>
    <row r="36" spans="1:16" x14ac:dyDescent="0.15">
      <c r="A36" s="160" t="str">
        <f>IF(連結実質赤字比率に係る赤字・黒字の構成分析!C$34="",NA(),連結実質赤字比率に係る赤字・黒字の構成分析!C$34)</f>
        <v>宅地造成事業特別会計</v>
      </c>
      <c r="B36" s="160" t="e">
        <f>IF(ROUND(VALUE(SUBSTITUTE(連結実質赤字比率に係る赤字・黒字の構成分析!F$34,"▲", "-")), 2) &lt; 0, ABS(ROUND(VALUE(SUBSTITUTE(連結実質赤字比率に係る赤字・黒字の構成分析!F$34,"▲", "-")), 2)), NA())</f>
        <v>#VALUE!</v>
      </c>
      <c r="C36" s="160" t="e">
        <f>IF(ROUND(VALUE(SUBSTITUTE(連結実質赤字比率に係る赤字・黒字の構成分析!F$34,"▲", "-")), 2) &gt;= 0, ABS(ROUND(VALUE(SUBSTITUTE(連結実質赤字比率に係る赤字・黒字の構成分析!F$34,"▲", "-")), 2)), NA())</f>
        <v>#VALUE!</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0</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0</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0</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14.21</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968</v>
      </c>
      <c r="E42" s="161"/>
      <c r="F42" s="161"/>
      <c r="G42" s="161">
        <f>'実質公債費比率（分子）の構造'!L$52</f>
        <v>1013</v>
      </c>
      <c r="H42" s="161"/>
      <c r="I42" s="161"/>
      <c r="J42" s="161">
        <f>'実質公債費比率（分子）の構造'!M$52</f>
        <v>939</v>
      </c>
      <c r="K42" s="161"/>
      <c r="L42" s="161"/>
      <c r="M42" s="161">
        <f>'実質公債費比率（分子）の構造'!N$52</f>
        <v>954</v>
      </c>
      <c r="N42" s="161"/>
      <c r="O42" s="161"/>
      <c r="P42" s="161">
        <f>'実質公債費比率（分子）の構造'!O$52</f>
        <v>961</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x14ac:dyDescent="0.15">
      <c r="A46" s="161" t="s">
        <v>61</v>
      </c>
      <c r="B46" s="161">
        <f>'実質公債費比率（分子）の構造'!K$48</f>
        <v>284</v>
      </c>
      <c r="C46" s="161"/>
      <c r="D46" s="161"/>
      <c r="E46" s="161">
        <f>'実質公債費比率（分子）の構造'!L$48</f>
        <v>262</v>
      </c>
      <c r="F46" s="161"/>
      <c r="G46" s="161"/>
      <c r="H46" s="161">
        <f>'実質公債費比率（分子）の構造'!M$48</f>
        <v>267</v>
      </c>
      <c r="I46" s="161"/>
      <c r="J46" s="161"/>
      <c r="K46" s="161">
        <f>'実質公債費比率（分子）の構造'!N$48</f>
        <v>270</v>
      </c>
      <c r="L46" s="161"/>
      <c r="M46" s="161"/>
      <c r="N46" s="161">
        <f>'実質公債費比率（分子）の構造'!O$48</f>
        <v>291</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927</v>
      </c>
      <c r="C49" s="161"/>
      <c r="D49" s="161"/>
      <c r="E49" s="161">
        <f>'実質公債費比率（分子）の構造'!L$45</f>
        <v>963</v>
      </c>
      <c r="F49" s="161"/>
      <c r="G49" s="161"/>
      <c r="H49" s="161">
        <f>'実質公債費比率（分子）の構造'!M$45</f>
        <v>892</v>
      </c>
      <c r="I49" s="161"/>
      <c r="J49" s="161"/>
      <c r="K49" s="161">
        <f>'実質公債費比率（分子）の構造'!N$45</f>
        <v>930</v>
      </c>
      <c r="L49" s="161"/>
      <c r="M49" s="161"/>
      <c r="N49" s="161">
        <f>'実質公債費比率（分子）の構造'!O$45</f>
        <v>948</v>
      </c>
      <c r="O49" s="161"/>
      <c r="P49" s="161"/>
    </row>
    <row r="50" spans="1:16" x14ac:dyDescent="0.15">
      <c r="A50" s="161" t="s">
        <v>65</v>
      </c>
      <c r="B50" s="161" t="e">
        <f>NA()</f>
        <v>#N/A</v>
      </c>
      <c r="C50" s="161">
        <f>IF(ISNUMBER('実質公債費比率（分子）の構造'!K$53),'実質公債費比率（分子）の構造'!K$53,NA())</f>
        <v>243</v>
      </c>
      <c r="D50" s="161" t="e">
        <f>NA()</f>
        <v>#N/A</v>
      </c>
      <c r="E50" s="161" t="e">
        <f>NA()</f>
        <v>#N/A</v>
      </c>
      <c r="F50" s="161">
        <f>IF(ISNUMBER('実質公債費比率（分子）の構造'!L$53),'実質公債費比率（分子）の構造'!L$53,NA())</f>
        <v>212</v>
      </c>
      <c r="G50" s="161" t="e">
        <f>NA()</f>
        <v>#N/A</v>
      </c>
      <c r="H50" s="161" t="e">
        <f>NA()</f>
        <v>#N/A</v>
      </c>
      <c r="I50" s="161">
        <f>IF(ISNUMBER('実質公債費比率（分子）の構造'!M$53),'実質公債費比率（分子）の構造'!M$53,NA())</f>
        <v>220</v>
      </c>
      <c r="J50" s="161" t="e">
        <f>NA()</f>
        <v>#N/A</v>
      </c>
      <c r="K50" s="161" t="e">
        <f>NA()</f>
        <v>#N/A</v>
      </c>
      <c r="L50" s="161">
        <f>IF(ISNUMBER('実質公債費比率（分子）の構造'!N$53),'実質公債費比率（分子）の構造'!N$53,NA())</f>
        <v>246</v>
      </c>
      <c r="M50" s="161" t="e">
        <f>NA()</f>
        <v>#N/A</v>
      </c>
      <c r="N50" s="161" t="e">
        <f>NA()</f>
        <v>#N/A</v>
      </c>
      <c r="O50" s="161">
        <f>IF(ISNUMBER('実質公債費比率（分子）の構造'!O$53),'実質公債費比率（分子）の構造'!O$53,NA())</f>
        <v>278</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11112</v>
      </c>
      <c r="E56" s="160"/>
      <c r="F56" s="160"/>
      <c r="G56" s="160">
        <f>'将来負担比率（分子）の構造'!J$52</f>
        <v>11336</v>
      </c>
      <c r="H56" s="160"/>
      <c r="I56" s="160"/>
      <c r="J56" s="160">
        <f>'将来負担比率（分子）の構造'!K$52</f>
        <v>11712</v>
      </c>
      <c r="K56" s="160"/>
      <c r="L56" s="160"/>
      <c r="M56" s="160">
        <f>'将来負担比率（分子）の構造'!L$52</f>
        <v>11462</v>
      </c>
      <c r="N56" s="160"/>
      <c r="O56" s="160"/>
      <c r="P56" s="160">
        <f>'将来負担比率（分子）の構造'!M$52</f>
        <v>11428</v>
      </c>
    </row>
    <row r="57" spans="1:16" x14ac:dyDescent="0.15">
      <c r="A57" s="160" t="s">
        <v>36</v>
      </c>
      <c r="B57" s="160"/>
      <c r="C57" s="160"/>
      <c r="D57" s="160">
        <f>'将来負担比率（分子）の構造'!I$51</f>
        <v>1118</v>
      </c>
      <c r="E57" s="160"/>
      <c r="F57" s="160"/>
      <c r="G57" s="160">
        <f>'将来負担比率（分子）の構造'!J$51</f>
        <v>1032</v>
      </c>
      <c r="H57" s="160"/>
      <c r="I57" s="160"/>
      <c r="J57" s="160">
        <f>'将来負担比率（分子）の構造'!K$51</f>
        <v>916</v>
      </c>
      <c r="K57" s="160"/>
      <c r="L57" s="160"/>
      <c r="M57" s="160">
        <f>'将来負担比率（分子）の構造'!L$51</f>
        <v>831</v>
      </c>
      <c r="N57" s="160"/>
      <c r="O57" s="160"/>
      <c r="P57" s="160">
        <f>'将来負担比率（分子）の構造'!M$51</f>
        <v>771</v>
      </c>
    </row>
    <row r="58" spans="1:16" x14ac:dyDescent="0.15">
      <c r="A58" s="160" t="s">
        <v>35</v>
      </c>
      <c r="B58" s="160"/>
      <c r="C58" s="160"/>
      <c r="D58" s="160">
        <f>'将来負担比率（分子）の構造'!I$50</f>
        <v>4745</v>
      </c>
      <c r="E58" s="160"/>
      <c r="F58" s="160"/>
      <c r="G58" s="160">
        <f>'将来負担比率（分子）の構造'!J$50</f>
        <v>3527</v>
      </c>
      <c r="H58" s="160"/>
      <c r="I58" s="160"/>
      <c r="J58" s="160">
        <f>'将来負担比率（分子）の構造'!K$50</f>
        <v>2738</v>
      </c>
      <c r="K58" s="160"/>
      <c r="L58" s="160"/>
      <c r="M58" s="160">
        <f>'将来負担比率（分子）の構造'!L$50</f>
        <v>2416</v>
      </c>
      <c r="N58" s="160"/>
      <c r="O58" s="160"/>
      <c r="P58" s="160">
        <f>'将来負担比率（分子）の構造'!M$50</f>
        <v>2521</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18</v>
      </c>
      <c r="C61" s="160"/>
      <c r="D61" s="160"/>
      <c r="E61" s="160">
        <f>'将来負担比率（分子）の構造'!J$46</f>
        <v>11</v>
      </c>
      <c r="F61" s="160"/>
      <c r="G61" s="160"/>
      <c r="H61" s="160">
        <f>'将来負担比率（分子）の構造'!K$46</f>
        <v>13</v>
      </c>
      <c r="I61" s="160"/>
      <c r="J61" s="160"/>
      <c r="K61" s="160" t="str">
        <f>'将来負担比率（分子）の構造'!L$46</f>
        <v>-</v>
      </c>
      <c r="L61" s="160"/>
      <c r="M61" s="160"/>
      <c r="N61" s="160" t="str">
        <f>'将来負担比率（分子）の構造'!M$46</f>
        <v>-</v>
      </c>
      <c r="O61" s="160"/>
      <c r="P61" s="160"/>
    </row>
    <row r="62" spans="1:16" x14ac:dyDescent="0.15">
      <c r="A62" s="160" t="s">
        <v>29</v>
      </c>
      <c r="B62" s="160" t="str">
        <f>'将来負担比率（分子）の構造'!I$45</f>
        <v>-</v>
      </c>
      <c r="C62" s="160"/>
      <c r="D62" s="160"/>
      <c r="E62" s="160" t="str">
        <f>'将来負担比率（分子）の構造'!J$45</f>
        <v>-</v>
      </c>
      <c r="F62" s="160"/>
      <c r="G62" s="160"/>
      <c r="H62" s="160" t="str">
        <f>'将来負担比率（分子）の構造'!K$45</f>
        <v>-</v>
      </c>
      <c r="I62" s="160"/>
      <c r="J62" s="160"/>
      <c r="K62" s="160" t="str">
        <f>'将来負担比率（分子）の構造'!L$45</f>
        <v>-</v>
      </c>
      <c r="L62" s="160"/>
      <c r="M62" s="160"/>
      <c r="N62" s="160" t="str">
        <f>'将来負担比率（分子）の構造'!M$45</f>
        <v>-</v>
      </c>
      <c r="O62" s="160"/>
      <c r="P62" s="160"/>
    </row>
    <row r="63" spans="1:16" x14ac:dyDescent="0.15">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x14ac:dyDescent="0.15">
      <c r="A64" s="160" t="s">
        <v>27</v>
      </c>
      <c r="B64" s="160">
        <f>'将来負担比率（分子）の構造'!I$43</f>
        <v>5191</v>
      </c>
      <c r="C64" s="160"/>
      <c r="D64" s="160"/>
      <c r="E64" s="160">
        <f>'将来負担比率（分子）の構造'!J$43</f>
        <v>5132</v>
      </c>
      <c r="F64" s="160"/>
      <c r="G64" s="160"/>
      <c r="H64" s="160">
        <f>'将来負担比率（分子）の構造'!K$43</f>
        <v>5119</v>
      </c>
      <c r="I64" s="160"/>
      <c r="J64" s="160"/>
      <c r="K64" s="160">
        <f>'将来負担比率（分子）の構造'!L$43</f>
        <v>4901</v>
      </c>
      <c r="L64" s="160"/>
      <c r="M64" s="160"/>
      <c r="N64" s="160">
        <f>'将来負担比率（分子）の構造'!M$43</f>
        <v>4891</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9636</v>
      </c>
      <c r="C66" s="160"/>
      <c r="D66" s="160"/>
      <c r="E66" s="160">
        <f>'将来負担比率（分子）の構造'!J$41</f>
        <v>9785</v>
      </c>
      <c r="F66" s="160"/>
      <c r="G66" s="160"/>
      <c r="H66" s="160">
        <f>'将来負担比率（分子）の構造'!K$41</f>
        <v>10434</v>
      </c>
      <c r="I66" s="160"/>
      <c r="J66" s="160"/>
      <c r="K66" s="160">
        <f>'将来負担比率（分子）の構造'!L$41</f>
        <v>10401</v>
      </c>
      <c r="L66" s="160"/>
      <c r="M66" s="160"/>
      <c r="N66" s="160">
        <f>'将来負担比率（分子）の構造'!M$41</f>
        <v>10157</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200</v>
      </c>
      <c r="J67" s="160" t="e">
        <f>NA()</f>
        <v>#N/A</v>
      </c>
      <c r="K67" s="160" t="e">
        <f>NA()</f>
        <v>#N/A</v>
      </c>
      <c r="L67" s="160">
        <f>IF(ISNUMBER('将来負担比率（分子）の構造'!L$53), IF('将来負担比率（分子）の構造'!L$53 &lt; 0, 0, '将来負担比率（分子）の構造'!L$53), NA())</f>
        <v>593</v>
      </c>
      <c r="M67" s="160" t="e">
        <f>NA()</f>
        <v>#N/A</v>
      </c>
      <c r="N67" s="160" t="e">
        <f>NA()</f>
        <v>#N/A</v>
      </c>
      <c r="O67" s="160">
        <f>IF(ISNUMBER('将来負担比率（分子）の構造'!M$53), IF('将来負担比率（分子）の構造'!M$53 &lt; 0, 0, '将来負担比率（分子）の構造'!M$53), NA())</f>
        <v>327</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1561</v>
      </c>
      <c r="C72" s="164">
        <f>基金残高に係る経年分析!G55</f>
        <v>1362</v>
      </c>
      <c r="D72" s="164">
        <f>基金残高に係る経年分析!H55</f>
        <v>1272</v>
      </c>
    </row>
    <row r="73" spans="1:16" x14ac:dyDescent="0.15">
      <c r="A73" s="163" t="s">
        <v>72</v>
      </c>
      <c r="B73" s="164">
        <f>基金残高に係る経年分析!F56</f>
        <v>400</v>
      </c>
      <c r="C73" s="164">
        <f>基金残高に係る経年分析!G56</f>
        <v>400</v>
      </c>
      <c r="D73" s="164">
        <f>基金残高に係る経年分析!H56</f>
        <v>400</v>
      </c>
    </row>
    <row r="74" spans="1:16" x14ac:dyDescent="0.15">
      <c r="A74" s="163" t="s">
        <v>73</v>
      </c>
      <c r="B74" s="164">
        <f>基金残高に係る経年分析!F57</f>
        <v>767</v>
      </c>
      <c r="C74" s="164">
        <f>基金残高に係る経年分析!G57</f>
        <v>644</v>
      </c>
      <c r="D74" s="164">
        <f>基金残高に係る経年分析!H57</f>
        <v>589</v>
      </c>
    </row>
  </sheetData>
  <sheetProtection algorithmName="SHA-512" hashValue="St7Ecxjn2bzEtAGxjcqp37h1M6ryiPTLC2UQUeP/s2RPGEMAguXPCgigbv400p4xyx5cbK1gaU7PQfQLxSN/HQ==" saltValue="A70tHaWhBDGXH6Gjf6I66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2019-03-18T04:16:33Z</cp:lastPrinted>
  <dcterms:created xsi:type="dcterms:W3CDTF">2019-02-14T02:00:15Z</dcterms:created>
  <dcterms:modified xsi:type="dcterms:W3CDTF">2019-10-23T00:41:29Z</dcterms:modified>
  <cp:category/>
</cp:coreProperties>
</file>