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<sst xmlns="http://schemas.openxmlformats.org/spreadsheetml/2006/main" count="1111" uniqueCount="589">
  <si>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</si>
  <si>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</si>
  <si>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</si>
  <si>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</si>
  <si>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</si>
  <si>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</si>
  <si>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</si>
  <si>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</si>
  <si>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</si>
  <si>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</si>
  <si>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</si>
  <si>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</si>
  <si>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</si>
  <si>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</si>
  <si>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</si>
  <si>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</si>
  <si>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</si>
  <si>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</si>
  <si>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</si>
  <si>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</si>
  <si>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</si>
  <si>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</si>
  <si>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</si>
  <si>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</si>
  <si>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</si>
  <si>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</si>
  <si>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</si>
  <si>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</si>
  <si>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</si>
  <si>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</si>
  <si>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</si>
  <si>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</si>
  <si>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</si>
  <si>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</si>
  <si>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</si>
  <si>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</si>
  <si>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</si>
  <si>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</si>
  <si>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</si>
  <si>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</si>
  <si>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</si>
  <si>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</si>
  <si>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</si>
  <si>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</si>
  <si>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</si>
  <si>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</si>
  <si>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</si>
  <si>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</si>
  <si>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</si>
  <si>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</si>
  <si>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</si>
  <si>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</si>
  <si>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</si>
  <si>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</si>
  <si>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</si>
  <si>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</si>
  <si>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</si>
  <si>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</si>
  <si>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</si>
  <si>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</si>
  <si>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</si>
  <si>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</si>
  <si>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</si>
  <si>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</si>
  <si>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</si>
  <si>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</si>
  <si>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</si>
  <si>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</si>
  <si>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</si>
  <si>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</si>
  <si>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</si>
  <si>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</si>
  <si>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</si>
  <si>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</si>
  <si>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</si>
  <si>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</si>
  <si>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</si>
  <si>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</si>
  <si>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</si>
  <si>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</si>
  <si>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</si>
  <si>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</si>
  <si>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</si>
  <si>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</si>
  <si>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</si>
  <si>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</si>
  <si>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</si>
  <si>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</si>
  <si>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</si>
  <si>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</si>
  <si>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</si>
  <si>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</si>
  <si>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</si>
  <si>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</si>
  <si>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</si>
  <si>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</si>
  <si>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</si>
  <si>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</si>
  <si>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</si>
  <si>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</si>
  <si>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</si>
  <si>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</si>
  <si>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</si>
  <si>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</si>
  <si>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</si>
  <si>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</si>
  <si>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</si>
  <si>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</si>
  <si>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</si>
  <si>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</si>
  <si>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</si>
  <si>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</si>
  <si>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</si>
  <si>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</si>
  <si>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</si>
  <si>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</si>
  <si>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</si>
  <si>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</si>
  <si>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</si>
  <si>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</si>
  <si>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</si>
  <si>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</si>
  <si>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</si>
  <si>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</si>
  <si>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</si>
  <si>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</si>
  <si>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</si>
  <si>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</si>
  <si>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</si>
  <si>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</si>
  <si>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</si>
  <si>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</si>
  <si>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</si>
  <si>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</si>
  <si>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</si>
  <si>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</si>
  <si>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</si>
  <si>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</si>
  <si>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</si>
  <si>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</si>
  <si>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</si>
  <si>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</si>
  <si>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</si>
  <si>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</si>
  <si>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</si>
  <si>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</si>
  <si>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</si>
  <si>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</si>
  <si>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</si>
  <si>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</si>
  <si>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</si>
  <si>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</si>
  <si>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</si>
  <si>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</si>
  <si>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</si>
  <si>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</si>
  <si>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</si>
  <si>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</si>
  <si>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</si>
  <si>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</si>
  <si>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</si>
  <si>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</si>
  <si>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</si>
  <si>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</si>
  <si>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</si>
  <si>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</si>
  <si>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</si>
  <si>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</si>
  <si>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</si>
  <si>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</si>
  <si>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</si>
  <si>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</si>
  <si>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</si>
  <si>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</si>
  <si>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</si>
  <si>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</si>
  <si>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</si>
  <si>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</si>
  <si>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</si>
  <si>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</si>
  <si>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</si>
  <si>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</si>
  <si>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</si>
  <si>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</si>
  <si>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</si>
  <si>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</si>
  <si>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</si>
  <si>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</si>
  <si>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</si>
  <si>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</si>
  <si>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</si>
  <si>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</si>
  <si>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</si>
  <si>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</si>
  <si>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</si>
  <si>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</si>
  <si>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</si>
  <si>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</si>
  <si>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</si>
  <si>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</si>
  <si>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</si>
  <si>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</si>
  <si>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</si>
  <si>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</si>
  <si>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</si>
  <si>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</si>
  <si>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群馬県明和町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</si>
  <si>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</si>
  <si>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</si>
  <si>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</si>
  <si>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</si>
  <si>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</si>
  <si>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</si>
  <si>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</si>
  <si>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</si>
  <si>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</si>
  <si>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</si>
  <si>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</si>
  <si>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</si>
  <si>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</si>
  <si>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</si>
  <si>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</si>
  <si>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</si>
  <si>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</si>
  <si>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</si>
  <si>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</si>
  <si>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</si>
  <si>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</si>
  <si>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</si>
  <si>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</si>
  <si>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</si>
  <si>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</si>
  <si>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</si>
  <si>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</si>
  <si>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</si>
  <si>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</si>
  <si>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</si>
  <si>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</si>
  <si>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</si>
  <si>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</si>
  <si>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</si>
  <si>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</si>
  <si>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</si>
  <si>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</si>
  <si>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</si>
  <si>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</si>
  <si>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</si>
  <si>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</si>
  <si>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</si>
  <si>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</si>
  <si>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</si>
  <si>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</si>
  <si>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</si>
  <si>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</si>
  <si>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</si>
  <si>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</si>
  <si>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</si>
  <si>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</si>
  <si>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</si>
  <si>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</si>
  <si>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</si>
  <si>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</si>
  <si>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</si>
  <si>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</si>
  <si>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</si>
  <si>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</si>
  <si>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</si>
  <si>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</si>
  <si>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</si>
  <si>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</si>
  <si>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</si>
  <si>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</si>
  <si>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</si>
  <si>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</si>
  <si>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</si>
  <si>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</si>
  <si>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</si>
  <si>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</si>
  <si>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</si>
  <si>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</si>
  <si>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</si>
  <si>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</si>
  <si>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</si>
  <si>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</si>
  <si>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</si>
  <si>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</si>
  <si>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</si>
  <si>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</si>
  <si>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</si>
  <si>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</si>
  <si>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</si>
  <si>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</si>
  <si>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</si>
  <si>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</si>
  <si>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</si>
  <si>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</si>
  <si>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</si>
  <si>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</si>
  <si>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</si>
  <si>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</si>
  <si>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</si>
  <si>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</si>
  <si>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</si>
  <si>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</si>
  <si>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</si>
  <si>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</si>
  <si>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</si>
  <si>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</si>
  <si>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</si>
  <si>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</si>
  <si>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</si>
  <si>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</si>
  <si>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</si>
  <si>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</si>
  <si>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</si>
  <si>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</si>
  <si>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</si>
  <si>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</si>
  <si>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</si>
  <si>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</si>
  <si>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</si>
  <si>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</si>
  <si>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</si>
  <si>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</si>
  <si>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</si>
  <si>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</si>
  <si>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</si>
  <si>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</si>
  <si>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</si>
  <si>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</si>
  <si>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</si>
  <si>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</si>
  <si>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</si>
  <si>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</si>
  <si>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</si>
  <si>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</si>
  <si>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</si>
  <si>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</si>
  <si>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</si>
  <si>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</si>
  <si>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</si>
  <si>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</si>
  <si>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</si>
  <si>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</si>
  <si>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</si>
  <si>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</si>
  <si>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</si>
  <si>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</si>
  <si>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</si>
  <si>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</si>
  <si>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</si>
  <si>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</si>
  <si>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</si>
  <si>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</si>
  <si>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</si>
  <si>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</si>
  <si>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群馬県明和町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</si>
  <si>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</si>
  <si>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</si>
  <si>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</si>
  <si>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</si>
  <si>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</si>
  <si>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</si>
  <si>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</si>
  <si>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</si>
  <si>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</si>
  <si>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</si>
  <si>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</si>
  <si>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</si>
  <si>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</si>
  <si>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</si>
  <si>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</si>
  <si>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</si>
  <si>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</si>
  <si>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</si>
  <si>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</si>
  <si>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</si>
  <si>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</si>
  <si>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</si>
  <si>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</si>
  <si>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</si>
  <si>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</si>
  <si>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</si>
  <si>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</si>
  <si>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</si>
  <si>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</si>
  <si>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</si>
  <si>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</si>
  <si>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</si>
  <si>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</si>
  <si>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</si>
  <si>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</si>
  <si>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</si>
  <si>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</si>
  <si>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</si>
  <si>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</si>
  <si>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</si>
  <si>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</si>
  <si>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</si>
  <si>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</si>
  <si>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</si>
  <si>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</si>
  <si>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</si>
  <si>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</si>
  <si>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</si>
  <si>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</si>
  <si>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</si>
  <si>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</si>
  <si>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</si>
  <si>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</si>
  <si>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</si>
  <si>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</si>
  <si>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</si>
  <si>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</si>
  <si>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</si>
  <si>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</si>
  <si>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</si>
  <si>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</si>
  <si>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</si>
  <si>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</si>
  <si>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</si>
  <si>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</si>
  <si>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</si>
  <si>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</si>
  <si>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</si>
  <si>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</si>
  <si>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</si>
  <si>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</si>
  <si>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</si>
  <si>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</si>
  <si>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</si>
  <si>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</si>
  <si>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</si>
  <si>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</si>
  <si>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</si>
  <si>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</si>
  <si>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</si>
  <si>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</si>
  <si>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</si>
  <si>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</si>
  <si>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</si>
  <si>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</si>
  <si>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</si>
  <si>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</si>
  <si>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</si>
  <si>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</si>
  <si>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</si>
  <si>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</si>
  <si>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</si>
  <si>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</si>
  <si>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</si>
  <si>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</si>
  <si>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</si>
  <si>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</si>
  <si>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</si>
  <si>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</si>
  <si>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</si>
  <si>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</si>
  <si>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</si>
  <si>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</si>
  <si>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</si>
  <si>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</si>
  <si>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</si>
  <si>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</si>
  <si>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</si>
  <si>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</si>
  <si>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</si>
  <si>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</si>
  <si>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</si>
  <si>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</si>
  <si>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</si>
  <si>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</si>
  <si>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</si>
  <si>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</si>
  <si>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</si>
  <si>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</si>
  <si>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</si>
  <si>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</si>
  <si>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</si>
  <si>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</si>
  <si>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</si>
  <si>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</si>
  <si>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</si>
  <si>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</si>
  <si>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</si>
  <si>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</si>
  <si>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</si>
  <si>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</si>
  <si>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</si>
  <si>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</si>
  <si>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</si>
  <si>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</si>
  <si>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</si>
  <si>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</si>
  <si>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</si>
  <si>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</si>
  <si>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</si>
  <si>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</si>
  <si>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</si>
  <si>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</si>
  <si>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</si>
  <si>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</si>
  <si>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</si>
  <si>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</si>
  <si>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</si>
  <si>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</si>
  <si>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</si>
  <si>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</si>
  <si>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</si>
  <si>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</si>
  <si>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</si>
  <si>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</si>
  <si>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</si>
  <si>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</si>
  <si>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</si>
  <si>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</si>
  <si>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</si>
  <si>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</si>
  <si>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</si>
  <si>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</si>
  <si>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</si>
  <si>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</si>
  <si>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</si>
  <si>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</si>
  <si>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</si>
  <si>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</si>
  <si>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</si>
  <si>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</si>
  <si>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</si>
  <si>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</si>
  <si>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</si>
  <si>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</si>
  <si>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</si>
  <si>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</si>
  <si>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</si>
  <si>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</si>
  <si>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</si>
  <si>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</si>
  <si>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</si>
  <si>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</si>
  <si>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</si>
  <si>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</si>
  <si>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</si>
  <si>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12.22</t>
  </si>
  <si>
    <t>▲ 22.20</t>
  </si>
  <si>
    <t>一般会計</t>
  </si>
  <si>
    <t>国民健康保険特別会計</t>
  </si>
  <si>
    <t>介護保険特別会計</t>
  </si>
  <si>
    <t>下水道事業特別会計</t>
  </si>
  <si>
    <t>後期高齢者医療特別会計</t>
  </si>
  <si>
    <t>その他会計（赤字）</t>
  </si>
  <si>
    <t>その他会計（黒字）</t>
  </si>
  <si>
    <t>館林地区消防組合</t>
  </si>
  <si>
    <t>邑楽館林医療事務組合（一般会計）</t>
  </si>
  <si>
    <t>邑楽館林医療事務組合（病院事業会計）</t>
  </si>
  <si>
    <t>館林衛生施設組合</t>
  </si>
  <si>
    <t>群馬県市町村会館管理組合</t>
  </si>
  <si>
    <t>群馬県市町村総合事務組合</t>
  </si>
  <si>
    <t>群馬県後期高齢者医療広域連合（一般会計）</t>
  </si>
  <si>
    <t>群馬県後期高齢者医療広域連合（事業会計）</t>
  </si>
  <si>
    <t>群馬東部水道企業団</t>
  </si>
  <si>
    <t>　　　　－</t>
  </si>
  <si>
    <t>明和町土地開発公社</t>
  </si>
  <si>
    <t>○</t>
    <phoneticPr fontId="2"/>
  </si>
  <si>
    <t>公共施設建設基金</t>
    <rPh sb="0" eb="2">
      <t>コウキョウ</t>
    </rPh>
    <rPh sb="2" eb="4">
      <t>シセツ</t>
    </rPh>
    <rPh sb="4" eb="6">
      <t>ケンセツ</t>
    </rPh>
    <rPh sb="6" eb="8">
      <t>キキン</t>
    </rPh>
    <phoneticPr fontId="11"/>
  </si>
  <si>
    <t>まち・ひと・しごと創生基金</t>
    <rPh sb="9" eb="11">
      <t>ソウセイ</t>
    </rPh>
    <rPh sb="11" eb="13">
      <t>キキン</t>
    </rPh>
    <phoneticPr fontId="11"/>
  </si>
  <si>
    <t>-</t>
    <phoneticPr fontId="2"/>
  </si>
  <si>
    <t>-</t>
    <phoneticPr fontId="2"/>
  </si>
  <si>
    <t>-</t>
    <phoneticPr fontId="2"/>
  </si>
  <si>
    <t>奨学基金</t>
    <rPh sb="0" eb="2">
      <t>ショウガク</t>
    </rPh>
    <rPh sb="2" eb="4">
      <t>キキン</t>
    </rPh>
    <phoneticPr fontId="11"/>
  </si>
  <si>
    <t>地域福祉基金</t>
    <rPh sb="0" eb="2">
      <t>チイキ</t>
    </rPh>
    <rPh sb="2" eb="4">
      <t>フクシ</t>
    </rPh>
    <rPh sb="4" eb="6">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</si>
  <si>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</si>
  <si>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</si>
  <si>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</si>
  <si>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</si>
  <si>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</si>
  <si>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</si>
  <si>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</si>
  <si>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</si>
  <si>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</si>
  <si>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</si>
  <si>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</si>
  <si>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</si>
  <si>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</si>
  <si>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</si>
  <si>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</si>
  <si>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</si>
  <si>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類似団体平均と比較し、将来負担比率は低く、固定資産償却率は高いため、将来にかかる負担が少ないことがわかる。</t>
    <rPh sb="0" eb="2">
      <t>ルイジ</t>
    </rPh>
    <rPh sb="2" eb="4">
      <t>ダンタイ</t>
    </rPh>
    <rPh sb="4" eb="6">
      <t>ヘイキン</t>
    </rPh>
    <rPh sb="7" eb="9">
      <t>ヒカク</t>
    </rPh>
    <rPh sb="11" eb="13">
      <t>ショウライ</t>
    </rPh>
    <rPh sb="13" eb="15">
      <t>フタン</t>
    </rPh>
    <rPh sb="15" eb="17">
      <t>ヒリツ</t>
    </rPh>
    <rPh sb="18" eb="19">
      <t>ヒク</t>
    </rPh>
    <rPh sb="21" eb="23">
      <t>コテイ</t>
    </rPh>
    <rPh sb="23" eb="25">
      <t>シサン</t>
    </rPh>
    <rPh sb="25" eb="27">
      <t>ショウキャク</t>
    </rPh>
    <rPh sb="27" eb="28">
      <t>リツ</t>
    </rPh>
    <rPh sb="29" eb="30">
      <t>タカ</t>
    </rPh>
    <rPh sb="34" eb="36">
      <t>ショウライ</t>
    </rPh>
    <rPh sb="40" eb="42">
      <t>フタン</t>
    </rPh>
    <rPh sb="43" eb="44">
      <t>スク</t>
    </rPh>
    <phoneticPr fontId="5"/>
  </si>
  <si>
    <t>類似団体平均と比較し、将来負担比率、実質公債費ともに低いため、将来にかかる負担が少ないことがわかる。</t>
    <rPh sb="0" eb="2">
      <t>ルイジ</t>
    </rPh>
    <rPh sb="2" eb="4">
      <t>ダンタイ</t>
    </rPh>
    <rPh sb="4" eb="6">
      <t>ヘイキン</t>
    </rPh>
    <rPh sb="7" eb="9">
      <t>ヒカク</t>
    </rPh>
    <rPh sb="11" eb="13">
      <t>ショウライ</t>
    </rPh>
    <rPh sb="13" eb="15">
      <t>フタン</t>
    </rPh>
    <rPh sb="15" eb="17">
      <t>ヒリツ</t>
    </rPh>
    <rPh sb="18" eb="20">
      <t>ジッシツ</t>
    </rPh>
    <rPh sb="20" eb="23">
      <t>コウサイヒ</t>
    </rPh>
    <rPh sb="26" eb="27">
      <t>ヒク</t>
    </rPh>
    <rPh sb="31" eb="33">
      <t>ショウライ</t>
    </rPh>
    <rPh sb="37" eb="39">
      <t>フタン</t>
    </rPh>
    <rPh sb="40" eb="41">
      <t>スク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</si>
</sst>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78903</c:v>
                </c:pt>
                <c:pt idx="4">
                  <c:v>82993</c:v>
                </c:pt>
              </c:numCache>
            </c:numRef>
          </c:val>
          <c:smooth val="0"/>
          <c:extLst>
            <c:ext xmlns:c16="http://schemas.microsoft.com/office/drawing/2014/chart" uri="{C3380CC4-5D6E-409C-BE32-E72D297353CC}">
              <c16:uniqueId val="{00000000-4F4F-4402-88E8-9C61E371C2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59908</c:v>
                </c:pt>
                <c:pt idx="1">
                  <c:v>46901</c:v>
                </c:pt>
                <c:pt idx="2">
                  <c:v>108908</c:v>
                </c:pt>
                <c:pt idx="3">
                  <c:v>82877</c:v>
                </c:pt>
                <c:pt idx="4">
                  <c:v>77851</c:v>
                </c:pt>
              </c:numCache>
            </c:numRef>
          </c:val>
          <c:smooth val="0"/>
          <c:extLst>
            <c:ext xmlns:c16="http://schemas.microsoft.com/office/drawing/2014/chart" uri="{C3380CC4-5D6E-409C-BE32-E72D297353CC}">
              <c16:uniqueId val="{00000001-4F4F-4402-88E8-9C61E371C2AF}"/>
            </c:ext>
          </c:extLst>
        </c:ser>
        <c:dLbls>
          <c:showLegendKey val="0"/>
          <c:showVal val="0"/>
          <c:showCatName val="0"/>
          <c:showSerName val="0"/>
          <c:showPercent val="0"/>
          <c:showBubbleSize val="0"/>
        </c:dLbls>
        <c:marker val="1"/>
        <c:smooth val="0"/>
        <c:axId val="397853592"/>
        <c:axId val="398879152"/>
      </c:lineChart>
      <c:catAx>
        <c:axId val="397853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879152"/>
        <c:crosses val="autoZero"/>
        <c:auto val="1"/>
        <c:lblAlgn val="ctr"/>
        <c:lblOffset val="100"/>
        <c:tickLblSkip val="1"/>
        <c:tickMarkSkip val="1"/>
        <c:noMultiLvlLbl val="0"/>
      </c:catAx>
      <c:valAx>
        <c:axId val="3988791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853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12.18</c:v>
                </c:pt>
                <c:pt idx="1">
                  <c:v>3.75</c:v>
                </c:pt>
                <c:pt idx="2">
                  <c:v>6.9</c:v>
                </c:pt>
                <c:pt idx="3">
                  <c:v>6.45</c:v>
                </c:pt>
                <c:pt idx="4">
                  <c:v>9.56</c:v>
                </c:pt>
              </c:numCache>
            </c:numRef>
          </c:val>
          <c:extLst>
            <c:ext xmlns:c16="http://schemas.microsoft.com/office/drawing/2014/chart" uri="{C3380CC4-5D6E-409C-BE32-E72D297353CC}">
              <c16:uniqueId val="{00000000-9181-43FF-88E7-15D5CC449B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89.06</c:v>
                </c:pt>
                <c:pt idx="1">
                  <c:v>100.9</c:v>
                </c:pt>
                <c:pt idx="2">
                  <c:v>85.43</c:v>
                </c:pt>
                <c:pt idx="3">
                  <c:v>73.38</c:v>
                </c:pt>
                <c:pt idx="4">
                  <c:v>46.93</c:v>
                </c:pt>
              </c:numCache>
            </c:numRef>
          </c:val>
          <c:extLst>
            <c:ext xmlns:c16="http://schemas.microsoft.com/office/drawing/2014/chart" uri="{C3380CC4-5D6E-409C-BE32-E72D297353CC}">
              <c16:uniqueId val="{00000001-9181-43FF-88E7-15D5CC449BC6}"/>
            </c:ext>
          </c:extLst>
        </c:ser>
        <c:dLbls>
          <c:showLegendKey val="0"/>
          <c:showVal val="0"/>
          <c:showCatName val="0"/>
          <c:showSerName val="0"/>
          <c:showPercent val="0"/>
          <c:showBubbleSize val="0"/>
        </c:dLbls>
        <c:gapWidth val="250"/>
        <c:overlap val="100"/>
        <c:axId val="403078048"/>
        <c:axId val="401671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6.01</c:v>
                </c:pt>
                <c:pt idx="1">
                  <c:v>2.93</c:v>
                </c:pt>
                <c:pt idx="2">
                  <c:v>15.86</c:v>
                </c:pt>
                <c:pt idx="3">
                  <c:v>-12.22</c:v>
                </c:pt>
                <c:pt idx="4">
                  <c:v>-22.2</c:v>
                </c:pt>
              </c:numCache>
            </c:numRef>
          </c:val>
          <c:smooth val="0"/>
          <c:extLst>
            <c:ext xmlns:c16="http://schemas.microsoft.com/office/drawing/2014/chart" uri="{C3380CC4-5D6E-409C-BE32-E72D297353CC}">
              <c16:uniqueId val="{00000002-9181-43FF-88E7-15D5CC449BC6}"/>
            </c:ext>
          </c:extLst>
        </c:ser>
        <c:dLbls>
          <c:showLegendKey val="0"/>
          <c:showVal val="0"/>
          <c:showCatName val="0"/>
          <c:showSerName val="0"/>
          <c:showPercent val="0"/>
          <c:showBubbleSize val="0"/>
        </c:dLbls>
        <c:marker val="1"/>
        <c:smooth val="0"/>
        <c:axId val="403078048"/>
        <c:axId val="401671856"/>
      </c:lineChart>
      <c:catAx>
        <c:axId val="40307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1671856"/>
        <c:crosses val="autoZero"/>
        <c:auto val="1"/>
        <c:lblAlgn val="ctr"/>
        <c:lblOffset val="100"/>
        <c:tickLblSkip val="1"/>
        <c:tickMarkSkip val="1"/>
        <c:noMultiLvlLbl val="0"/>
      </c:catAx>
      <c:valAx>
        <c:axId val="40167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07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6.85</c:v>
                </c:pt>
                <c:pt idx="2">
                  <c:v>#N/A</c:v>
                </c:pt>
                <c:pt idx="3">
                  <c:v>6.88</c:v>
                </c:pt>
                <c:pt idx="4">
                  <c:v>#N/A</c:v>
                </c:pt>
                <c:pt idx="5">
                  <c:v>4.5</c:v>
                </c:pt>
                <c:pt idx="6">
                  <c:v>0</c:v>
                </c:pt>
                <c:pt idx="7">
                  <c:v>0</c:v>
                </c:pt>
                <c:pt idx="8">
                  <c:v>0</c:v>
                </c:pt>
                <c:pt idx="9">
                  <c:v>0</c:v>
                </c:pt>
              </c:numCache>
            </c:numRef>
          </c:val>
          <c:extLst>
            <c:ext xmlns:c16="http://schemas.microsoft.com/office/drawing/2014/chart" uri="{C3380CC4-5D6E-409C-BE32-E72D297353CC}">
              <c16:uniqueId val="{00000000-BCB1-4E6F-AD62-E0BF38D67A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B1-4E6F-AD62-E0BF38D67A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B1-4E6F-AD62-E0BF38D67AB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CB1-4E6F-AD62-E0BF38D67AB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CB1-4E6F-AD62-E0BF38D67AB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0.02</c:v>
                </c:pt>
                <c:pt idx="4">
                  <c:v>#N/A</c:v>
                </c:pt>
                <c:pt idx="5">
                  <c:v>0.12</c:v>
                </c:pt>
                <c:pt idx="6">
                  <c:v>#N/A</c:v>
                </c:pt>
                <c:pt idx="7">
                  <c:v>0.04</c:v>
                </c:pt>
                <c:pt idx="8">
                  <c:v>#N/A</c:v>
                </c:pt>
                <c:pt idx="9">
                  <c:v>0.04</c:v>
                </c:pt>
              </c:numCache>
            </c:numRef>
          </c:val>
          <c:extLst>
            <c:ext xmlns:c16="http://schemas.microsoft.com/office/drawing/2014/chart" uri="{C3380CC4-5D6E-409C-BE32-E72D297353CC}">
              <c16:uniqueId val="{00000005-BCB1-4E6F-AD62-E0BF38D67AB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0.36</c:v>
                </c:pt>
                <c:pt idx="2">
                  <c:v>#N/A</c:v>
                </c:pt>
                <c:pt idx="3">
                  <c:v>0.17</c:v>
                </c:pt>
                <c:pt idx="4">
                  <c:v>#N/A</c:v>
                </c:pt>
                <c:pt idx="5">
                  <c:v>0.46</c:v>
                </c:pt>
                <c:pt idx="6">
                  <c:v>#N/A</c:v>
                </c:pt>
                <c:pt idx="7">
                  <c:v>0.76</c:v>
                </c:pt>
                <c:pt idx="8">
                  <c:v>#N/A</c:v>
                </c:pt>
                <c:pt idx="9">
                  <c:v>0.65</c:v>
                </c:pt>
              </c:numCache>
            </c:numRef>
          </c:val>
          <c:extLst>
            <c:ext xmlns:c16="http://schemas.microsoft.com/office/drawing/2014/chart" uri="{C3380CC4-5D6E-409C-BE32-E72D297353CC}">
              <c16:uniqueId val="{00000006-BCB1-4E6F-AD62-E0BF38D67AB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1.1000000000000001</c:v>
                </c:pt>
                <c:pt idx="2">
                  <c:v>#N/A</c:v>
                </c:pt>
                <c:pt idx="3">
                  <c:v>1.1299999999999999</c:v>
                </c:pt>
                <c:pt idx="4">
                  <c:v>#N/A</c:v>
                </c:pt>
                <c:pt idx="5">
                  <c:v>1.02</c:v>
                </c:pt>
                <c:pt idx="6">
                  <c:v>#N/A</c:v>
                </c:pt>
                <c:pt idx="7">
                  <c:v>1.72</c:v>
                </c:pt>
                <c:pt idx="8">
                  <c:v>#N/A</c:v>
                </c:pt>
                <c:pt idx="9">
                  <c:v>0.8</c:v>
                </c:pt>
              </c:numCache>
            </c:numRef>
          </c:val>
          <c:extLst>
            <c:ext xmlns:c16="http://schemas.microsoft.com/office/drawing/2014/chart" uri="{C3380CC4-5D6E-409C-BE32-E72D297353CC}">
              <c16:uniqueId val="{00000007-BCB1-4E6F-AD62-E0BF38D67AB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c:v>
                </c:pt>
                <c:pt idx="2">
                  <c:v>#N/A</c:v>
                </c:pt>
                <c:pt idx="3">
                  <c:v>4.6399999999999997</c:v>
                </c:pt>
                <c:pt idx="4">
                  <c:v>#N/A</c:v>
                </c:pt>
                <c:pt idx="5">
                  <c:v>5.34</c:v>
                </c:pt>
                <c:pt idx="6">
                  <c:v>#N/A</c:v>
                </c:pt>
                <c:pt idx="7">
                  <c:v>4.41</c:v>
                </c:pt>
                <c:pt idx="8">
                  <c:v>#N/A</c:v>
                </c:pt>
                <c:pt idx="9">
                  <c:v>5.25</c:v>
                </c:pt>
              </c:numCache>
            </c:numRef>
          </c:val>
          <c:extLst>
            <c:ext xmlns:c16="http://schemas.microsoft.com/office/drawing/2014/chart" uri="{C3380CC4-5D6E-409C-BE32-E72D297353CC}">
              <c16:uniqueId val="{00000008-BCB1-4E6F-AD62-E0BF38D67A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12.17</c:v>
                </c:pt>
                <c:pt idx="2">
                  <c:v>#N/A</c:v>
                </c:pt>
                <c:pt idx="3">
                  <c:v>3.74</c:v>
                </c:pt>
                <c:pt idx="4">
                  <c:v>#N/A</c:v>
                </c:pt>
                <c:pt idx="5">
                  <c:v>6.89</c:v>
                </c:pt>
                <c:pt idx="6">
                  <c:v>#N/A</c:v>
                </c:pt>
                <c:pt idx="7">
                  <c:v>6.44</c:v>
                </c:pt>
                <c:pt idx="8">
                  <c:v>#N/A</c:v>
                </c:pt>
                <c:pt idx="9">
                  <c:v>9.5500000000000007</c:v>
                </c:pt>
              </c:numCache>
            </c:numRef>
          </c:val>
          <c:extLst>
            <c:ext xmlns:c16="http://schemas.microsoft.com/office/drawing/2014/chart" uri="{C3380CC4-5D6E-409C-BE32-E72D297353CC}">
              <c16:uniqueId val="{00000009-BCB1-4E6F-AD62-E0BF38D67AB2}"/>
            </c:ext>
          </c:extLst>
        </c:ser>
        <c:dLbls>
          <c:showLegendKey val="0"/>
          <c:showVal val="0"/>
          <c:showCatName val="0"/>
          <c:showSerName val="0"/>
          <c:showPercent val="0"/>
          <c:showBubbleSize val="0"/>
        </c:dLbls>
        <c:gapWidth val="150"/>
        <c:overlap val="100"/>
        <c:axId val="406895320"/>
        <c:axId val="405736520"/>
      </c:barChart>
      <c:catAx>
        <c:axId val="40689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736520"/>
        <c:crosses val="autoZero"/>
        <c:auto val="1"/>
        <c:lblAlgn val="ctr"/>
        <c:lblOffset val="100"/>
        <c:tickLblSkip val="1"/>
        <c:tickMarkSkip val="1"/>
        <c:noMultiLvlLbl val="0"/>
      </c:catAx>
      <c:valAx>
        <c:axId val="405736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895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339</c:v>
                </c:pt>
                <c:pt idx="5">
                  <c:v>382</c:v>
                </c:pt>
                <c:pt idx="8">
                  <c:v>382</c:v>
                </c:pt>
                <c:pt idx="11">
                  <c:v>403</c:v>
                </c:pt>
                <c:pt idx="14">
                  <c:v>425</c:v>
                </c:pt>
              </c:numCache>
            </c:numRef>
          </c:val>
          <c:extLst>
            <c:ext xmlns:c16="http://schemas.microsoft.com/office/drawing/2014/chart" uri="{C3380CC4-5D6E-409C-BE32-E72D297353CC}">
              <c16:uniqueId val="{00000000-BA14-4F9B-BA43-BA0454A33D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14-4F9B-BA43-BA0454A33D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2-BA14-4F9B-BA43-BA0454A33D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23</c:v>
                </c:pt>
                <c:pt idx="6">
                  <c:v>29</c:v>
                </c:pt>
                <c:pt idx="9">
                  <c:v>34</c:v>
                </c:pt>
                <c:pt idx="12">
                  <c:v>36</c:v>
                </c:pt>
              </c:numCache>
            </c:numRef>
          </c:val>
          <c:extLst>
            <c:ext xmlns:c16="http://schemas.microsoft.com/office/drawing/2014/chart" uri="{C3380CC4-5D6E-409C-BE32-E72D297353CC}">
              <c16:uniqueId val="{00000003-BA14-4F9B-BA43-BA0454A33D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199</c:v>
                </c:pt>
                <c:pt idx="3">
                  <c:v>182</c:v>
                </c:pt>
                <c:pt idx="6">
                  <c:v>194</c:v>
                </c:pt>
                <c:pt idx="9">
                  <c:v>196</c:v>
                </c:pt>
                <c:pt idx="12">
                  <c:v>193</c:v>
                </c:pt>
              </c:numCache>
            </c:numRef>
          </c:val>
          <c:extLst>
            <c:ext xmlns:c16="http://schemas.microsoft.com/office/drawing/2014/chart" uri="{C3380CC4-5D6E-409C-BE32-E72D297353CC}">
              <c16:uniqueId val="{00000004-BA14-4F9B-BA43-BA0454A33D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14-4F9B-BA43-BA0454A33D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14-4F9B-BA43-BA0454A33D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386</c:v>
                </c:pt>
                <c:pt idx="3">
                  <c:v>437</c:v>
                </c:pt>
                <c:pt idx="6">
                  <c:v>419</c:v>
                </c:pt>
                <c:pt idx="9">
                  <c:v>359</c:v>
                </c:pt>
                <c:pt idx="12">
                  <c:v>354</c:v>
                </c:pt>
              </c:numCache>
            </c:numRef>
          </c:val>
          <c:extLst>
            <c:ext xmlns:c16="http://schemas.microsoft.com/office/drawing/2014/chart" uri="{C3380CC4-5D6E-409C-BE32-E72D297353CC}">
              <c16:uniqueId val="{00000007-BA14-4F9B-BA43-BA0454A33DA0}"/>
            </c:ext>
          </c:extLst>
        </c:ser>
        <c:dLbls>
          <c:showLegendKey val="0"/>
          <c:showVal val="0"/>
          <c:showCatName val="0"/>
          <c:showSerName val="0"/>
          <c:showPercent val="0"/>
          <c:showBubbleSize val="0"/>
        </c:dLbls>
        <c:gapWidth val="100"/>
        <c:overlap val="100"/>
        <c:axId val="405281944"/>
        <c:axId val="403660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286</c:v>
                </c:pt>
                <c:pt idx="2">
                  <c:v>#N/A</c:v>
                </c:pt>
                <c:pt idx="3">
                  <c:v>#N/A</c:v>
                </c:pt>
                <c:pt idx="4">
                  <c:v>275</c:v>
                </c:pt>
                <c:pt idx="5">
                  <c:v>#N/A</c:v>
                </c:pt>
                <c:pt idx="6">
                  <c:v>#N/A</c:v>
                </c:pt>
                <c:pt idx="7">
                  <c:v>275</c:v>
                </c:pt>
                <c:pt idx="8">
                  <c:v>#N/A</c:v>
                </c:pt>
                <c:pt idx="9">
                  <c:v>#N/A</c:v>
                </c:pt>
                <c:pt idx="10">
                  <c:v>201</c:v>
                </c:pt>
                <c:pt idx="11">
                  <c:v>#N/A</c:v>
                </c:pt>
                <c:pt idx="12">
                  <c:v>#N/A</c:v>
                </c:pt>
                <c:pt idx="13">
                  <c:v>173</c:v>
                </c:pt>
                <c:pt idx="14">
                  <c:v>#N/A</c:v>
                </c:pt>
              </c:numCache>
            </c:numRef>
          </c:val>
          <c:smooth val="0"/>
          <c:extLst>
            <c:ext xmlns:c16="http://schemas.microsoft.com/office/drawing/2014/chart" uri="{C3380CC4-5D6E-409C-BE32-E72D297353CC}">
              <c16:uniqueId val="{00000008-BA14-4F9B-BA43-BA0454A33DA0}"/>
            </c:ext>
          </c:extLst>
        </c:ser>
        <c:dLbls>
          <c:showLegendKey val="0"/>
          <c:showVal val="0"/>
          <c:showCatName val="0"/>
          <c:showSerName val="0"/>
          <c:showPercent val="0"/>
          <c:showBubbleSize val="0"/>
        </c:dLbls>
        <c:marker val="1"/>
        <c:smooth val="0"/>
        <c:axId val="405281944"/>
        <c:axId val="403660840"/>
      </c:lineChart>
      <c:catAx>
        <c:axId val="40528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660840"/>
        <c:crosses val="autoZero"/>
        <c:auto val="1"/>
        <c:lblAlgn val="ctr"/>
        <c:lblOffset val="100"/>
        <c:tickLblSkip val="1"/>
        <c:tickMarkSkip val="1"/>
        <c:noMultiLvlLbl val="0"/>
      </c:catAx>
      <c:valAx>
        <c:axId val="403660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28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5612</c:v>
                </c:pt>
                <c:pt idx="5">
                  <c:v>5770</c:v>
                </c:pt>
                <c:pt idx="8">
                  <c:v>5783</c:v>
                </c:pt>
                <c:pt idx="11">
                  <c:v>5984</c:v>
                </c:pt>
                <c:pt idx="14">
                  <c:v>5934</c:v>
                </c:pt>
              </c:numCache>
            </c:numRef>
          </c:val>
          <c:extLst>
            <c:ext xmlns:c16="http://schemas.microsoft.com/office/drawing/2014/chart" uri="{C3380CC4-5D6E-409C-BE32-E72D297353CC}">
              <c16:uniqueId val="{00000000-54B7-43DF-AB34-69DD381851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261</c:v>
                </c:pt>
                <c:pt idx="8">
                  <c:v>0</c:v>
                </c:pt>
                <c:pt idx="11">
                  <c:v>0</c:v>
                </c:pt>
                <c:pt idx="14">
                  <c:v>0</c:v>
                </c:pt>
              </c:numCache>
            </c:numRef>
          </c:val>
          <c:extLst>
            <c:ext xmlns:c16="http://schemas.microsoft.com/office/drawing/2014/chart" uri="{C3380CC4-5D6E-409C-BE32-E72D297353CC}">
              <c16:uniqueId val="{00000001-54B7-43DF-AB34-69DD381851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4466</c:v>
                </c:pt>
                <c:pt idx="5">
                  <c:v>4737</c:v>
                </c:pt>
                <c:pt idx="8">
                  <c:v>3462</c:v>
                </c:pt>
                <c:pt idx="11">
                  <c:v>3063</c:v>
                </c:pt>
                <c:pt idx="14">
                  <c:v>2398</c:v>
                </c:pt>
              </c:numCache>
            </c:numRef>
          </c:val>
          <c:extLst>
            <c:ext xmlns:c16="http://schemas.microsoft.com/office/drawing/2014/chart" uri="{C3380CC4-5D6E-409C-BE32-E72D297353CC}">
              <c16:uniqueId val="{00000002-54B7-43DF-AB34-69DD381851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B7-43DF-AB34-69DD381851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B7-43DF-AB34-69DD381851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210</c:v>
                </c:pt>
                <c:pt idx="6">
                  <c:v>385</c:v>
                </c:pt>
                <c:pt idx="9">
                  <c:v>0</c:v>
                </c:pt>
                <c:pt idx="12">
                  <c:v>0</c:v>
                </c:pt>
              </c:numCache>
            </c:numRef>
          </c:val>
          <c:extLst>
            <c:ext xmlns:c16="http://schemas.microsoft.com/office/drawing/2014/chart" uri="{C3380CC4-5D6E-409C-BE32-E72D297353CC}">
              <c16:uniqueId val="{00000005-54B7-43DF-AB34-69DD381851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688</c:v>
                </c:pt>
                <c:pt idx="3">
                  <c:v>703</c:v>
                </c:pt>
                <c:pt idx="6">
                  <c:v>681</c:v>
                </c:pt>
                <c:pt idx="9">
                  <c:v>557</c:v>
                </c:pt>
                <c:pt idx="12">
                  <c:v>556</c:v>
                </c:pt>
              </c:numCache>
            </c:numRef>
          </c:val>
          <c:extLst>
            <c:ext xmlns:c16="http://schemas.microsoft.com/office/drawing/2014/chart" uri="{C3380CC4-5D6E-409C-BE32-E72D297353CC}">
              <c16:uniqueId val="{00000006-54B7-43DF-AB34-69DD381851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240</c:v>
                </c:pt>
                <c:pt idx="3">
                  <c:v>333</c:v>
                </c:pt>
                <c:pt idx="6">
                  <c:v>434</c:v>
                </c:pt>
                <c:pt idx="9">
                  <c:v>910</c:v>
                </c:pt>
                <c:pt idx="12">
                  <c:v>1063</c:v>
                </c:pt>
              </c:numCache>
            </c:numRef>
          </c:val>
          <c:extLst>
            <c:ext xmlns:c16="http://schemas.microsoft.com/office/drawing/2014/chart" uri="{C3380CC4-5D6E-409C-BE32-E72D297353CC}">
              <c16:uniqueId val="{00000007-54B7-43DF-AB34-69DD381851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3635</c:v>
                </c:pt>
                <c:pt idx="3">
                  <c:v>3528</c:v>
                </c:pt>
                <c:pt idx="6">
                  <c:v>3553</c:v>
                </c:pt>
                <c:pt idx="9">
                  <c:v>3434</c:v>
                </c:pt>
                <c:pt idx="12">
                  <c:v>3321</c:v>
                </c:pt>
              </c:numCache>
            </c:numRef>
          </c:val>
          <c:extLst>
            <c:ext xmlns:c16="http://schemas.microsoft.com/office/drawing/2014/chart" uri="{C3380CC4-5D6E-409C-BE32-E72D297353CC}">
              <c16:uniqueId val="{00000008-54B7-43DF-AB34-69DD381851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70</c:v>
                </c:pt>
                <c:pt idx="3">
                  <c:v>56</c:v>
                </c:pt>
                <c:pt idx="6">
                  <c:v>43</c:v>
                </c:pt>
                <c:pt idx="9">
                  <c:v>29</c:v>
                </c:pt>
                <c:pt idx="12">
                  <c:v>15</c:v>
                </c:pt>
              </c:numCache>
            </c:numRef>
          </c:val>
          <c:extLst>
            <c:ext xmlns:c16="http://schemas.microsoft.com/office/drawing/2014/chart" uri="{C3380CC4-5D6E-409C-BE32-E72D297353CC}">
              <c16:uniqueId val="{00000009-54B7-43DF-AB34-69DD381851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4834</c:v>
                </c:pt>
                <c:pt idx="3">
                  <c:v>4784</c:v>
                </c:pt>
                <c:pt idx="6">
                  <c:v>4249</c:v>
                </c:pt>
                <c:pt idx="9">
                  <c:v>4294</c:v>
                </c:pt>
                <c:pt idx="12">
                  <c:v>4254</c:v>
                </c:pt>
              </c:numCache>
            </c:numRef>
          </c:val>
          <c:extLst>
            <c:ext xmlns:c16="http://schemas.microsoft.com/office/drawing/2014/chart" uri="{C3380CC4-5D6E-409C-BE32-E72D297353CC}">
              <c16:uniqueId val="{0000000A-54B7-43DF-AB34-69DD38185169}"/>
            </c:ext>
          </c:extLst>
        </c:ser>
        <c:dLbls>
          <c:showLegendKey val="0"/>
          <c:showVal val="0"/>
          <c:showCatName val="0"/>
          <c:showSerName val="0"/>
          <c:showPercent val="0"/>
          <c:showBubbleSize val="0"/>
        </c:dLbls>
        <c:gapWidth val="100"/>
        <c:overlap val="100"/>
        <c:axId val="398476840"/>
        <c:axId val="398477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99</c:v>
                </c:pt>
                <c:pt idx="8">
                  <c:v>#N/A</c:v>
                </c:pt>
                <c:pt idx="9">
                  <c:v>#N/A</c:v>
                </c:pt>
                <c:pt idx="10">
                  <c:v>176</c:v>
                </c:pt>
                <c:pt idx="11">
                  <c:v>#N/A</c:v>
                </c:pt>
                <c:pt idx="12">
                  <c:v>#N/A</c:v>
                </c:pt>
                <c:pt idx="13">
                  <c:v>876</c:v>
                </c:pt>
                <c:pt idx="14">
                  <c:v>#N/A</c:v>
                </c:pt>
              </c:numCache>
            </c:numRef>
          </c:val>
          <c:smooth val="0"/>
          <c:extLst>
            <c:ext xmlns:c16="http://schemas.microsoft.com/office/drawing/2014/chart" uri="{C3380CC4-5D6E-409C-BE32-E72D297353CC}">
              <c16:uniqueId val="{0000000B-54B7-43DF-AB34-69DD38185169}"/>
            </c:ext>
          </c:extLst>
        </c:ser>
        <c:dLbls>
          <c:showLegendKey val="0"/>
          <c:showVal val="0"/>
          <c:showCatName val="0"/>
          <c:showSerName val="0"/>
          <c:showPercent val="0"/>
          <c:showBubbleSize val="0"/>
        </c:dLbls>
        <c:marker val="1"/>
        <c:smooth val="0"/>
        <c:axId val="398476840"/>
        <c:axId val="398477224"/>
      </c:lineChart>
      <c:catAx>
        <c:axId val="398476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8477224"/>
        <c:crosses val="autoZero"/>
        <c:auto val="1"/>
        <c:lblAlgn val="ctr"/>
        <c:lblOffset val="100"/>
        <c:tickLblSkip val="1"/>
        <c:tickMarkSkip val="1"/>
        <c:noMultiLvlLbl val="0"/>
      </c:catAx>
      <c:valAx>
        <c:axId val="398477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476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2696</c:v>
                </c:pt>
                <c:pt idx="1">
                  <c:v>2323</c:v>
                </c:pt>
                <c:pt idx="2">
                  <c:v>1507</c:v>
                </c:pt>
              </c:numCache>
            </c:numRef>
          </c:val>
          <c:extLst>
            <c:ext xmlns:c16="http://schemas.microsoft.com/office/drawing/2014/chart" uri="{C3380CC4-5D6E-409C-BE32-E72D297353CC}">
              <c16:uniqueId val="{00000000-CD1F-4555-814F-1F181025CA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CD1F-4555-814F-1F181025CA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543</c:v>
                </c:pt>
                <c:pt idx="1">
                  <c:v>494</c:v>
                </c:pt>
                <c:pt idx="2">
                  <c:v>616</c:v>
                </c:pt>
              </c:numCache>
            </c:numRef>
          </c:val>
          <c:extLst>
            <c:ext xmlns:c16="http://schemas.microsoft.com/office/drawing/2014/chart" uri="{C3380CC4-5D6E-409C-BE32-E72D297353CC}">
              <c16:uniqueId val="{00000002-CD1F-4555-814F-1F181025CA2F}"/>
            </c:ext>
          </c:extLst>
        </c:ser>
        <c:dLbls>
          <c:showLegendKey val="0"/>
          <c:showVal val="0"/>
          <c:showCatName val="0"/>
          <c:showSerName val="0"/>
          <c:showPercent val="0"/>
          <c:showBubbleSize val="0"/>
        </c:dLbls>
        <c:gapWidth val="120"/>
        <c:overlap val="100"/>
        <c:axId val="194064280"/>
        <c:axId val="405281504"/>
      </c:barChart>
      <c:catAx>
        <c:axId val="194064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5281504"/>
        <c:crosses val="autoZero"/>
        <c:auto val="1"/>
        <c:lblAlgn val="ctr"/>
        <c:lblOffset val="100"/>
        <c:tickLblSkip val="1"/>
        <c:tickMarkSkip val="1"/>
        <c:noMultiLvlLbl val="0"/>
      </c:catAx>
      <c:valAx>
        <c:axId val="405281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4064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{0181C2D5-16FD-4C39-8515-20BE61B0A852}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E0D-49F5-8DE7-EC4B36D925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{034EDA91-17C4-4F6B-B17C-A51730BF51DC}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0D-49F5-8DE7-EC4B36D925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{914B0874-B72C-4413-ACAA-B3ECDCAF9182}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0D-49F5-8DE7-EC4B36D925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{BF17A3C5-164C-4224-AA03-174E575F0372}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0D-49F5-8DE7-EC4B36D925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{5993C6CA-81E0-4827-9B4C-5982785F5753}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0D-49F5-8DE7-EC4B36D925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{39F0A0F6-4B2B-4530-8DBE-2A388C21AB86}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E0D-49F5-8DE7-EC4B36D9255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{9639DDF5-6626-4186-8132-6AAFB0EA4869}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E0D-49F5-8DE7-EC4B36D9255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{01711F17-F07E-4363-B4C7-DBA7AEE8BEA0}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E0D-49F5-8DE7-EC4B36D9255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{2BC05585-933E-40D5-9425-C9FD3FEF0D0B}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E0D-49F5-8DE7-EC4B36D925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63.7</c:v>
                </c:pt>
                <c:pt idx="24">
                  <c:v>63.3</c:v>
                </c:pt>
              </c:numCache>
            </c:numRef>
          </c:xVal>
          <c:yVal>
            <c:numRef>
              <c:f>公会計指標分析・財政指標組合せ分析表!$BP$51:$DC$51</c:f>
              <c:numCache>
                <c:formatCode>#,##0.0;"▲ "#,##0.0</c:formatCode>
                <c:ptCount val="40"/>
                <c:pt idx="16">
                  <c:v>3.5</c:v>
                </c:pt>
                <c:pt idx="24">
                  <c:v>6.3</c:v>
                </c:pt>
              </c:numCache>
            </c:numRef>
          </c:yVal>
          <c:smooth val="0"/>
          <c:extLst>
            <c:ext xmlns:c16="http://schemas.microsoft.com/office/drawing/2014/chart" uri="{C3380CC4-5D6E-409C-BE32-E72D297353CC}">
              <c16:uniqueId val="{00000009-4E0D-49F5-8DE7-EC4B36D925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{A9ACAEC5-492A-4EED-A826-BE13DC72D505}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E0D-49F5-8DE7-EC4B36D925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{7E201129-5105-48F3-A1D4-C737C9E40CEB}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0D-49F5-8DE7-EC4B36D925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{C2E0EECC-9A13-4C9B-9D2D-F33F5675DAC7}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0D-49F5-8DE7-EC4B36D925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{4A4BBDCC-9E44-4463-8D57-0DC9E6463799}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0D-49F5-8DE7-EC4B36D925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{1B614D76-CF33-4C08-ADBB-51C4155CCCE8}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0D-49F5-8DE7-EC4B36D925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{9BD655B9-77A9-4F37-A29E-8A83D8C255AC}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E0D-49F5-8DE7-EC4B36D92554}"/>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{AF036D64-12AE-4EC2-91C4-C25C7452C7D6}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E0D-49F5-8DE7-EC4B36D92554}"/>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{9619105C-211C-49EC-B91C-F7B69AD9345E}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E0D-49F5-8DE7-EC4B36D9255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{3710D176-E3F5-4389-9239-56DD125FE42A}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E0D-49F5-8DE7-EC4B36D925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numCache>
            </c:numRef>
          </c:xVal>
          <c:yVal>
            <c:numRef>
              <c:f>公会計指標分析・財政指標組合せ分析表!$BP$55:$DC$55</c:f>
              <c:numCache>
                <c:formatCode>#,##0.0;"▲ "#,##0.0</c:formatCode>
                <c:ptCount val="40"/>
                <c:pt idx="16">
                  <c:v>20.2</c:v>
                </c:pt>
                <c:pt idx="24">
                  <c:v>38.5</c:v>
                </c:pt>
              </c:numCache>
            </c:numRef>
          </c:yVal>
          <c:smooth val="0"/>
          <c:extLst>
            <c:ext xmlns:c16="http://schemas.microsoft.com/office/drawing/2014/chart" uri="{C3380CC4-5D6E-409C-BE32-E72D297353CC}">
              <c16:uniqueId val="{00000013-4E0D-49F5-8DE7-EC4B36D92554}"/>
            </c:ext>
          </c:extLst>
        </c:ser>
        <c:dLbls>
          <c:showLegendKey val="0"/>
          <c:showVal val="1"/>
          <c:showCatName val="0"/>
          <c:showSerName val="0"/>
          <c:showPercent val="0"/>
          <c:showBubbleSize val="0"/>
        </c:dLbls>
        <c:axId val="46179840"/>
        <c:axId val="46181760"/>
      </c:scatterChart>
      <c:valAx>
        <c:axId val="46179840"/>
        <c:scaling>
          <c:orientation val="minMax"/>
          <c:max val="64.399999999999991"/>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{D53ACFB4-BD44-4785-B14A-54D49EEA88EE}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15C-4D4E-9AD4-16A1BF2899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{9EB21102-E0C1-4B0D-ADBE-C814048D1AF3}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5C-4D4E-9AD4-16A1BF2899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{9D2A054A-EF41-43A2-98C8-7CE3EC9754E7}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5C-4D4E-9AD4-16A1BF2899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{189E1599-CD3A-4A56-997C-E895D790902D}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5C-4D4E-9AD4-16A1BF2899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{3DE59FC5-7FB1-47BA-9F56-135B23164377}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5C-4D4E-9AD4-16A1BF2899B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{315B623D-3CD9-42ED-8E2A-9DB6BF2ED834}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15C-4D4E-9AD4-16A1BF2899B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{3F0A19EC-1267-4410-9B81-AA8B502840B5}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15C-4D4E-9AD4-16A1BF2899B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{CC9401B7-B49D-482D-8E11-4A8E7EE3C81E}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15C-4D4E-9AD4-16A1BF2899B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{B70BB609-34CC-401E-BE05-2C70247598F4}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15C-4D4E-9AD4-16A1BF2899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10</c:v>
                </c:pt>
                <c:pt idx="16">
                  <c:v>10.4</c:v>
                </c:pt>
                <c:pt idx="24">
                  <c:v>9.1999999999999993</c:v>
                </c:pt>
                <c:pt idx="32">
                  <c:v>7.8</c:v>
                </c:pt>
              </c:numCache>
            </c:numRef>
          </c:xVal>
          <c:yVal>
            <c:numRef>
              <c:f>公会計指標分析・財政指標組合せ分析表!$BP$73:$DC$73</c:f>
              <c:numCache>
                <c:formatCode>#,##0.0;"▲ "#,##0.0</c:formatCode>
                <c:ptCount val="40"/>
                <c:pt idx="16">
                  <c:v>3.5</c:v>
                </c:pt>
                <c:pt idx="24">
                  <c:v>6.3</c:v>
                </c:pt>
                <c:pt idx="32">
                  <c:v>31.4</c:v>
                </c:pt>
              </c:numCache>
            </c:numRef>
          </c:yVal>
          <c:smooth val="0"/>
          <c:extLst>
            <c:ext xmlns:c16="http://schemas.microsoft.com/office/drawing/2014/chart" uri="{C3380CC4-5D6E-409C-BE32-E72D297353CC}">
              <c16:uniqueId val="{00000009-415C-4D4E-9AD4-16A1BF2899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{CD114176-4EB5-4B23-A5AF-8374ADCA5B33}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15C-4D4E-9AD4-16A1BF2899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{DDE921AA-EF4E-433C-827C-D11C3220D7E9}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5C-4D4E-9AD4-16A1BF2899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{DF19C83E-B566-49E5-8528-B553052A5D01}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5C-4D4E-9AD4-16A1BF2899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{0C49EA8B-2069-4551-B73E-69D5FB5F3106}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5C-4D4E-9AD4-16A1BF2899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{C1FE1323-2077-4336-9BEE-039A84A95642}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5C-4D4E-9AD4-16A1BF2899B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{427F5D3B-317D-4425-8237-4563AAE5E843}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15C-4D4E-9AD4-16A1BF2899B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{CAC7C92D-6745-46FC-A83D-BA8D33E3D226}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15C-4D4E-9AD4-16A1BF2899B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{756645EF-7E52-4CA4-8B60-54701EF07DC0}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15C-4D4E-9AD4-16A1BF2899B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{2AF16304-7C8C-4920-B989-C3102301E3C4}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15C-4D4E-9AD4-16A1BF2899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9.1999999999999993</c:v>
                </c:pt>
                <c:pt idx="32">
                  <c:v>9.1</c:v>
                </c:pt>
              </c:numCache>
            </c:numRef>
          </c:xVal>
          <c:yVal>
            <c:numRef>
              <c:f>公会計指標分析・財政指標組合せ分析表!$BP$77:$DC$77</c:f>
              <c:numCache>
                <c:formatCode>#,##0.0;"▲ "#,##0.0</c:formatCode>
                <c:ptCount val="40"/>
                <c:pt idx="0">
                  <c:v>18.899999999999999</c:v>
                </c:pt>
                <c:pt idx="8">
                  <c:v>10.199999999999999</c:v>
                </c:pt>
                <c:pt idx="16">
                  <c:v>20.2</c:v>
                </c:pt>
                <c:pt idx="24">
                  <c:v>38.5</c:v>
                </c:pt>
                <c:pt idx="32">
                  <c:v>32.799999999999997</c:v>
                </c:pt>
              </c:numCache>
            </c:numRef>
          </c:yVal>
          <c:smooth val="0"/>
          <c:extLst>
            <c:ext xmlns:c16="http://schemas.microsoft.com/office/drawing/2014/chart" uri="{C3380CC4-5D6E-409C-BE32-E72D297353CC}">
              <c16:uniqueId val="{00000013-415C-4D4E-9AD4-16A1BF2899BE}"/>
            </c:ext>
          </c:extLst>
        </c:ser>
        <c:dLbls>
          <c:showLegendKey val="0"/>
          <c:showVal val="1"/>
          <c:showCatName val="0"/>
          <c:showSerName val="0"/>
          <c:showPercent val="0"/>
          <c:showBubbleSize val="0"/>
        </c:dLbls>
        <c:axId val="84219776"/>
        <c:axId val="84234240"/>
      </c:scatterChart>
      <c:valAx>
        <c:axId val="84219776"/>
        <c:scaling>
          <c:orientation val="minMax"/>
          <c:max val="10.7"/>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元利償還金の減少理由であるが、平成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繰上償還を行ったことによるものである。しかし、駅周辺地域整備事業の元金返済もはじまり、公債費の増が見込めるため、総事業量の適正化により、地方債の発行抑制や借り換えを図り、健全財政の堅持に努める。</a:t>
          </a:r>
        </a:p>
        <a:p>
          <a:r>
            <a:rPr kumimoji="1" lang="ja-JP" altLang="en-US" sz="1400">
              <a:latin typeface="ＭＳ ゴシック" pitchFamily="49" charset="-128"/>
              <a:ea typeface="ＭＳ ゴシック" pitchFamily="49" charset="-128"/>
            </a:rPr>
            <a:t>　下水道事業については償還がはじまり、公営企業債への繰出額の増が見込まれるため、適量適正な事業量に努めるととにも減債基金や目的基金への計画的な積立を行う。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平成２９年度の将来負担比率は、昨年度に比較して悪化している。数値悪化の原因であるが、財源不足のため、財政調整基金を取り崩したことにより、充当可能基金残高が減少したことが挙げられる。</a:t>
          </a:r>
        </a:p>
        <a:p>
          <a:r>
            <a:rPr kumimoji="1" lang="ja-JP" altLang="en-US" sz="1400">
              <a:latin typeface="ＭＳ ゴシック" pitchFamily="49" charset="-128"/>
              <a:ea typeface="ＭＳ ゴシック" pitchFamily="49" charset="-128"/>
            </a:rPr>
            <a:t>財政調整基金減少額は</a:t>
          </a:r>
          <a:r>
            <a:rPr kumimoji="1" lang="en-US" altLang="ja-JP" sz="1400">
              <a:latin typeface="ＭＳ ゴシック" pitchFamily="49" charset="-128"/>
              <a:ea typeface="ＭＳ ゴシック" pitchFamily="49" charset="-128"/>
            </a:rPr>
            <a:t>816</a:t>
          </a:r>
          <a:r>
            <a:rPr kumimoji="1" lang="ja-JP" altLang="en-US" sz="1400">
              <a:latin typeface="ＭＳ ゴシック" pitchFamily="49" charset="-128"/>
              <a:ea typeface="ＭＳ ゴシック" pitchFamily="49" charset="-128"/>
            </a:rPr>
            <a:t>百万円（対標財比</a:t>
          </a:r>
          <a:r>
            <a:rPr kumimoji="1" lang="en-US" altLang="ja-JP" sz="1400">
              <a:latin typeface="ＭＳ ゴシック" pitchFamily="49" charset="-128"/>
              <a:ea typeface="ＭＳ ゴシック" pitchFamily="49" charset="-128"/>
            </a:rPr>
            <a:t>25.4</a:t>
          </a:r>
          <a:r>
            <a:rPr kumimoji="1" lang="ja-JP" altLang="en-US" sz="1400">
              <a:latin typeface="ＭＳ ゴシック" pitchFamily="49" charset="-128"/>
              <a:ea typeface="ＭＳ ゴシック" pitchFamily="49" charset="-128"/>
            </a:rPr>
            <a:t>％）と大きい。</a:t>
          </a:r>
        </a:p>
        <a:p>
          <a:r>
            <a:rPr kumimoji="1" lang="ja-JP" altLang="en-US" sz="1400">
              <a:latin typeface="ＭＳ ゴシック" pitchFamily="49" charset="-128"/>
              <a:ea typeface="ＭＳ ゴシック" pitchFamily="49" charset="-128"/>
            </a:rPr>
            <a:t>　ただし、早期健全化基準の３５０％を下回っており、良好な状態を示している。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群馬県明和町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道路整備、施設整備を行ったため、大幅な減となった。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公共施設建設基金：道路等公共施設の整備のために活用する基金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まち・ひと・しごと創生基金：まち・ひと・しごと創生法に基づく地方創生施策を行うための基金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奨学基金：奨学金貸与を円滑に行うための基金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公共施設建設基金：国費を活用した道路整備のための取り崩しによる減。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まち・ひと・しごと創生基金：まち・ひと・しごと創生法に基づく地方創生施策を行うために積み立てを行った。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地域福祉基金：地域ネットワーク施設の整備に取り崩しを行った。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公共施設建設基金：道路整備のために今後も活用していく。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まち・ひと・しごと創生基金：まち・ひと・しごと創生法に基づく地方創生施策を行うために今後活用していく。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インフラ整備に力を入れていることもあり、財源不足を財政調整基金で補っているため、減少している。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一部は土地開発公社への貸し付けにより財源が不足したため、基金を取り崩していることから、返済されれば積み立てを行うことが可能と思われる。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年度に繰上げ償還の財源として大部分を取り崩し、その後は利子積立のみであるため増減はほぼない。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今後も償還金が増加する見込みであるため、積立を行っていきたい。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11,387
11,155
19.64
6,171,451
5,733,227
306,869
3,211,542
4,253,645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有形固定資産について、類似団体平均よりも償却が進んでいることがわかる。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6" name="直線コネクタ 65"/>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9"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0" name="直線コネクタ 69"/>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71"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2" name="フローチャート: 判断 71"/>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3" name="フローチャート: 判断 72"/>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4" name="フローチャート: 判断 73"/>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80" name="楕円 79"/>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104987</xdr:rowOff>
    </xdr:from>
    <xdr:to>
      <xdr:col>15</xdr:col>
      <xdr:colOff>187325</xdr:colOff>
      <xdr:row>30</xdr:row>
      <xdr:rowOff>35137</xdr:rowOff>
    </xdr:to>
    <xdr:sp macro="" textlink="">
      <xdr:nvSpPr>
        <xdr:cNvPr id="81" name="楕円 80"/>
        <xdr:cNvSpPr/>
      </xdr:nvSpPr>
      <xdr:spPr>
        <a:xfrm>
          <a:off x="3238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155787</xdr:rowOff>
    </xdr:from>
    <xdr:to>
      <xdr:col>19</xdr:col>
      <xdr:colOff>136525</xdr:colOff>
      <xdr:row>29</xdr:row>
      <xdr:rowOff>170180</xdr:rowOff>
    </xdr:to>
    <xdr:cxnSp macro="">
      <xdr:nvCxnSpPr>
        <xdr:cNvPr id="82" name="直線コネクタ 81"/>
        <xdr:cNvCxnSpPr/>
      </xdr:nvCxnSpPr>
      <xdr:spPr>
        <a:xfrm>
          <a:off x="3289300" y="589936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83"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84"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85" name="n_1mainValue有形固定資産減価償却率"/>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51664</xdr:rowOff>
    </xdr:from>
    <xdr:ext cx="405111" cy="259045"/>
    <xdr:sp macro="" textlink="">
      <xdr:nvSpPr>
        <xdr:cNvPr id="86" name="n_2mainValue有形固定資産減価償却率"/>
        <xdr:cNvSpPr txBox="1"/>
      </xdr:nvSpPr>
      <xdr:spPr>
        <a:xfrm>
          <a:off x="3086744"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債務償還可能年数について類似団体平均よりも長いことがわかる。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5" name="直線コネクタ 114"/>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8"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9" name="直線コネクタ 118"/>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0"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1" name="フローチャート: 判断 120"/>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145697</xdr:rowOff>
    </xdr:from>
    <xdr:to>
      <xdr:col>76</xdr:col>
      <xdr:colOff>73025</xdr:colOff>
      <xdr:row>29</xdr:row>
      <xdr:rowOff>75847</xdr:rowOff>
    </xdr:to>
    <xdr:sp macro="" textlink="">
      <xdr:nvSpPr>
        <xdr:cNvPr id="127" name="楕円 126"/>
        <xdr:cNvSpPr/>
      </xdr:nvSpPr>
      <xdr:spPr>
        <a:xfrm>
          <a:off x="14744700" y="57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168574</xdr:rowOff>
    </xdr:from>
    <xdr:ext cx="340478" cy="259045"/>
    <xdr:sp macro="" textlink="">
      <xdr:nvSpPr>
        <xdr:cNvPr id="128" name="債務償還可能年数該当値テキスト"/>
        <xdr:cNvSpPr txBox="1"/>
      </xdr:nvSpPr>
      <xdr:spPr>
        <a:xfrm>
          <a:off x="14846300" y="55692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11,387
11,155
19.64
6,171,451
5,733,227
306,869
3,211,542
4,253,645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0" name="楕円 69"/>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33020</xdr:rowOff>
    </xdr:from>
    <xdr:to>
      <xdr:col>15</xdr:col>
      <xdr:colOff>101600</xdr:colOff>
      <xdr:row>36</xdr:row>
      <xdr:rowOff>134620</xdr:rowOff>
    </xdr:to>
    <xdr:sp macro="" textlink="">
      <xdr:nvSpPr>
        <xdr:cNvPr id="71" name="楕円 70"/>
        <xdr:cNvSpPr/>
      </xdr:nvSpPr>
      <xdr:spPr>
        <a:xfrm>
          <a:off x="2857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45720</xdr:rowOff>
    </xdr:from>
    <xdr:to>
      <xdr:col>19</xdr:col>
      <xdr:colOff>177800</xdr:colOff>
      <xdr:row>36</xdr:row>
      <xdr:rowOff>83820</xdr:rowOff>
    </xdr:to>
    <xdr:cxnSp macro="">
      <xdr:nvCxnSpPr>
        <xdr:cNvPr id="72" name="直線コネクタ 71"/>
        <xdr:cNvCxnSpPr/>
      </xdr:nvCxnSpPr>
      <xdr:spPr>
        <a:xfrm flipV="1">
          <a:off x="2908300" y="6217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3"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4" name="n_2ave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75" name="n_1mainValue【道路】&#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151147</xdr:rowOff>
    </xdr:from>
    <xdr:ext cx="405111" cy="259045"/>
    <xdr:sp macro="" textlink="">
      <xdr:nvSpPr>
        <xdr:cNvPr id="76" name="n_2mainValue【道路】&#10;有形固定資産減価償却率"/>
        <xdr:cNvSpPr txBox="1"/>
      </xdr:nvSpPr>
      <xdr:spPr>
        <a:xfrm>
          <a:off x="2705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5"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76149</xdr:rowOff>
    </xdr:from>
    <xdr:to>
      <xdr:col>50</xdr:col>
      <xdr:colOff>165100</xdr:colOff>
      <xdr:row>40</xdr:row>
      <xdr:rowOff>6299</xdr:rowOff>
    </xdr:to>
    <xdr:sp macro="" textlink="">
      <xdr:nvSpPr>
        <xdr:cNvPr id="114" name="楕円 113"/>
        <xdr:cNvSpPr/>
      </xdr:nvSpPr>
      <xdr:spPr>
        <a:xfrm>
          <a:off x="9588500" y="67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75102</xdr:rowOff>
    </xdr:from>
    <xdr:to>
      <xdr:col>46</xdr:col>
      <xdr:colOff>38100</xdr:colOff>
      <xdr:row>40</xdr:row>
      <xdr:rowOff>5252</xdr:rowOff>
    </xdr:to>
    <xdr:sp macro="" textlink="">
      <xdr:nvSpPr>
        <xdr:cNvPr id="115" name="楕円 114"/>
        <xdr:cNvSpPr/>
      </xdr:nvSpPr>
      <xdr:spPr>
        <a:xfrm>
          <a:off x="8699500" y="67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125902</xdr:rowOff>
    </xdr:from>
    <xdr:to>
      <xdr:col>50</xdr:col>
      <xdr:colOff>114300</xdr:colOff>
      <xdr:row>39</xdr:row>
      <xdr:rowOff>126949</xdr:rowOff>
    </xdr:to>
    <xdr:cxnSp macro="">
      <xdr:nvCxnSpPr>
        <xdr:cNvPr id="116" name="直線コネクタ 115"/>
        <xdr:cNvCxnSpPr/>
      </xdr:nvCxnSpPr>
      <xdr:spPr>
        <a:xfrm>
          <a:off x="8750300" y="6812452"/>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17"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8"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168876</xdr:rowOff>
    </xdr:from>
    <xdr:ext cx="534377" cy="259045"/>
    <xdr:sp macro="" textlink="">
      <xdr:nvSpPr>
        <xdr:cNvPr id="119" name="n_1mainValue【道路】&#10;一人当たり延長"/>
        <xdr:cNvSpPr txBox="1"/>
      </xdr:nvSpPr>
      <xdr:spPr>
        <a:xfrm>
          <a:off x="9359411" y="68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167829</xdr:rowOff>
    </xdr:from>
    <xdr:ext cx="534377" cy="259045"/>
    <xdr:sp macro="" textlink="">
      <xdr:nvSpPr>
        <xdr:cNvPr id="120" name="n_2mainValue【道路】&#10;一人当たり延長"/>
        <xdr:cNvSpPr txBox="1"/>
      </xdr:nvSpPr>
      <xdr:spPr>
        <a:xfrm>
          <a:off x="8483111" y="68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1"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107587</xdr:rowOff>
    </xdr:from>
    <xdr:to>
      <xdr:col>20</xdr:col>
      <xdr:colOff>38100</xdr:colOff>
      <xdr:row>59</xdr:row>
      <xdr:rowOff>37737</xdr:rowOff>
    </xdr:to>
    <xdr:sp macro="" textlink="">
      <xdr:nvSpPr>
        <xdr:cNvPr id="160" name="楕円 159"/>
        <xdr:cNvSpPr/>
      </xdr:nvSpPr>
      <xdr:spPr>
        <a:xfrm>
          <a:off x="3746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135346</xdr:rowOff>
    </xdr:from>
    <xdr:to>
      <xdr:col>15</xdr:col>
      <xdr:colOff>101600</xdr:colOff>
      <xdr:row>59</xdr:row>
      <xdr:rowOff>65496</xdr:rowOff>
    </xdr:to>
    <xdr:sp macro="" textlink="">
      <xdr:nvSpPr>
        <xdr:cNvPr id="161" name="楕円 160"/>
        <xdr:cNvSpPr/>
      </xdr:nvSpPr>
      <xdr:spPr>
        <a:xfrm>
          <a:off x="2857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158387</xdr:rowOff>
    </xdr:from>
    <xdr:to>
      <xdr:col>19</xdr:col>
      <xdr:colOff>177800</xdr:colOff>
      <xdr:row>59</xdr:row>
      <xdr:rowOff>14696</xdr:rowOff>
    </xdr:to>
    <xdr:cxnSp macro="">
      <xdr:nvCxnSpPr>
        <xdr:cNvPr id="162" name="直線コネクタ 161"/>
        <xdr:cNvCxnSpPr/>
      </xdr:nvCxnSpPr>
      <xdr:spPr>
        <a:xfrm flipV="1">
          <a:off x="2908300" y="101024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3"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64"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54264</xdr:rowOff>
    </xdr:from>
    <xdr:ext cx="405111" cy="259045"/>
    <xdr:sp macro="" textlink="">
      <xdr:nvSpPr>
        <xdr:cNvPr id="165" name="n_1mainValue【橋りょう・トンネル】&#10;有形固定資産減価償却率"/>
        <xdr:cNvSpPr txBox="1"/>
      </xdr:nvSpPr>
      <xdr:spPr>
        <a:xfrm>
          <a:off x="35820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82023</xdr:rowOff>
    </xdr:from>
    <xdr:ext cx="405111" cy="259045"/>
    <xdr:sp macro="" textlink="">
      <xdr:nvSpPr>
        <xdr:cNvPr id="166" name="n_2mainValue【橋りょう・トンネル】&#10;有形固定資産減価償却率"/>
        <xdr:cNvSpPr txBox="1"/>
      </xdr:nvSpPr>
      <xdr:spPr>
        <a:xfrm>
          <a:off x="2705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95"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6907</xdr:rowOff>
    </xdr:from>
    <xdr:to>
      <xdr:col>50</xdr:col>
      <xdr:colOff>165100</xdr:colOff>
      <xdr:row>64</xdr:row>
      <xdr:rowOff>108507</xdr:rowOff>
    </xdr:to>
    <xdr:sp macro="" textlink="">
      <xdr:nvSpPr>
        <xdr:cNvPr id="204" name="楕円 203"/>
        <xdr:cNvSpPr/>
      </xdr:nvSpPr>
      <xdr:spPr>
        <a:xfrm>
          <a:off x="9588500" y="109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6862</xdr:rowOff>
    </xdr:from>
    <xdr:to>
      <xdr:col>46</xdr:col>
      <xdr:colOff>38100</xdr:colOff>
      <xdr:row>64</xdr:row>
      <xdr:rowOff>108462</xdr:rowOff>
    </xdr:to>
    <xdr:sp macro="" textlink="">
      <xdr:nvSpPr>
        <xdr:cNvPr id="205" name="楕円 204"/>
        <xdr:cNvSpPr/>
      </xdr:nvSpPr>
      <xdr:spPr>
        <a:xfrm>
          <a:off x="8699500" y="1097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57662</xdr:rowOff>
    </xdr:from>
    <xdr:to>
      <xdr:col>50</xdr:col>
      <xdr:colOff>114300</xdr:colOff>
      <xdr:row>64</xdr:row>
      <xdr:rowOff>57707</xdr:rowOff>
    </xdr:to>
    <xdr:cxnSp macro="">
      <xdr:nvCxnSpPr>
        <xdr:cNvPr id="206" name="直線コネクタ 205"/>
        <xdr:cNvCxnSpPr/>
      </xdr:nvCxnSpPr>
      <xdr:spPr>
        <a:xfrm>
          <a:off x="8750300" y="1103046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07"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08"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99634</xdr:rowOff>
    </xdr:from>
    <xdr:ext cx="534377" cy="259045"/>
    <xdr:sp macro="" textlink="">
      <xdr:nvSpPr>
        <xdr:cNvPr id="209" name="n_1mainValue【橋りょう・トンネル】&#10;一人当たり有形固定資産（償却資産）額"/>
        <xdr:cNvSpPr txBox="1"/>
      </xdr:nvSpPr>
      <xdr:spPr>
        <a:xfrm>
          <a:off x="9359411" y="110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99589</xdr:rowOff>
    </xdr:from>
    <xdr:ext cx="534377" cy="259045"/>
    <xdr:sp macro="" textlink="">
      <xdr:nvSpPr>
        <xdr:cNvPr id="210" name="n_2mainValue【橋りょう・トンネル】&#10;一人当たり有形固定資産（償却資産）額"/>
        <xdr:cNvSpPr txBox="1"/>
      </xdr:nvSpPr>
      <xdr:spPr>
        <a:xfrm>
          <a:off x="8483111" y="110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35" name="直線コネクタ 234"/>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6"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7" name="直線コネクタ 236"/>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40"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1" name="フローチャート: 判断 240"/>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42" name="フローチャート: 判断 241"/>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3" name="フローチャート: 判断 242"/>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126364</xdr:rowOff>
    </xdr:from>
    <xdr:to>
      <xdr:col>20</xdr:col>
      <xdr:colOff>38100</xdr:colOff>
      <xdr:row>86</xdr:row>
      <xdr:rowOff>56514</xdr:rowOff>
    </xdr:to>
    <xdr:sp macro="" textlink="">
      <xdr:nvSpPr>
        <xdr:cNvPr id="249" name="楕円 248"/>
        <xdr:cNvSpPr/>
      </xdr:nvSpPr>
      <xdr:spPr>
        <a:xfrm>
          <a:off x="3746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166370</xdr:rowOff>
    </xdr:from>
    <xdr:to>
      <xdr:col>15</xdr:col>
      <xdr:colOff>101600</xdr:colOff>
      <xdr:row>86</xdr:row>
      <xdr:rowOff>96520</xdr:rowOff>
    </xdr:to>
    <xdr:sp macro="" textlink="">
      <xdr:nvSpPr>
        <xdr:cNvPr id="250" name="楕円 249"/>
        <xdr:cNvSpPr/>
      </xdr:nvSpPr>
      <xdr:spPr>
        <a:xfrm>
          <a:off x="2857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5714</xdr:rowOff>
    </xdr:from>
    <xdr:to>
      <xdr:col>19</xdr:col>
      <xdr:colOff>177800</xdr:colOff>
      <xdr:row>86</xdr:row>
      <xdr:rowOff>45720</xdr:rowOff>
    </xdr:to>
    <xdr:cxnSp macro="">
      <xdr:nvCxnSpPr>
        <xdr:cNvPr id="251" name="直線コネクタ 250"/>
        <xdr:cNvCxnSpPr/>
      </xdr:nvCxnSpPr>
      <xdr:spPr>
        <a:xfrm flipV="1">
          <a:off x="2908300" y="147504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52" name="n_1ave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53"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47641</xdr:rowOff>
    </xdr:from>
    <xdr:ext cx="405111" cy="259045"/>
    <xdr:sp macro="" textlink="">
      <xdr:nvSpPr>
        <xdr:cNvPr id="254" name="n_1mainValue【公営住宅】&#10;有形固定資産減価償却率"/>
        <xdr:cNvSpPr txBox="1"/>
      </xdr:nvSpPr>
      <xdr:spPr>
        <a:xfrm>
          <a:off x="35820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87647</xdr:rowOff>
    </xdr:from>
    <xdr:ext cx="405111" cy="259045"/>
    <xdr:sp macro="" textlink="">
      <xdr:nvSpPr>
        <xdr:cNvPr id="255" name="n_2mainValue【公営住宅】&#10;有形固定資産減価償却率"/>
        <xdr:cNvSpPr txBox="1"/>
      </xdr:nvSpPr>
      <xdr:spPr>
        <a:xfrm>
          <a:off x="2705744"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79" name="直線コネクタ 278"/>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8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81" name="直線コネクタ 28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82"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83" name="直線コネクタ 282"/>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84"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85" name="フローチャート: 判断 284"/>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86" name="フローチャート: 判断 285"/>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7" name="フローチャート: 判断 286"/>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117983</xdr:rowOff>
    </xdr:from>
    <xdr:to>
      <xdr:col>50</xdr:col>
      <xdr:colOff>165100</xdr:colOff>
      <xdr:row>86</xdr:row>
      <xdr:rowOff>48133</xdr:rowOff>
    </xdr:to>
    <xdr:sp macro="" textlink="">
      <xdr:nvSpPr>
        <xdr:cNvPr id="293" name="楕円 292"/>
        <xdr:cNvSpPr/>
      </xdr:nvSpPr>
      <xdr:spPr>
        <a:xfrm>
          <a:off x="9588500" y="14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117983</xdr:rowOff>
    </xdr:from>
    <xdr:to>
      <xdr:col>46</xdr:col>
      <xdr:colOff>38100</xdr:colOff>
      <xdr:row>86</xdr:row>
      <xdr:rowOff>48133</xdr:rowOff>
    </xdr:to>
    <xdr:sp macro="" textlink="">
      <xdr:nvSpPr>
        <xdr:cNvPr id="294" name="楕円 293"/>
        <xdr:cNvSpPr/>
      </xdr:nvSpPr>
      <xdr:spPr>
        <a:xfrm>
          <a:off x="8699500" y="14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168783</xdr:rowOff>
    </xdr:from>
    <xdr:to>
      <xdr:col>50</xdr:col>
      <xdr:colOff>114300</xdr:colOff>
      <xdr:row>85</xdr:row>
      <xdr:rowOff>168783</xdr:rowOff>
    </xdr:to>
    <xdr:cxnSp macro="">
      <xdr:nvCxnSpPr>
        <xdr:cNvPr id="295" name="直線コネクタ 294"/>
        <xdr:cNvCxnSpPr/>
      </xdr:nvCxnSpPr>
      <xdr:spPr>
        <a:xfrm>
          <a:off x="8750300" y="14742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296" name="n_1aveValue【公営住宅】&#10;一人当たり面積"/>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97"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39260</xdr:rowOff>
    </xdr:from>
    <xdr:ext cx="469744" cy="259045"/>
    <xdr:sp macro="" textlink="">
      <xdr:nvSpPr>
        <xdr:cNvPr id="298" name="n_1mainValue【公営住宅】&#10;一人当たり面積"/>
        <xdr:cNvSpPr txBox="1"/>
      </xdr:nvSpPr>
      <xdr:spPr>
        <a:xfrm>
          <a:off x="9391727" y="1478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39260</xdr:rowOff>
    </xdr:from>
    <xdr:ext cx="469744" cy="259045"/>
    <xdr:sp macro="" textlink="">
      <xdr:nvSpPr>
        <xdr:cNvPr id="299" name="n_2mainValue【公営住宅】&#10;一人当たり面積"/>
        <xdr:cNvSpPr txBox="1"/>
      </xdr:nvSpPr>
      <xdr:spPr>
        <a:xfrm>
          <a:off x="8515427" y="1478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36" name="直線コネクタ 335"/>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37"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38" name="直線コネクタ 337"/>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3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40" name="直線コネクタ 33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41"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42" name="フローチャート: 判断 341"/>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43" name="フローチャート: 判断 342"/>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44" name="フローチャート: 判断 343"/>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36830</xdr:rowOff>
    </xdr:from>
    <xdr:to>
      <xdr:col>81</xdr:col>
      <xdr:colOff>101600</xdr:colOff>
      <xdr:row>40</xdr:row>
      <xdr:rowOff>138430</xdr:rowOff>
    </xdr:to>
    <xdr:sp macro="" textlink="">
      <xdr:nvSpPr>
        <xdr:cNvPr id="350" name="楕円 349"/>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74930</xdr:rowOff>
    </xdr:from>
    <xdr:to>
      <xdr:col>76</xdr:col>
      <xdr:colOff>165100</xdr:colOff>
      <xdr:row>41</xdr:row>
      <xdr:rowOff>5080</xdr:rowOff>
    </xdr:to>
    <xdr:sp macro="" textlink="">
      <xdr:nvSpPr>
        <xdr:cNvPr id="351" name="楕円 350"/>
        <xdr:cNvSpPr/>
      </xdr:nvSpPr>
      <xdr:spPr>
        <a:xfrm>
          <a:off x="1454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87630</xdr:rowOff>
    </xdr:from>
    <xdr:to>
      <xdr:col>81</xdr:col>
      <xdr:colOff>50800</xdr:colOff>
      <xdr:row>40</xdr:row>
      <xdr:rowOff>125730</xdr:rowOff>
    </xdr:to>
    <xdr:cxnSp macro="">
      <xdr:nvCxnSpPr>
        <xdr:cNvPr id="352" name="直線コネクタ 351"/>
        <xdr:cNvCxnSpPr/>
      </xdr:nvCxnSpPr>
      <xdr:spPr>
        <a:xfrm flipV="1">
          <a:off x="14592300" y="6945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353" name="n_1aveValue【認定こども園・幼稚園・保育所】&#10;有形固定資産減価償却率"/>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54"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129557</xdr:rowOff>
    </xdr:from>
    <xdr:ext cx="405111" cy="259045"/>
    <xdr:sp macro="" textlink="">
      <xdr:nvSpPr>
        <xdr:cNvPr id="355" name="n_1mainValue【認定こども園・幼稚園・保育所】&#10;有形固定資産減価償却率"/>
        <xdr:cNvSpPr txBox="1"/>
      </xdr:nvSpPr>
      <xdr:spPr>
        <a:xfrm>
          <a:off x="15266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167657</xdr:rowOff>
    </xdr:from>
    <xdr:ext cx="405111" cy="259045"/>
    <xdr:sp macro="" textlink="">
      <xdr:nvSpPr>
        <xdr:cNvPr id="356" name="n_2mainValue【認定こども園・幼稚園・保育所】&#10;有形固定資産減価償却率"/>
        <xdr:cNvSpPr txBox="1"/>
      </xdr:nvSpPr>
      <xdr:spPr>
        <a:xfrm>
          <a:off x="14389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78" name="直線コネクタ 377"/>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9"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80" name="直線コネクタ 379"/>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81"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82" name="直線コネクタ 381"/>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383"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84" name="フローチャート: 判断 383"/>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85" name="フローチャート: 判断 384"/>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86" name="フローチャート: 判断 385"/>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144272</xdr:rowOff>
    </xdr:from>
    <xdr:to>
      <xdr:col>112</xdr:col>
      <xdr:colOff>38100</xdr:colOff>
      <xdr:row>39</xdr:row>
      <xdr:rowOff>74422</xdr:rowOff>
    </xdr:to>
    <xdr:sp macro="" textlink="">
      <xdr:nvSpPr>
        <xdr:cNvPr id="392" name="楕円 391"/>
        <xdr:cNvSpPr/>
      </xdr:nvSpPr>
      <xdr:spPr>
        <a:xfrm>
          <a:off x="21272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393" name="楕円 392"/>
        <xdr:cNvSpPr/>
      </xdr:nvSpPr>
      <xdr:spPr>
        <a:xfrm>
          <a:off x="20383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23622</xdr:rowOff>
    </xdr:from>
    <xdr:to>
      <xdr:col>111</xdr:col>
      <xdr:colOff>177800</xdr:colOff>
      <xdr:row>39</xdr:row>
      <xdr:rowOff>23622</xdr:rowOff>
    </xdr:to>
    <xdr:cxnSp macro="">
      <xdr:nvCxnSpPr>
        <xdr:cNvPr id="394" name="直線コネクタ 393"/>
        <xdr:cNvCxnSpPr/>
      </xdr:nvCxnSpPr>
      <xdr:spPr>
        <a:xfrm>
          <a:off x="20434300" y="6710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395"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96"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65549</xdr:rowOff>
    </xdr:from>
    <xdr:ext cx="469744" cy="259045"/>
    <xdr:sp macro="" textlink="">
      <xdr:nvSpPr>
        <xdr:cNvPr id="397" name="n_1mainValue【認定こども園・幼稚園・保育所】&#10;一人当たり面積"/>
        <xdr:cNvSpPr txBox="1"/>
      </xdr:nvSpPr>
      <xdr:spPr>
        <a:xfrm>
          <a:off x="210757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398" name="n_2mainValue【認定こども園・幼稚園・保育所】&#10;一人当たり面積"/>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24" name="直線コネクタ 423"/>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25"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26" name="直線コネクタ 425"/>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27"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28" name="直線コネクタ 427"/>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29"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30" name="フローチャート: 判断 429"/>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31" name="フローチャート: 判断 430"/>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32" name="フローチャート: 判断 431"/>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39007</xdr:rowOff>
    </xdr:from>
    <xdr:to>
      <xdr:col>81</xdr:col>
      <xdr:colOff>101600</xdr:colOff>
      <xdr:row>58</xdr:row>
      <xdr:rowOff>140607</xdr:rowOff>
    </xdr:to>
    <xdr:sp macro="" textlink="">
      <xdr:nvSpPr>
        <xdr:cNvPr id="438" name="楕円 437"/>
        <xdr:cNvSpPr/>
      </xdr:nvSpPr>
      <xdr:spPr>
        <a:xfrm>
          <a:off x="15430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89626</xdr:rowOff>
    </xdr:from>
    <xdr:to>
      <xdr:col>76</xdr:col>
      <xdr:colOff>165100</xdr:colOff>
      <xdr:row>59</xdr:row>
      <xdr:rowOff>19776</xdr:rowOff>
    </xdr:to>
    <xdr:sp macro="" textlink="">
      <xdr:nvSpPr>
        <xdr:cNvPr id="439" name="楕円 438"/>
        <xdr:cNvSpPr/>
      </xdr:nvSpPr>
      <xdr:spPr>
        <a:xfrm>
          <a:off x="14541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89807</xdr:rowOff>
    </xdr:from>
    <xdr:to>
      <xdr:col>81</xdr:col>
      <xdr:colOff>50800</xdr:colOff>
      <xdr:row>58</xdr:row>
      <xdr:rowOff>140426</xdr:rowOff>
    </xdr:to>
    <xdr:cxnSp macro="">
      <xdr:nvCxnSpPr>
        <xdr:cNvPr id="440" name="直線コネクタ 439"/>
        <xdr:cNvCxnSpPr/>
      </xdr:nvCxnSpPr>
      <xdr:spPr>
        <a:xfrm flipV="1">
          <a:off x="14592300" y="1003390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41"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42" name="n_2aveValue【学校施設】&#10;有形固定資産減価償却率"/>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157134</xdr:rowOff>
    </xdr:from>
    <xdr:ext cx="405111" cy="259045"/>
    <xdr:sp macro="" textlink="">
      <xdr:nvSpPr>
        <xdr:cNvPr id="443" name="n_1mainValue【学校施設】&#10;有形固定資産減価償却率"/>
        <xdr:cNvSpPr txBox="1"/>
      </xdr:nvSpPr>
      <xdr:spPr>
        <a:xfrm>
          <a:off x="152660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36303</xdr:rowOff>
    </xdr:from>
    <xdr:ext cx="405111" cy="259045"/>
    <xdr:sp macro="" textlink="">
      <xdr:nvSpPr>
        <xdr:cNvPr id="444" name="n_2mainValue【学校施設】&#10;有形固定資産減価償却率"/>
        <xdr:cNvSpPr txBox="1"/>
      </xdr:nvSpPr>
      <xdr:spPr>
        <a:xfrm>
          <a:off x="14389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67" name="直線コネクタ 466"/>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68"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69" name="直線コネクタ 468"/>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70"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71" name="直線コネクタ 470"/>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72"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73" name="フローチャート: 判断 472"/>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74" name="フローチャート: 判断 473"/>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75" name="フローチャート: 判断 474"/>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59386</xdr:rowOff>
    </xdr:from>
    <xdr:to>
      <xdr:col>112</xdr:col>
      <xdr:colOff>38100</xdr:colOff>
      <xdr:row>62</xdr:row>
      <xdr:rowOff>160986</xdr:rowOff>
    </xdr:to>
    <xdr:sp macro="" textlink="">
      <xdr:nvSpPr>
        <xdr:cNvPr id="481" name="楕円 480"/>
        <xdr:cNvSpPr/>
      </xdr:nvSpPr>
      <xdr:spPr>
        <a:xfrm>
          <a:off x="21272500" y="106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17323</xdr:rowOff>
    </xdr:from>
    <xdr:to>
      <xdr:col>107</xdr:col>
      <xdr:colOff>101600</xdr:colOff>
      <xdr:row>62</xdr:row>
      <xdr:rowOff>118923</xdr:rowOff>
    </xdr:to>
    <xdr:sp macro="" textlink="">
      <xdr:nvSpPr>
        <xdr:cNvPr id="482" name="楕円 481"/>
        <xdr:cNvSpPr/>
      </xdr:nvSpPr>
      <xdr:spPr>
        <a:xfrm>
          <a:off x="20383500" y="106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68123</xdr:rowOff>
    </xdr:from>
    <xdr:to>
      <xdr:col>111</xdr:col>
      <xdr:colOff>177800</xdr:colOff>
      <xdr:row>62</xdr:row>
      <xdr:rowOff>110186</xdr:rowOff>
    </xdr:to>
    <xdr:cxnSp macro="">
      <xdr:nvCxnSpPr>
        <xdr:cNvPr id="483" name="直線コネクタ 482"/>
        <xdr:cNvCxnSpPr/>
      </xdr:nvCxnSpPr>
      <xdr:spPr>
        <a:xfrm>
          <a:off x="20434300" y="10698023"/>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484"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85"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152113</xdr:rowOff>
    </xdr:from>
    <xdr:ext cx="469744" cy="259045"/>
    <xdr:sp macro="" textlink="">
      <xdr:nvSpPr>
        <xdr:cNvPr id="486" name="n_1mainValue【学校施設】&#10;一人当たり面積"/>
        <xdr:cNvSpPr txBox="1"/>
      </xdr:nvSpPr>
      <xdr:spPr>
        <a:xfrm>
          <a:off x="21075727" y="107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110050</xdr:rowOff>
    </xdr:from>
    <xdr:ext cx="469744" cy="259045"/>
    <xdr:sp macro="" textlink="">
      <xdr:nvSpPr>
        <xdr:cNvPr id="487" name="n_2mainValue【学校施設】&#10;一人当たり面積"/>
        <xdr:cNvSpPr txBox="1"/>
      </xdr:nvSpPr>
      <xdr:spPr>
        <a:xfrm>
          <a:off x="20199427" y="1073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4" name="テキスト ボックス 51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5" name="直線コネクタ 51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6" name="テキスト ボックス 51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7" name="直線コネクタ 51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8" name="テキスト ボックス 51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9" name="直線コネクタ 51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0" name="テキスト ボックス 51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1" name="直線コネクタ 52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2" name="テキスト ボックス 52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3" name="直線コネクタ 52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4" name="テキスト ボックス 52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28" name="直線コネクタ 527"/>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29"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30" name="直線コネクタ 529"/>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2" name="直線コネクタ 53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33"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4" name="フローチャート: 判断 53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35" name="フローチャート: 判断 534"/>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36" name="フローチャート: 判断 53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63500</xdr:rowOff>
    </xdr:from>
    <xdr:to>
      <xdr:col>81</xdr:col>
      <xdr:colOff>101600</xdr:colOff>
      <xdr:row>102</xdr:row>
      <xdr:rowOff>165100</xdr:rowOff>
    </xdr:to>
    <xdr:sp macro="" textlink="">
      <xdr:nvSpPr>
        <xdr:cNvPr id="542" name="楕円 541"/>
        <xdr:cNvSpPr/>
      </xdr:nvSpPr>
      <xdr:spPr>
        <a:xfrm>
          <a:off x="15430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101600</xdr:rowOff>
    </xdr:from>
    <xdr:to>
      <xdr:col>76</xdr:col>
      <xdr:colOff>165100</xdr:colOff>
      <xdr:row>103</xdr:row>
      <xdr:rowOff>31750</xdr:rowOff>
    </xdr:to>
    <xdr:sp macro="" textlink="">
      <xdr:nvSpPr>
        <xdr:cNvPr id="543" name="楕円 542"/>
        <xdr:cNvSpPr/>
      </xdr:nvSpPr>
      <xdr:spPr>
        <a:xfrm>
          <a:off x="14541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114300</xdr:rowOff>
    </xdr:from>
    <xdr:to>
      <xdr:col>81</xdr:col>
      <xdr:colOff>50800</xdr:colOff>
      <xdr:row>102</xdr:row>
      <xdr:rowOff>152400</xdr:rowOff>
    </xdr:to>
    <xdr:cxnSp macro="">
      <xdr:nvCxnSpPr>
        <xdr:cNvPr id="544" name="直線コネクタ 543"/>
        <xdr:cNvCxnSpPr/>
      </xdr:nvCxnSpPr>
      <xdr:spPr>
        <a:xfrm flipV="1">
          <a:off x="14592300" y="1760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545"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46"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10177</xdr:rowOff>
    </xdr:from>
    <xdr:ext cx="405111" cy="259045"/>
    <xdr:sp macro="" textlink="">
      <xdr:nvSpPr>
        <xdr:cNvPr id="547" name="n_1mainValue【公民館】&#10;有形固定資産減価償却率"/>
        <xdr:cNvSpPr txBox="1"/>
      </xdr:nvSpPr>
      <xdr:spPr>
        <a:xfrm>
          <a:off x="15266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48277</xdr:rowOff>
    </xdr:from>
    <xdr:ext cx="405111" cy="259045"/>
    <xdr:sp macro="" textlink="">
      <xdr:nvSpPr>
        <xdr:cNvPr id="548" name="n_2mainValue【公民館】&#10;有形固定資産減価償却率"/>
        <xdr:cNvSpPr txBox="1"/>
      </xdr:nvSpPr>
      <xdr:spPr>
        <a:xfrm>
          <a:off x="14389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9" name="直線コネクタ 5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0" name="テキスト ボックス 5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1" name="直線コネクタ 5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2" name="テキスト ボックス 5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3" name="直線コネクタ 5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4" name="テキスト ボックス 5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5" name="直線コネクタ 5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6" name="テキスト ボックス 5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7" name="直線コネクタ 5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8" name="テキスト ボックス 5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9" name="直線コネクタ 5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0" name="テキスト ボックス 5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574" name="直線コネクタ 573"/>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7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76" name="直線コネクタ 57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577"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578" name="直線コネクタ 577"/>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579"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80" name="フローチャート: 判断 579"/>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581" name="フローチャート: 判断 580"/>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582" name="フローチャート: 判断 581"/>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74386</xdr:rowOff>
    </xdr:from>
    <xdr:to>
      <xdr:col>112</xdr:col>
      <xdr:colOff>38100</xdr:colOff>
      <xdr:row>108</xdr:row>
      <xdr:rowOff>4536</xdr:rowOff>
    </xdr:to>
    <xdr:sp macro="" textlink="">
      <xdr:nvSpPr>
        <xdr:cNvPr id="588" name="楕円 587"/>
        <xdr:cNvSpPr/>
      </xdr:nvSpPr>
      <xdr:spPr>
        <a:xfrm>
          <a:off x="21272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74386</xdr:rowOff>
    </xdr:from>
    <xdr:to>
      <xdr:col>107</xdr:col>
      <xdr:colOff>101600</xdr:colOff>
      <xdr:row>108</xdr:row>
      <xdr:rowOff>4536</xdr:rowOff>
    </xdr:to>
    <xdr:sp macro="" textlink="">
      <xdr:nvSpPr>
        <xdr:cNvPr id="589" name="楕円 588"/>
        <xdr:cNvSpPr/>
      </xdr:nvSpPr>
      <xdr:spPr>
        <a:xfrm>
          <a:off x="20383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125186</xdr:rowOff>
    </xdr:from>
    <xdr:to>
      <xdr:col>111</xdr:col>
      <xdr:colOff>177800</xdr:colOff>
      <xdr:row>107</xdr:row>
      <xdr:rowOff>125186</xdr:rowOff>
    </xdr:to>
    <xdr:cxnSp macro="">
      <xdr:nvCxnSpPr>
        <xdr:cNvPr id="590" name="直線コネクタ 589"/>
        <xdr:cNvCxnSpPr/>
      </xdr:nvCxnSpPr>
      <xdr:spPr>
        <a:xfrm>
          <a:off x="20434300" y="18470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591"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592"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167113</xdr:rowOff>
    </xdr:from>
    <xdr:ext cx="469744" cy="259045"/>
    <xdr:sp macro="" textlink="">
      <xdr:nvSpPr>
        <xdr:cNvPr id="593" name="n_1mainValue【公民館】&#10;一人当たり面積"/>
        <xdr:cNvSpPr txBox="1"/>
      </xdr:nvSpPr>
      <xdr:spPr>
        <a:xfrm>
          <a:off x="210757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167113</xdr:rowOff>
    </xdr:from>
    <xdr:ext cx="469744" cy="259045"/>
    <xdr:sp macro="" textlink="">
      <xdr:nvSpPr>
        <xdr:cNvPr id="594" name="n_2mainValue【公民館】&#10;一人当たり面積"/>
        <xdr:cNvSpPr txBox="1"/>
      </xdr:nvSpPr>
      <xdr:spPr>
        <a:xfrm>
          <a:off x="20199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道路などについて平均よりも償却が進んでおり、将来の負担が少ないことがわかる。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11,387
11,155
19.64
6,171,451
5,733,227
306,869
3,211,542
4,253,645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75673</xdr:rowOff>
    </xdr:from>
    <xdr:ext cx="405111" cy="259045"/>
    <xdr:sp macro="" textlink="">
      <xdr:nvSpPr>
        <xdr:cNvPr id="65" name="n_1aveValue【図書館】&#10;有形固定資産減価償却率"/>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2540</xdr:rowOff>
    </xdr:from>
    <xdr:to>
      <xdr:col>15</xdr:col>
      <xdr:colOff>101600</xdr:colOff>
      <xdr:row>39</xdr:row>
      <xdr:rowOff>104140</xdr:rowOff>
    </xdr:to>
    <xdr:sp macro="" textlink="">
      <xdr:nvSpPr>
        <xdr:cNvPr id="66" name="フローチャート: 判断 65"/>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95267</xdr:rowOff>
    </xdr:from>
    <xdr:ext cx="405111" cy="259045"/>
    <xdr:sp macro="" textlink="">
      <xdr:nvSpPr>
        <xdr:cNvPr id="67" name="n_2aveValue【図書館】&#10;有形固定資産減価償却率"/>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134801</xdr:rowOff>
    </xdr:from>
    <xdr:to>
      <xdr:col>20</xdr:col>
      <xdr:colOff>38100</xdr:colOff>
      <xdr:row>37</xdr:row>
      <xdr:rowOff>64951</xdr:rowOff>
    </xdr:to>
    <xdr:sp macro="" textlink="">
      <xdr:nvSpPr>
        <xdr:cNvPr id="73" name="楕円 72"/>
        <xdr:cNvSpPr/>
      </xdr:nvSpPr>
      <xdr:spPr>
        <a:xfrm>
          <a:off x="3746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74385</xdr:rowOff>
    </xdr:from>
    <xdr:to>
      <xdr:col>15</xdr:col>
      <xdr:colOff>101600</xdr:colOff>
      <xdr:row>39</xdr:row>
      <xdr:rowOff>4535</xdr:rowOff>
    </xdr:to>
    <xdr:sp macro="" textlink="">
      <xdr:nvSpPr>
        <xdr:cNvPr id="74" name="楕円 73"/>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14151</xdr:rowOff>
    </xdr:from>
    <xdr:to>
      <xdr:col>19</xdr:col>
      <xdr:colOff>177800</xdr:colOff>
      <xdr:row>38</xdr:row>
      <xdr:rowOff>125185</xdr:rowOff>
    </xdr:to>
    <xdr:cxnSp macro="">
      <xdr:nvCxnSpPr>
        <xdr:cNvPr id="75" name="直線コネクタ 74"/>
        <xdr:cNvCxnSpPr/>
      </xdr:nvCxnSpPr>
      <xdr:spPr>
        <a:xfrm flipV="1">
          <a:off x="2908300" y="6357801"/>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76" name="n_1mainValue【図書館】&#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21063</xdr:rowOff>
    </xdr:from>
    <xdr:ext cx="405111" cy="259045"/>
    <xdr:sp macro="" textlink="">
      <xdr:nvSpPr>
        <xdr:cNvPr id="77" name="n_2mainValue【図書館】&#10;有形固定資産減価償却率"/>
        <xdr:cNvSpPr txBox="1"/>
      </xdr:nvSpPr>
      <xdr:spPr>
        <a:xfrm>
          <a:off x="2705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1" name="直線コネクタ 100"/>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2"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3" name="直線コネクタ 102"/>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4"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5" name="直線コネクタ 104"/>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6"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7" name="フローチャート: 判断 106"/>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8" name="フローチャート: 判断 107"/>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10177</xdr:rowOff>
    </xdr:from>
    <xdr:ext cx="469744" cy="259045"/>
    <xdr:sp macro="" textlink="">
      <xdr:nvSpPr>
        <xdr:cNvPr id="109" name="n_1aveValue【図書館】&#10;一人当たり面積"/>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10" name="フローチャート: 判断 109"/>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97807</xdr:rowOff>
    </xdr:from>
    <xdr:ext cx="469744" cy="259045"/>
    <xdr:sp macro="" textlink="">
      <xdr:nvSpPr>
        <xdr:cNvPr id="111"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17" name="楕円 116"/>
        <xdr:cNvSpPr/>
      </xdr:nvSpPr>
      <xdr:spPr>
        <a:xfrm>
          <a:off x="9588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135890</xdr:rowOff>
    </xdr:from>
    <xdr:to>
      <xdr:col>46</xdr:col>
      <xdr:colOff>38100</xdr:colOff>
      <xdr:row>41</xdr:row>
      <xdr:rowOff>66040</xdr:rowOff>
    </xdr:to>
    <xdr:sp macro="" textlink="">
      <xdr:nvSpPr>
        <xdr:cNvPr id="118" name="楕円 117"/>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15240</xdr:rowOff>
    </xdr:to>
    <xdr:cxnSp macro="">
      <xdr:nvCxnSpPr>
        <xdr:cNvPr id="119" name="直線コネクタ 118"/>
        <xdr:cNvCxnSpPr/>
      </xdr:nvCxnSpPr>
      <xdr:spPr>
        <a:xfrm>
          <a:off x="8750300" y="704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57167</xdr:rowOff>
    </xdr:from>
    <xdr:ext cx="469744" cy="259045"/>
    <xdr:sp macro="" textlink="">
      <xdr:nvSpPr>
        <xdr:cNvPr id="120" name="n_1mainValue【図書館】&#10;一人当たり面積"/>
        <xdr:cNvSpPr txBox="1"/>
      </xdr:nvSpPr>
      <xdr:spPr>
        <a:xfrm>
          <a:off x="93917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57167</xdr:rowOff>
    </xdr:from>
    <xdr:ext cx="469744" cy="259045"/>
    <xdr:sp macro="" textlink="">
      <xdr:nvSpPr>
        <xdr:cNvPr id="121" name="n_2mainValue【図書館】&#10;一人当たり面積"/>
        <xdr:cNvSpPr txBox="1"/>
      </xdr:nvSpPr>
      <xdr:spPr>
        <a:xfrm>
          <a:off x="8515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0" name="テキスト ボックス 139"/>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44" name="直線コネクタ 143"/>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45"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6" name="直線コネクタ 14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7"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8" name="直線コネクタ 147"/>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49"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0" name="フローチャート: 判断 149"/>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1" name="フローチャート: 判断 150"/>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119905</xdr:rowOff>
    </xdr:from>
    <xdr:ext cx="405111" cy="259045"/>
    <xdr:sp macro="" textlink="">
      <xdr:nvSpPr>
        <xdr:cNvPr id="152" name="n_1aveValue【体育館・プール】&#10;有形固定資産減価償却率"/>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153" name="フローチャート: 判断 152"/>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26179</xdr:rowOff>
    </xdr:from>
    <xdr:ext cx="405111" cy="259045"/>
    <xdr:sp macro="" textlink="">
      <xdr:nvSpPr>
        <xdr:cNvPr id="154"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60" name="楕円 159"/>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17780</xdr:rowOff>
    </xdr:from>
    <xdr:to>
      <xdr:col>15</xdr:col>
      <xdr:colOff>101600</xdr:colOff>
      <xdr:row>62</xdr:row>
      <xdr:rowOff>119380</xdr:rowOff>
    </xdr:to>
    <xdr:sp macro="" textlink="">
      <xdr:nvSpPr>
        <xdr:cNvPr id="161" name="楕円 160"/>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68580</xdr:rowOff>
    </xdr:to>
    <xdr:cxnSp macro="">
      <xdr:nvCxnSpPr>
        <xdr:cNvPr id="162" name="直線コネクタ 161"/>
        <xdr:cNvCxnSpPr/>
      </xdr:nvCxnSpPr>
      <xdr:spPr>
        <a:xfrm flipV="1">
          <a:off x="2908300" y="10652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64787</xdr:rowOff>
    </xdr:from>
    <xdr:ext cx="405111" cy="259045"/>
    <xdr:sp macro="" textlink="">
      <xdr:nvSpPr>
        <xdr:cNvPr id="163" name="n_1mainValue【体育館・プール】&#10;有形固定資産減価償却率"/>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164" name="n_2mainValue【体育館・プール】&#10;有形固定資産減価償却率"/>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88" name="直線コネクタ 187"/>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9"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0" name="直線コネクタ 189"/>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91"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92" name="直線コネクタ 191"/>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93"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94" name="フローチャート: 判断 193"/>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95" name="フローチャート: 判断 194"/>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96"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97" name="フローチャート: 判断 196"/>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98"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121920</xdr:rowOff>
    </xdr:from>
    <xdr:to>
      <xdr:col>50</xdr:col>
      <xdr:colOff>165100</xdr:colOff>
      <xdr:row>62</xdr:row>
      <xdr:rowOff>52070</xdr:rowOff>
    </xdr:to>
    <xdr:sp macro="" textlink="">
      <xdr:nvSpPr>
        <xdr:cNvPr id="204" name="楕円 203"/>
        <xdr:cNvSpPr/>
      </xdr:nvSpPr>
      <xdr:spPr>
        <a:xfrm>
          <a:off x="958850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05" name="楕円 204"/>
        <xdr:cNvSpPr/>
      </xdr:nvSpPr>
      <xdr:spPr>
        <a:xfrm>
          <a:off x="869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1270</xdr:rowOff>
    </xdr:to>
    <xdr:cxnSp macro="">
      <xdr:nvCxnSpPr>
        <xdr:cNvPr id="206" name="直線コネクタ 205"/>
        <xdr:cNvCxnSpPr/>
      </xdr:nvCxnSpPr>
      <xdr:spPr>
        <a:xfrm>
          <a:off x="8750300" y="10629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43197</xdr:rowOff>
    </xdr:from>
    <xdr:ext cx="469744" cy="259045"/>
    <xdr:sp macro="" textlink="">
      <xdr:nvSpPr>
        <xdr:cNvPr id="207" name="n_1mainValue【体育館・プール】&#10;一人当たり面積"/>
        <xdr:cNvSpPr txBox="1"/>
      </xdr:nvSpPr>
      <xdr:spPr>
        <a:xfrm>
          <a:off x="9391727"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08" name="n_2mainValue【体育館・プール】&#10;一人当たり面積"/>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34" name="直線コネクタ 233"/>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35"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36" name="直線コネクタ 235"/>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39"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40" name="フローチャート: 判断 239"/>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41" name="フローチャート: 判断 240"/>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81659</xdr:rowOff>
    </xdr:from>
    <xdr:ext cx="405111" cy="259045"/>
    <xdr:sp macro="" textlink="">
      <xdr:nvSpPr>
        <xdr:cNvPr id="242" name="n_1aveValue【福祉施設】&#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243" name="フローチャート: 判断 242"/>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44104</xdr:rowOff>
    </xdr:from>
    <xdr:ext cx="405111" cy="259045"/>
    <xdr:sp macro="" textlink="">
      <xdr:nvSpPr>
        <xdr:cNvPr id="244" name="n_2aveValue【福祉施設】&#10;有形固定資産減価償却率"/>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68943</xdr:rowOff>
    </xdr:from>
    <xdr:to>
      <xdr:col>20</xdr:col>
      <xdr:colOff>38100</xdr:colOff>
      <xdr:row>81</xdr:row>
      <xdr:rowOff>170543</xdr:rowOff>
    </xdr:to>
    <xdr:sp macro="" textlink="">
      <xdr:nvSpPr>
        <xdr:cNvPr id="250" name="楕円 249"/>
        <xdr:cNvSpPr/>
      </xdr:nvSpPr>
      <xdr:spPr>
        <a:xfrm>
          <a:off x="3746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51" name="楕円 250"/>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119743</xdr:rowOff>
    </xdr:from>
    <xdr:to>
      <xdr:col>19</xdr:col>
      <xdr:colOff>177800</xdr:colOff>
      <xdr:row>81</xdr:row>
      <xdr:rowOff>140970</xdr:rowOff>
    </xdr:to>
    <xdr:cxnSp macro="">
      <xdr:nvCxnSpPr>
        <xdr:cNvPr id="252" name="直線コネクタ 251"/>
        <xdr:cNvCxnSpPr/>
      </xdr:nvCxnSpPr>
      <xdr:spPr>
        <a:xfrm flipV="1">
          <a:off x="2908300" y="140071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15620</xdr:rowOff>
    </xdr:from>
    <xdr:ext cx="405111" cy="259045"/>
    <xdr:sp macro="" textlink="">
      <xdr:nvSpPr>
        <xdr:cNvPr id="253" name="n_1mainValue【福祉施設】&#10;有形固定資産減価償却率"/>
        <xdr:cNvSpPr txBox="1"/>
      </xdr:nvSpPr>
      <xdr:spPr>
        <a:xfrm>
          <a:off x="35820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54" name="n_2mainValue【福祉施設】&#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80" name="直線コネクタ 279"/>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81"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82" name="直線コネクタ 281"/>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83"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84" name="直線コネクタ 283"/>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85" name="【福祉施設】&#10;一人当たり面積平均値テキスト"/>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86" name="フローチャート: 判断 285"/>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87" name="フローチャート: 判断 286"/>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88"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89" name="フローチャート: 判断 288"/>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90" name="n_2aveValue【福祉施設】&#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19957</xdr:rowOff>
    </xdr:from>
    <xdr:to>
      <xdr:col>50</xdr:col>
      <xdr:colOff>165100</xdr:colOff>
      <xdr:row>84</xdr:row>
      <xdr:rowOff>121557</xdr:rowOff>
    </xdr:to>
    <xdr:sp macro="" textlink="">
      <xdr:nvSpPr>
        <xdr:cNvPr id="296" name="楕円 295"/>
        <xdr:cNvSpPr/>
      </xdr:nvSpPr>
      <xdr:spPr>
        <a:xfrm>
          <a:off x="9588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297" name="楕円 296"/>
        <xdr:cNvSpPr/>
      </xdr:nvSpPr>
      <xdr:spPr>
        <a:xfrm>
          <a:off x="8699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84</xdr:row>
      <xdr:rowOff>70757</xdr:rowOff>
    </xdr:to>
    <xdr:cxnSp macro="">
      <xdr:nvCxnSpPr>
        <xdr:cNvPr id="298" name="直線コネクタ 297"/>
        <xdr:cNvCxnSpPr/>
      </xdr:nvCxnSpPr>
      <xdr:spPr>
        <a:xfrm>
          <a:off x="8750300" y="1437132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112684</xdr:rowOff>
    </xdr:from>
    <xdr:ext cx="469744" cy="259045"/>
    <xdr:sp macro="" textlink="">
      <xdr:nvSpPr>
        <xdr:cNvPr id="299" name="n_1mainValue【福祉施設】&#10;一人当たり面積"/>
        <xdr:cNvSpPr txBox="1"/>
      </xdr:nvSpPr>
      <xdr:spPr>
        <a:xfrm>
          <a:off x="9391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00" name="n_2mainValue【福祉施設】&#10;一人当たり面積"/>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1" name="テキスト ボックス 3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2" name="直線コネクタ 31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3" name="テキスト ボックス 31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4" name="直線コネクタ 31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5" name="テキスト ボックス 31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6" name="直線コネクタ 31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7" name="テキスト ボックス 31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8" name="直線コネクタ 31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9" name="テキスト ボックス 31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323" name="直線コネクタ 322"/>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324"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325" name="直線コネクタ 324"/>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326"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27" name="直線コネクタ 326"/>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111269</xdr:rowOff>
    </xdr:from>
    <xdr:ext cx="405111" cy="259045"/>
    <xdr:sp macro="" textlink="">
      <xdr:nvSpPr>
        <xdr:cNvPr id="328" name="【市民会館】&#10;有形固定資産減価償却率平均値テキスト"/>
        <xdr:cNvSpPr txBox="1"/>
      </xdr:nvSpPr>
      <xdr:spPr>
        <a:xfrm>
          <a:off x="4673600" y="1777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329" name="フローチャート: 判断 328"/>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330" name="フローチャート: 判断 329"/>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143273</xdr:rowOff>
    </xdr:from>
    <xdr:ext cx="405111" cy="259045"/>
    <xdr:sp macro="" textlink="">
      <xdr:nvSpPr>
        <xdr:cNvPr id="331" name="n_1aveValue【市民会館】&#10;有形固定資産減価償却率"/>
        <xdr:cNvSpPr txBox="1"/>
      </xdr:nvSpPr>
      <xdr:spPr>
        <a:xfrm>
          <a:off x="35820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125985</xdr:rowOff>
    </xdr:from>
    <xdr:to>
      <xdr:col>15</xdr:col>
      <xdr:colOff>101600</xdr:colOff>
      <xdr:row>105</xdr:row>
      <xdr:rowOff>56135</xdr:rowOff>
    </xdr:to>
    <xdr:sp macro="" textlink="">
      <xdr:nvSpPr>
        <xdr:cNvPr id="332" name="フローチャート: 判断 331"/>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72662</xdr:rowOff>
    </xdr:from>
    <xdr:ext cx="405111" cy="259045"/>
    <xdr:sp macro="" textlink="">
      <xdr:nvSpPr>
        <xdr:cNvPr id="333"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29972</xdr:rowOff>
    </xdr:from>
    <xdr:to>
      <xdr:col>20</xdr:col>
      <xdr:colOff>38100</xdr:colOff>
      <xdr:row>103</xdr:row>
      <xdr:rowOff>131572</xdr:rowOff>
    </xdr:to>
    <xdr:sp macro="" textlink="">
      <xdr:nvSpPr>
        <xdr:cNvPr id="339" name="楕円 338"/>
        <xdr:cNvSpPr/>
      </xdr:nvSpPr>
      <xdr:spPr>
        <a:xfrm>
          <a:off x="3746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340" name="楕円 339"/>
        <xdr:cNvSpPr/>
      </xdr:nvSpPr>
      <xdr:spPr>
        <a:xfrm>
          <a:off x="2857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80772</xdr:rowOff>
    </xdr:from>
    <xdr:to>
      <xdr:col>19</xdr:col>
      <xdr:colOff>177800</xdr:colOff>
      <xdr:row>105</xdr:row>
      <xdr:rowOff>133350</xdr:rowOff>
    </xdr:to>
    <xdr:cxnSp macro="">
      <xdr:nvCxnSpPr>
        <xdr:cNvPr id="341" name="直線コネクタ 340"/>
        <xdr:cNvCxnSpPr/>
      </xdr:nvCxnSpPr>
      <xdr:spPr>
        <a:xfrm flipV="1">
          <a:off x="2908300" y="17740122"/>
          <a:ext cx="889000" cy="39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148099</xdr:rowOff>
    </xdr:from>
    <xdr:ext cx="405111" cy="259045"/>
    <xdr:sp macro="" textlink="">
      <xdr:nvSpPr>
        <xdr:cNvPr id="342" name="n_1mainValue【市民会館】&#10;有形固定資産減価償却率"/>
        <xdr:cNvSpPr txBox="1"/>
      </xdr:nvSpPr>
      <xdr:spPr>
        <a:xfrm>
          <a:off x="35820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343" name="n_2mainValue【市民会館】&#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69" name="直線コネクタ 368"/>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70"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71" name="直線コネクタ 370"/>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72"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73" name="直線コネクタ 372"/>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136633</xdr:rowOff>
    </xdr:from>
    <xdr:ext cx="469744" cy="259045"/>
    <xdr:sp macro="" textlink="">
      <xdr:nvSpPr>
        <xdr:cNvPr id="374" name="【市民会館】&#10;一人当たり面積平均値テキスト"/>
        <xdr:cNvSpPr txBox="1"/>
      </xdr:nvSpPr>
      <xdr:spPr>
        <a:xfrm>
          <a:off x="10515600" y="1831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75" name="フローチャート: 判断 374"/>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76" name="フローチャート: 判断 375"/>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85289</xdr:rowOff>
    </xdr:from>
    <xdr:ext cx="469744" cy="259045"/>
    <xdr:sp macro="" textlink="">
      <xdr:nvSpPr>
        <xdr:cNvPr id="377"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62956</xdr:rowOff>
    </xdr:from>
    <xdr:to>
      <xdr:col>46</xdr:col>
      <xdr:colOff>38100</xdr:colOff>
      <xdr:row>107</xdr:row>
      <xdr:rowOff>164556</xdr:rowOff>
    </xdr:to>
    <xdr:sp macro="" textlink="">
      <xdr:nvSpPr>
        <xdr:cNvPr id="378" name="フローチャート: 判断 377"/>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9633</xdr:rowOff>
    </xdr:from>
    <xdr:ext cx="469744" cy="259045"/>
    <xdr:sp macro="" textlink="">
      <xdr:nvSpPr>
        <xdr:cNvPr id="379"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87993</xdr:rowOff>
    </xdr:from>
    <xdr:to>
      <xdr:col>50</xdr:col>
      <xdr:colOff>165100</xdr:colOff>
      <xdr:row>108</xdr:row>
      <xdr:rowOff>18143</xdr:rowOff>
    </xdr:to>
    <xdr:sp macro="" textlink="">
      <xdr:nvSpPr>
        <xdr:cNvPr id="385" name="楕円 384"/>
        <xdr:cNvSpPr/>
      </xdr:nvSpPr>
      <xdr:spPr>
        <a:xfrm>
          <a:off x="9588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87993</xdr:rowOff>
    </xdr:from>
    <xdr:to>
      <xdr:col>46</xdr:col>
      <xdr:colOff>38100</xdr:colOff>
      <xdr:row>108</xdr:row>
      <xdr:rowOff>18143</xdr:rowOff>
    </xdr:to>
    <xdr:sp macro="" textlink="">
      <xdr:nvSpPr>
        <xdr:cNvPr id="386" name="楕円 385"/>
        <xdr:cNvSpPr/>
      </xdr:nvSpPr>
      <xdr:spPr>
        <a:xfrm>
          <a:off x="8699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138793</xdr:rowOff>
    </xdr:from>
    <xdr:to>
      <xdr:col>50</xdr:col>
      <xdr:colOff>114300</xdr:colOff>
      <xdr:row>107</xdr:row>
      <xdr:rowOff>138793</xdr:rowOff>
    </xdr:to>
    <xdr:cxnSp macro="">
      <xdr:nvCxnSpPr>
        <xdr:cNvPr id="387" name="直線コネクタ 386"/>
        <xdr:cNvCxnSpPr/>
      </xdr:nvCxnSpPr>
      <xdr:spPr>
        <a:xfrm>
          <a:off x="8750300" y="1848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9270</xdr:rowOff>
    </xdr:from>
    <xdr:ext cx="469744" cy="259045"/>
    <xdr:sp macro="" textlink="">
      <xdr:nvSpPr>
        <xdr:cNvPr id="388" name="n_1mainValue【市民会館】&#10;一人当たり面積"/>
        <xdr:cNvSpPr txBox="1"/>
      </xdr:nvSpPr>
      <xdr:spPr>
        <a:xfrm>
          <a:off x="9391727" y="185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9270</xdr:rowOff>
    </xdr:from>
    <xdr:ext cx="469744" cy="259045"/>
    <xdr:sp macro="" textlink="">
      <xdr:nvSpPr>
        <xdr:cNvPr id="389" name="n_2mainValue【市民会館】&#10;一人当たり面積"/>
        <xdr:cNvSpPr txBox="1"/>
      </xdr:nvSpPr>
      <xdr:spPr>
        <a:xfrm>
          <a:off x="8515427" y="185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415" name="直線コネクタ 414"/>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416"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417" name="直線コネクタ 416"/>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418"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419" name="直線コネクタ 418"/>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420"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421" name="フローチャート: 判断 420"/>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422" name="フローチャート: 判断 421"/>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42290</xdr:rowOff>
    </xdr:from>
    <xdr:ext cx="405111" cy="259045"/>
    <xdr:sp macro="" textlink="">
      <xdr:nvSpPr>
        <xdr:cNvPr id="423" name="n_1aveValue【一般廃棄物処理施設】&#10;有形固定資産減価償却率"/>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424" name="フローチャート: 判断 423"/>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425"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61323</xdr:rowOff>
    </xdr:from>
    <xdr:to>
      <xdr:col>81</xdr:col>
      <xdr:colOff>101600</xdr:colOff>
      <xdr:row>41</xdr:row>
      <xdr:rowOff>162923</xdr:rowOff>
    </xdr:to>
    <xdr:sp macro="" textlink="">
      <xdr:nvSpPr>
        <xdr:cNvPr id="431" name="楕円 430"/>
        <xdr:cNvSpPr/>
      </xdr:nvSpPr>
      <xdr:spPr>
        <a:xfrm>
          <a:off x="154305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41</xdr:row>
      <xdr:rowOff>154050</xdr:rowOff>
    </xdr:from>
    <xdr:ext cx="340478" cy="259045"/>
    <xdr:sp macro="" textlink="">
      <xdr:nvSpPr>
        <xdr:cNvPr id="432" name="n_1mainValue【一般廃棄物処理施設】&#10;有形固定資産減価償却率"/>
        <xdr:cNvSpPr txBox="1"/>
      </xdr:nvSpPr>
      <xdr:spPr>
        <a:xfrm>
          <a:off x="15298361" y="71835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4" name="テキスト ボックス 44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6" name="テキスト ボックス 44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8" name="テキスト ボックス 44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0" name="テキスト ボックス 44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454" name="直線コネクタ 453"/>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55"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56" name="直線コネクタ 455"/>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57"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58" name="直線コネクタ 457"/>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459"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60" name="フローチャート: 判断 459"/>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61" name="フローチャート: 判断 460"/>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68487</xdr:rowOff>
    </xdr:from>
    <xdr:ext cx="599010" cy="259045"/>
    <xdr:sp macro="" textlink="">
      <xdr:nvSpPr>
        <xdr:cNvPr id="462" name="n_1aveValue【一般廃棄物処理施設】&#10;一人当たり有形固定資産（償却資産）額"/>
        <xdr:cNvSpPr txBox="1"/>
      </xdr:nvSpPr>
      <xdr:spPr>
        <a:xfrm>
          <a:off x="210110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463" name="フローチャート: 判断 462"/>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464"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89102</xdr:rowOff>
    </xdr:from>
    <xdr:to>
      <xdr:col>112</xdr:col>
      <xdr:colOff>38100</xdr:colOff>
      <xdr:row>40</xdr:row>
      <xdr:rowOff>19252</xdr:rowOff>
    </xdr:to>
    <xdr:sp macro="" textlink="">
      <xdr:nvSpPr>
        <xdr:cNvPr id="470" name="楕円 469"/>
        <xdr:cNvSpPr/>
      </xdr:nvSpPr>
      <xdr:spPr>
        <a:xfrm>
          <a:off x="21272500" y="67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10379</xdr:rowOff>
    </xdr:from>
    <xdr:ext cx="534377" cy="259045"/>
    <xdr:sp macro="" textlink="">
      <xdr:nvSpPr>
        <xdr:cNvPr id="471" name="n_1mainValue【一般廃棄物処理施設】&#10;一人当たり有形固定資産（償却資産）額"/>
        <xdr:cNvSpPr txBox="1"/>
      </xdr:nvSpPr>
      <xdr:spPr>
        <a:xfrm>
          <a:off x="21043411" y="686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496" name="直線コネクタ 495"/>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97"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98" name="直線コネクタ 497"/>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501"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502" name="フローチャート: 判断 501"/>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503" name="フローチャート: 判断 502"/>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104792</xdr:rowOff>
    </xdr:from>
    <xdr:ext cx="405111" cy="259045"/>
    <xdr:sp macro="" textlink="">
      <xdr:nvSpPr>
        <xdr:cNvPr id="504"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505" name="フローチャート: 判断 504"/>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129557</xdr:rowOff>
    </xdr:from>
    <xdr:ext cx="405111" cy="259045"/>
    <xdr:sp macro="" textlink="">
      <xdr:nvSpPr>
        <xdr:cNvPr id="506" name="n_2aveValue【保健センター・保健所】&#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12" name="楕円 511"/>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13" name="楕円 512"/>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514" name="直線コネクタ 513"/>
        <xdr:cNvCxnSpPr/>
      </xdr:nvCxnSpPr>
      <xdr:spPr>
        <a:xfrm flipV="1">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15"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16" name="n_2mainValue【保健センター・保健所】&#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7" name="直線コネクタ 52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8" name="テキスト ボックス 52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9" name="直線コネクタ 52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0" name="テキスト ボックス 52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1" name="直線コネクタ 53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2" name="テキスト ボックス 53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3" name="直線コネクタ 53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4" name="テキスト ボックス 53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538" name="直線コネクタ 537"/>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39"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40" name="直線コネクタ 539"/>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41"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42" name="直線コネクタ 541"/>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543" name="【保健センター・保健所】&#10;一人当たり面積平均値テキスト"/>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544" name="フローチャート: 判断 543"/>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545" name="フローチャート: 判断 544"/>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546"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547" name="フローチャート: 判断 546"/>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548"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9" name="テキスト ボックス 5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554" name="楕円 553"/>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555" name="楕円 554"/>
        <xdr:cNvSpPr/>
      </xdr:nvSpPr>
      <xdr:spPr>
        <a:xfrm>
          <a:off x="20383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150876</xdr:rowOff>
    </xdr:to>
    <xdr:cxnSp macro="">
      <xdr:nvCxnSpPr>
        <xdr:cNvPr id="556" name="直線コネクタ 555"/>
        <xdr:cNvCxnSpPr/>
      </xdr:nvCxnSpPr>
      <xdr:spPr>
        <a:xfrm>
          <a:off x="20434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21353</xdr:rowOff>
    </xdr:from>
    <xdr:ext cx="469744" cy="259045"/>
    <xdr:sp macro="" textlink="">
      <xdr:nvSpPr>
        <xdr:cNvPr id="557" name="n_1mainValue【保健センター・保健所】&#10;一人当たり面積"/>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558" name="n_2mainValue【保健センター・保健所】&#10;一人当たり面積"/>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9" name="テキスト ボックス 5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0" name="直線コネクタ 5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1" name="テキスト ボックス 5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2" name="直線コネクタ 5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3" name="テキスト ボックス 5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4" name="直線コネクタ 5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5" name="テキスト ボックス 5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6" name="直線コネクタ 5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7" name="テキスト ボックス 5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8" name="直線コネクタ 5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9" name="テキスト ボックス 5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83" name="直線コネクタ 582"/>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84"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85" name="直線コネクタ 584"/>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86"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87" name="直線コネクタ 586"/>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588"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89" name="フローチャート: 判断 588"/>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90" name="フローチャート: 判断 589"/>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142891</xdr:rowOff>
    </xdr:from>
    <xdr:ext cx="405111" cy="259045"/>
    <xdr:sp macro="" textlink="">
      <xdr:nvSpPr>
        <xdr:cNvPr id="591"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592" name="フローチャート: 判断 591"/>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90188</xdr:rowOff>
    </xdr:from>
    <xdr:ext cx="405111" cy="259045"/>
    <xdr:sp macro="" textlink="">
      <xdr:nvSpPr>
        <xdr:cNvPr id="593"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50164</xdr:rowOff>
    </xdr:from>
    <xdr:to>
      <xdr:col>81</xdr:col>
      <xdr:colOff>101600</xdr:colOff>
      <xdr:row>82</xdr:row>
      <xdr:rowOff>151764</xdr:rowOff>
    </xdr:to>
    <xdr:sp macro="" textlink="">
      <xdr:nvSpPr>
        <xdr:cNvPr id="599" name="楕円 598"/>
        <xdr:cNvSpPr/>
      </xdr:nvSpPr>
      <xdr:spPr>
        <a:xfrm>
          <a:off x="15430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168291</xdr:rowOff>
    </xdr:from>
    <xdr:ext cx="405111" cy="259045"/>
    <xdr:sp macro="" textlink="">
      <xdr:nvSpPr>
        <xdr:cNvPr id="600" name="n_1mainValue【消防施設】&#10;有形固定資産減価償却率"/>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9" name="テキスト ボックス 6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1" name="テキスト ボックス 6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9" name="テキスト ボックス 6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33" name="直線コネクタ 632"/>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34"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35" name="直線コネクタ 634"/>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36"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37" name="直線コネクタ 636"/>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638"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39" name="フローチャート: 判断 638"/>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40" name="フローチャート: 判断 639"/>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164482</xdr:rowOff>
    </xdr:from>
    <xdr:ext cx="405111" cy="259045"/>
    <xdr:sp macro="" textlink="">
      <xdr:nvSpPr>
        <xdr:cNvPr id="641" name="n_1aveValue【庁舎】&#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642" name="フローチャート: 判断 641"/>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80663</xdr:rowOff>
    </xdr:from>
    <xdr:ext cx="405111" cy="259045"/>
    <xdr:sp macro="" textlink="">
      <xdr:nvSpPr>
        <xdr:cNvPr id="643"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128270</xdr:rowOff>
    </xdr:from>
    <xdr:to>
      <xdr:col>81</xdr:col>
      <xdr:colOff>101600</xdr:colOff>
      <xdr:row>107</xdr:row>
      <xdr:rowOff>58420</xdr:rowOff>
    </xdr:to>
    <xdr:sp macro="" textlink="">
      <xdr:nvSpPr>
        <xdr:cNvPr id="649" name="楕円 648"/>
        <xdr:cNvSpPr/>
      </xdr:nvSpPr>
      <xdr:spPr>
        <a:xfrm>
          <a:off x="15430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31114</xdr:rowOff>
    </xdr:from>
    <xdr:to>
      <xdr:col>76</xdr:col>
      <xdr:colOff>165100</xdr:colOff>
      <xdr:row>108</xdr:row>
      <xdr:rowOff>132714</xdr:rowOff>
    </xdr:to>
    <xdr:sp macro="" textlink="">
      <xdr:nvSpPr>
        <xdr:cNvPr id="650" name="楕円 649"/>
        <xdr:cNvSpPr/>
      </xdr:nvSpPr>
      <xdr:spPr>
        <a:xfrm>
          <a:off x="145415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xdr:rowOff>
    </xdr:from>
    <xdr:to>
      <xdr:col>81</xdr:col>
      <xdr:colOff>50800</xdr:colOff>
      <xdr:row>108</xdr:row>
      <xdr:rowOff>81914</xdr:rowOff>
    </xdr:to>
    <xdr:cxnSp macro="">
      <xdr:nvCxnSpPr>
        <xdr:cNvPr id="651" name="直線コネクタ 650"/>
        <xdr:cNvCxnSpPr/>
      </xdr:nvCxnSpPr>
      <xdr:spPr>
        <a:xfrm flipV="1">
          <a:off x="14592300" y="18352770"/>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49547</xdr:rowOff>
    </xdr:from>
    <xdr:ext cx="405111" cy="259045"/>
    <xdr:sp macro="" textlink="">
      <xdr:nvSpPr>
        <xdr:cNvPr id="652" name="n_1mainValue【庁舎】&#10;有形固定資産減価償却率"/>
        <xdr:cNvSpPr txBox="1"/>
      </xdr:nvSpPr>
      <xdr:spPr>
        <a:xfrm>
          <a:off x="152660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123841</xdr:rowOff>
    </xdr:from>
    <xdr:ext cx="405111" cy="259045"/>
    <xdr:sp macro="" textlink="">
      <xdr:nvSpPr>
        <xdr:cNvPr id="653" name="n_2mainValue【庁舎】&#10;有形固定資産減価償却率"/>
        <xdr:cNvSpPr txBox="1"/>
      </xdr:nvSpPr>
      <xdr:spPr>
        <a:xfrm>
          <a:off x="14389744" y="186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64" name="直線コネクタ 66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65" name="テキスト ボックス 66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66" name="直線コネクタ 66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67" name="テキスト ボックス 66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68" name="直線コネクタ 66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69" name="テキスト ボックス 66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72" name="直線コネクタ 67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73" name="テキスト ボックス 67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4" name="直線コネクタ 67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75" name="テキスト ボックス 67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76" name="直線コネクタ 67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77" name="テキスト ボックス 67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81" name="直線コネクタ 680"/>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82"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83" name="直線コネクタ 682"/>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84"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85" name="直線コネクタ 684"/>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686"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87" name="フローチャート: 判断 686"/>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88" name="フローチャート: 判断 687"/>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68121</xdr:rowOff>
    </xdr:from>
    <xdr:ext cx="469744" cy="259045"/>
    <xdr:sp macro="" textlink="">
      <xdr:nvSpPr>
        <xdr:cNvPr id="689" name="n_1aveValue【庁舎】&#10;一人当たり面積"/>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690" name="フローチャート: 判断 689"/>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133844</xdr:rowOff>
    </xdr:from>
    <xdr:ext cx="469744" cy="259045"/>
    <xdr:sp macro="" textlink="">
      <xdr:nvSpPr>
        <xdr:cNvPr id="691" name="n_2aveValue【庁舎】&#10;一人当たり面積"/>
        <xdr:cNvSpPr txBox="1"/>
      </xdr:nvSpPr>
      <xdr:spPr>
        <a:xfrm>
          <a:off x="20199427" y="183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697" name="楕円 696"/>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103981</xdr:rowOff>
    </xdr:from>
    <xdr:to>
      <xdr:col>107</xdr:col>
      <xdr:colOff>101600</xdr:colOff>
      <xdr:row>106</xdr:row>
      <xdr:rowOff>34131</xdr:rowOff>
    </xdr:to>
    <xdr:sp macro="" textlink="">
      <xdr:nvSpPr>
        <xdr:cNvPr id="698" name="楕円 697"/>
        <xdr:cNvSpPr/>
      </xdr:nvSpPr>
      <xdr:spPr>
        <a:xfrm>
          <a:off x="20383500" y="181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154781</xdr:rowOff>
    </xdr:from>
    <xdr:to>
      <xdr:col>111</xdr:col>
      <xdr:colOff>177800</xdr:colOff>
      <xdr:row>105</xdr:row>
      <xdr:rowOff>156211</xdr:rowOff>
    </xdr:to>
    <xdr:cxnSp macro="">
      <xdr:nvCxnSpPr>
        <xdr:cNvPr id="699" name="直線コネクタ 698"/>
        <xdr:cNvCxnSpPr/>
      </xdr:nvCxnSpPr>
      <xdr:spPr>
        <a:xfrm>
          <a:off x="20434300" y="18157031"/>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00" name="n_1main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50658</xdr:rowOff>
    </xdr:from>
    <xdr:ext cx="469744" cy="259045"/>
    <xdr:sp macro="" textlink="">
      <xdr:nvSpPr>
        <xdr:cNvPr id="701" name="n_2mainValue【庁舎】&#10;一人当たり面積"/>
        <xdr:cNvSpPr txBox="1"/>
      </xdr:nvSpPr>
      <xdr:spPr>
        <a:xfrm>
          <a:off x="20199427" y="1788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庁舎・市民会館・プールについては平成に入ってから建設されたものであり、減価償却率が類似団体平均よりも低くなっている。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11,387
11,155
19.64
6,171,451
5,733,227
306,869
3,211,542
4,253,645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昨年度よりも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ポイント上昇した。類似団体平均を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り、全国平均及び群馬県内平均を上回っている。固定資産税等の増額を主とする基準財政収入額の増額が基準財政需要額の増額を上回ったため、財政力指数が上昇した。今後も、歳出削減や自主財源の確保により財政基盤の強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156633</xdr:rowOff>
    </xdr:to>
    <xdr:cxnSp macro="">
      <xdr:nvCxnSpPr>
        <xdr:cNvPr id="72" name="直線コネクタ 71"/>
        <xdr:cNvCxnSpPr/>
      </xdr:nvCxnSpPr>
      <xdr:spPr>
        <a:xfrm flipV="1">
          <a:off x="4114800" y="714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5" name="直線コネクタ 74"/>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166688</xdr:rowOff>
    </xdr:from>
    <xdr:to>
      <xdr:col>15</xdr:col>
      <xdr:colOff>82550</xdr:colOff>
      <xdr:row>42</xdr:row>
      <xdr:rowOff>5292</xdr:rowOff>
    </xdr:to>
    <xdr:cxnSp macro="">
      <xdr:nvCxnSpPr>
        <xdr:cNvPr id="78" name="直線コネクタ 77"/>
        <xdr:cNvCxnSpPr/>
      </xdr:nvCxnSpPr>
      <xdr:spPr>
        <a:xfrm>
          <a:off x="2336800" y="71961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146579</xdr:rowOff>
    </xdr:from>
    <xdr:to>
      <xdr:col>11</xdr:col>
      <xdr:colOff>31750</xdr:colOff>
      <xdr:row>41</xdr:row>
      <xdr:rowOff>166688</xdr:rowOff>
    </xdr:to>
    <xdr:cxnSp macro="">
      <xdr:nvCxnSpPr>
        <xdr:cNvPr id="81" name="直線コネクタ 80"/>
        <xdr:cNvCxnSpPr/>
      </xdr:nvCxnSpPr>
      <xdr:spPr>
        <a:xfrm>
          <a:off x="1447800" y="717602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14288</xdr:rowOff>
    </xdr:from>
    <xdr:to>
      <xdr:col>11</xdr:col>
      <xdr:colOff>82550</xdr:colOff>
      <xdr:row>43</xdr:row>
      <xdr:rowOff>115888</xdr:rowOff>
    </xdr:to>
    <xdr:sp macro="" textlink="">
      <xdr:nvSpPr>
        <xdr:cNvPr id="82" name="フローチャート: 判断 81"/>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100665</xdr:rowOff>
    </xdr:from>
    <xdr:ext cx="762000" cy="259045"/>
    <xdr:sp macro="" textlink="">
      <xdr:nvSpPr>
        <xdr:cNvPr id="83" name="テキスト ボックス 82"/>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84" name="フローチャート: 判断 8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100665</xdr:rowOff>
    </xdr:from>
    <xdr:ext cx="762000" cy="259045"/>
    <xdr:sp macro="" textlink="">
      <xdr:nvSpPr>
        <xdr:cNvPr id="85" name="テキスト ボックス 84"/>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91" name="楕円 90"/>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2"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3" name="楕円 92"/>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4" name="テキスト ボックス 9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5" name="楕円 94"/>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6" name="テキスト ボックス 95"/>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115888</xdr:rowOff>
    </xdr:from>
    <xdr:to>
      <xdr:col>11</xdr:col>
      <xdr:colOff>82550</xdr:colOff>
      <xdr:row>42</xdr:row>
      <xdr:rowOff>46038</xdr:rowOff>
    </xdr:to>
    <xdr:sp macro="" textlink="">
      <xdr:nvSpPr>
        <xdr:cNvPr id="97" name="楕円 96"/>
        <xdr:cNvSpPr/>
      </xdr:nvSpPr>
      <xdr:spPr>
        <a:xfrm>
          <a:off x="2286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56215</xdr:rowOff>
    </xdr:from>
    <xdr:ext cx="762000" cy="259045"/>
    <xdr:sp macro="" textlink="">
      <xdr:nvSpPr>
        <xdr:cNvPr id="98" name="テキスト ボックス 97"/>
        <xdr:cNvSpPr txBox="1"/>
      </xdr:nvSpPr>
      <xdr:spPr>
        <a:xfrm>
          <a:off x="1955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95779</xdr:rowOff>
    </xdr:from>
    <xdr:to>
      <xdr:col>7</xdr:col>
      <xdr:colOff>31750</xdr:colOff>
      <xdr:row>42</xdr:row>
      <xdr:rowOff>25929</xdr:rowOff>
    </xdr:to>
    <xdr:sp macro="" textlink="">
      <xdr:nvSpPr>
        <xdr:cNvPr id="99" name="楕円 98"/>
        <xdr:cNvSpPr/>
      </xdr:nvSpPr>
      <xdr:spPr>
        <a:xfrm>
          <a:off x="1397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36106</xdr:rowOff>
    </xdr:from>
    <xdr:ext cx="762000" cy="259045"/>
    <xdr:sp macro="" textlink="">
      <xdr:nvSpPr>
        <xdr:cNvPr id="100" name="テキスト ボックス 99"/>
        <xdr:cNvSpPr txBox="1"/>
      </xdr:nvSpPr>
      <xdr:spPr>
        <a:xfrm>
          <a:off x="1066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昨年度よりも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ポイント改善したものの、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類似団体平均よりも高い状況にある。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要因としては、経常経費充当一般財源（分子）については、物件費である廃棄物処理委託料や、補助費等である企業誘致奨励金が大きく減少し、経常一般財源（分母）については地方税や臨時財政対策債が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法人住民税の影響を受けやすいため、経常収支比率の変動が大きい。新規工業団地の造成と企業誘致により安定的な歳入の確保を図るともに、第６次総合計画により経常経費の削減に努める。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66</xdr:row>
      <xdr:rowOff>508</xdr:rowOff>
    </xdr:to>
    <xdr:cxnSp macro="">
      <xdr:nvCxnSpPr>
        <xdr:cNvPr id="128" name="直線コネクタ 127"/>
        <xdr:cNvCxnSpPr/>
      </xdr:nvCxnSpPr>
      <xdr:spPr>
        <a:xfrm flipV="1">
          <a:off x="4953000" y="10379964"/>
          <a:ext cx="0" cy="936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9"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30" name="直線コネクタ 129"/>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31"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32" name="直線コネクタ 131"/>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3048</xdr:rowOff>
    </xdr:from>
    <xdr:to>
      <xdr:col>23</xdr:col>
      <xdr:colOff>133350</xdr:colOff>
      <xdr:row>66</xdr:row>
      <xdr:rowOff>24638</xdr:rowOff>
    </xdr:to>
    <xdr:cxnSp macro="">
      <xdr:nvCxnSpPr>
        <xdr:cNvPr id="133" name="直線コネクタ 132"/>
        <xdr:cNvCxnSpPr/>
      </xdr:nvCxnSpPr>
      <xdr:spPr>
        <a:xfrm flipV="1">
          <a:off x="4114800" y="1114729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4" name="財政構造の弾力性平均値テキスト"/>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5" name="フローチャート: 判断 134"/>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24638</xdr:rowOff>
    </xdr:from>
    <xdr:to>
      <xdr:col>19</xdr:col>
      <xdr:colOff>133350</xdr:colOff>
      <xdr:row>66</xdr:row>
      <xdr:rowOff>58420</xdr:rowOff>
    </xdr:to>
    <xdr:cxnSp macro="">
      <xdr:nvCxnSpPr>
        <xdr:cNvPr id="136" name="直線コネクタ 135"/>
        <xdr:cNvCxnSpPr/>
      </xdr:nvCxnSpPr>
      <xdr:spPr>
        <a:xfrm flipV="1">
          <a:off x="3225800" y="1134033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24892</xdr:rowOff>
    </xdr:from>
    <xdr:to>
      <xdr:col>19</xdr:col>
      <xdr:colOff>184150</xdr:colOff>
      <xdr:row>63</xdr:row>
      <xdr:rowOff>126492</xdr:rowOff>
    </xdr:to>
    <xdr:sp macro="" textlink="">
      <xdr:nvSpPr>
        <xdr:cNvPr id="137" name="フローチャート: 判断 136"/>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136669</xdr:rowOff>
    </xdr:from>
    <xdr:ext cx="736600" cy="259045"/>
    <xdr:sp macro="" textlink="">
      <xdr:nvSpPr>
        <xdr:cNvPr id="138" name="テキスト ボックス 137"/>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68326</xdr:rowOff>
    </xdr:from>
    <xdr:to>
      <xdr:col>15</xdr:col>
      <xdr:colOff>82550</xdr:colOff>
      <xdr:row>66</xdr:row>
      <xdr:rowOff>58420</xdr:rowOff>
    </xdr:to>
    <xdr:cxnSp macro="">
      <xdr:nvCxnSpPr>
        <xdr:cNvPr id="139" name="直線コネクタ 138"/>
        <xdr:cNvCxnSpPr/>
      </xdr:nvCxnSpPr>
      <xdr:spPr>
        <a:xfrm>
          <a:off x="2336800" y="11041126"/>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40" name="フローチャート: 判断 139"/>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41" name="テキスト ボックス 140"/>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64</xdr:row>
      <xdr:rowOff>68326</xdr:rowOff>
    </xdr:to>
    <xdr:cxnSp macro="">
      <xdr:nvCxnSpPr>
        <xdr:cNvPr id="142" name="直線コネクタ 141"/>
        <xdr:cNvCxnSpPr/>
      </xdr:nvCxnSpPr>
      <xdr:spPr>
        <a:xfrm>
          <a:off x="1447800" y="1092047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3" name="フローチャート: 判断 142"/>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4" name="テキスト ボックス 143"/>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5" name="フローチャート: 判断 144"/>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6" name="テキスト ボックス 145"/>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52" name="楕円 151"/>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53" name="財政構造の弾力性該当値テキスト"/>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145288</xdr:rowOff>
    </xdr:from>
    <xdr:to>
      <xdr:col>19</xdr:col>
      <xdr:colOff>184150</xdr:colOff>
      <xdr:row>66</xdr:row>
      <xdr:rowOff>75438</xdr:rowOff>
    </xdr:to>
    <xdr:sp macro="" textlink="">
      <xdr:nvSpPr>
        <xdr:cNvPr id="154" name="楕円 153"/>
        <xdr:cNvSpPr/>
      </xdr:nvSpPr>
      <xdr:spPr>
        <a:xfrm>
          <a:off x="4064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60215</xdr:rowOff>
    </xdr:from>
    <xdr:ext cx="736600" cy="259045"/>
    <xdr:sp macro="" textlink="">
      <xdr:nvSpPr>
        <xdr:cNvPr id="155" name="テキスト ボックス 154"/>
        <xdr:cNvSpPr txBox="1"/>
      </xdr:nvSpPr>
      <xdr:spPr>
        <a:xfrm>
          <a:off x="3733800" y="1137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6" name="楕円 155"/>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7" name="テキスト ボックス 156"/>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17526</xdr:rowOff>
    </xdr:from>
    <xdr:to>
      <xdr:col>11</xdr:col>
      <xdr:colOff>82550</xdr:colOff>
      <xdr:row>64</xdr:row>
      <xdr:rowOff>119126</xdr:rowOff>
    </xdr:to>
    <xdr:sp macro="" textlink="">
      <xdr:nvSpPr>
        <xdr:cNvPr id="158" name="楕円 157"/>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59" name="テキスト ボックス 158"/>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60" name="楕円 159"/>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61" name="テキスト ボックス 160"/>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全国</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、群馬県平均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要因は、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一部事務組合で建設していた最終処分場が完成したことで、共同処理が進み、処分費が減少した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今後はより一層適正な定員管理と組織の効率化を図り、業務の見直しによる物件費の縮減に努めたい。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1" name="直線コネクタ 190"/>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2"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3" name="直線コネクタ 192"/>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4"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5" name="直線コネクタ 194"/>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48599</xdr:rowOff>
    </xdr:from>
    <xdr:to>
      <xdr:col>23</xdr:col>
      <xdr:colOff>133350</xdr:colOff>
      <xdr:row>81</xdr:row>
      <xdr:rowOff>99307</xdr:rowOff>
    </xdr:to>
    <xdr:cxnSp macro="">
      <xdr:nvCxnSpPr>
        <xdr:cNvPr id="196" name="直線コネクタ 195"/>
        <xdr:cNvCxnSpPr/>
      </xdr:nvCxnSpPr>
      <xdr:spPr>
        <a:xfrm flipV="1">
          <a:off x="4114800" y="13936049"/>
          <a:ext cx="838200" cy="5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7"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198" name="フローチャート: 判断 197"/>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57277</xdr:rowOff>
    </xdr:from>
    <xdr:to>
      <xdr:col>19</xdr:col>
      <xdr:colOff>133350</xdr:colOff>
      <xdr:row>81</xdr:row>
      <xdr:rowOff>99307</xdr:rowOff>
    </xdr:to>
    <xdr:cxnSp macro="">
      <xdr:nvCxnSpPr>
        <xdr:cNvPr id="199" name="直線コネクタ 198"/>
        <xdr:cNvCxnSpPr/>
      </xdr:nvCxnSpPr>
      <xdr:spPr>
        <a:xfrm>
          <a:off x="3225800" y="13944727"/>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0" name="フローチャート: 判断 199"/>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1" name="テキスト ボックス 200"/>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57277</xdr:rowOff>
    </xdr:from>
    <xdr:to>
      <xdr:col>15</xdr:col>
      <xdr:colOff>82550</xdr:colOff>
      <xdr:row>81</xdr:row>
      <xdr:rowOff>79387</xdr:rowOff>
    </xdr:to>
    <xdr:cxnSp macro="">
      <xdr:nvCxnSpPr>
        <xdr:cNvPr id="202" name="直線コネクタ 201"/>
        <xdr:cNvCxnSpPr/>
      </xdr:nvCxnSpPr>
      <xdr:spPr>
        <a:xfrm flipV="1">
          <a:off x="2336800" y="13944727"/>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3" name="フローチャート: 判断 202"/>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4" name="テキスト ボックス 203"/>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65184</xdr:rowOff>
    </xdr:from>
    <xdr:to>
      <xdr:col>11</xdr:col>
      <xdr:colOff>31750</xdr:colOff>
      <xdr:row>81</xdr:row>
      <xdr:rowOff>79387</xdr:rowOff>
    </xdr:to>
    <xdr:cxnSp macro="">
      <xdr:nvCxnSpPr>
        <xdr:cNvPr id="205" name="直線コネクタ 204"/>
        <xdr:cNvCxnSpPr/>
      </xdr:nvCxnSpPr>
      <xdr:spPr>
        <a:xfrm>
          <a:off x="1447800" y="13952634"/>
          <a:ext cx="889000" cy="1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6" name="フローチャート: 判断 205"/>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7" name="テキスト ボックス 206"/>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8" name="フローチャート: 判断 207"/>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9" name="テキスト ボックス 208"/>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169249</xdr:rowOff>
    </xdr:from>
    <xdr:to>
      <xdr:col>23</xdr:col>
      <xdr:colOff>184150</xdr:colOff>
      <xdr:row>81</xdr:row>
      <xdr:rowOff>99399</xdr:rowOff>
    </xdr:to>
    <xdr:sp macro="" textlink="">
      <xdr:nvSpPr>
        <xdr:cNvPr id="215" name="楕円 214"/>
        <xdr:cNvSpPr/>
      </xdr:nvSpPr>
      <xdr:spPr>
        <a:xfrm>
          <a:off x="4902200" y="138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14326</xdr:rowOff>
    </xdr:from>
    <xdr:ext cx="762000" cy="259045"/>
    <xdr:sp macro="" textlink="">
      <xdr:nvSpPr>
        <xdr:cNvPr id="216" name="人件費・物件費等の状況該当値テキスト"/>
        <xdr:cNvSpPr txBox="1"/>
      </xdr:nvSpPr>
      <xdr:spPr>
        <a:xfrm>
          <a:off x="5041900" y="1373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48507</xdr:rowOff>
    </xdr:from>
    <xdr:to>
      <xdr:col>19</xdr:col>
      <xdr:colOff>184150</xdr:colOff>
      <xdr:row>81</xdr:row>
      <xdr:rowOff>150107</xdr:rowOff>
    </xdr:to>
    <xdr:sp macro="" textlink="">
      <xdr:nvSpPr>
        <xdr:cNvPr id="217" name="楕円 216"/>
        <xdr:cNvSpPr/>
      </xdr:nvSpPr>
      <xdr:spPr>
        <a:xfrm>
          <a:off x="4064000" y="139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160284</xdr:rowOff>
    </xdr:from>
    <xdr:ext cx="736600" cy="259045"/>
    <xdr:sp macro="" textlink="">
      <xdr:nvSpPr>
        <xdr:cNvPr id="218" name="テキスト ボックス 217"/>
        <xdr:cNvSpPr txBox="1"/>
      </xdr:nvSpPr>
      <xdr:spPr>
        <a:xfrm>
          <a:off x="3733800" y="1370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6477</xdr:rowOff>
    </xdr:from>
    <xdr:to>
      <xdr:col>15</xdr:col>
      <xdr:colOff>133350</xdr:colOff>
      <xdr:row>81</xdr:row>
      <xdr:rowOff>108077</xdr:rowOff>
    </xdr:to>
    <xdr:sp macro="" textlink="">
      <xdr:nvSpPr>
        <xdr:cNvPr id="219" name="楕円 218"/>
        <xdr:cNvSpPr/>
      </xdr:nvSpPr>
      <xdr:spPr>
        <a:xfrm>
          <a:off x="3175000" y="1389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118254</xdr:rowOff>
    </xdr:from>
    <xdr:ext cx="762000" cy="259045"/>
    <xdr:sp macro="" textlink="">
      <xdr:nvSpPr>
        <xdr:cNvPr id="220" name="テキスト ボックス 219"/>
        <xdr:cNvSpPr txBox="1"/>
      </xdr:nvSpPr>
      <xdr:spPr>
        <a:xfrm>
          <a:off x="2844800" y="1366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28587</xdr:rowOff>
    </xdr:from>
    <xdr:to>
      <xdr:col>11</xdr:col>
      <xdr:colOff>82550</xdr:colOff>
      <xdr:row>81</xdr:row>
      <xdr:rowOff>130187</xdr:rowOff>
    </xdr:to>
    <xdr:sp macro="" textlink="">
      <xdr:nvSpPr>
        <xdr:cNvPr id="221" name="楕円 220"/>
        <xdr:cNvSpPr/>
      </xdr:nvSpPr>
      <xdr:spPr>
        <a:xfrm>
          <a:off x="2286000" y="139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140364</xdr:rowOff>
    </xdr:from>
    <xdr:ext cx="762000" cy="259045"/>
    <xdr:sp macro="" textlink="">
      <xdr:nvSpPr>
        <xdr:cNvPr id="222" name="テキスト ボックス 221"/>
        <xdr:cNvSpPr txBox="1"/>
      </xdr:nvSpPr>
      <xdr:spPr>
        <a:xfrm>
          <a:off x="1955800" y="1368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14384</xdr:rowOff>
    </xdr:from>
    <xdr:to>
      <xdr:col>7</xdr:col>
      <xdr:colOff>31750</xdr:colOff>
      <xdr:row>81</xdr:row>
      <xdr:rowOff>115984</xdr:rowOff>
    </xdr:to>
    <xdr:sp macro="" textlink="">
      <xdr:nvSpPr>
        <xdr:cNvPr id="223" name="楕円 222"/>
        <xdr:cNvSpPr/>
      </xdr:nvSpPr>
      <xdr:spPr>
        <a:xfrm>
          <a:off x="1397000" y="139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126161</xdr:rowOff>
    </xdr:from>
    <xdr:ext cx="762000" cy="259045"/>
    <xdr:sp macro="" textlink="">
      <xdr:nvSpPr>
        <xdr:cNvPr id="224" name="テキスト ボックス 223"/>
        <xdr:cNvSpPr txBox="1"/>
      </xdr:nvSpPr>
      <xdr:spPr>
        <a:xfrm>
          <a:off x="1066800" y="136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全国平均、群馬県内平均、類似団体平均よりも良い状況にある。</a:t>
          </a:r>
        </a:p>
        <a:p>
          <a:r>
            <a:rPr kumimoji="1" lang="ja-JP" altLang="en-US" sz="1300">
              <a:latin typeface="ＭＳ Ｐゴシック" panose="020B0600070205080204" pitchFamily="50" charset="-128"/>
              <a:ea typeface="ＭＳ Ｐゴシック" panose="020B0600070205080204" pitchFamily="50" charset="-128"/>
            </a:rPr>
            <a:t>　今後もより一層の給与適正化に努めていきたい。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数値は平成２８年度数値を引用</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3" name="直線コネクタ 252"/>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4"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5" name="直線コネクタ 254"/>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58561</xdr:rowOff>
    </xdr:to>
    <xdr:cxnSp macro="">
      <xdr:nvCxnSpPr>
        <xdr:cNvPr id="258" name="直線コネクタ 257"/>
        <xdr:cNvCxnSpPr/>
      </xdr:nvCxnSpPr>
      <xdr:spPr>
        <a:xfrm>
          <a:off x="16179800" y="1463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59"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0" name="フローチャート: 判断 259"/>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86</xdr:row>
      <xdr:rowOff>141816</xdr:rowOff>
    </xdr:to>
    <xdr:cxnSp macro="">
      <xdr:nvCxnSpPr>
        <xdr:cNvPr id="261" name="直線コネクタ 260"/>
        <xdr:cNvCxnSpPr/>
      </xdr:nvCxnSpPr>
      <xdr:spPr>
        <a:xfrm flipV="1">
          <a:off x="15290800" y="14631811"/>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2" name="フローチャート: 判断 261"/>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3" name="テキスト ボックス 262"/>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86</xdr:row>
      <xdr:rowOff>141816</xdr:rowOff>
    </xdr:to>
    <xdr:cxnSp macro="">
      <xdr:nvCxnSpPr>
        <xdr:cNvPr id="264" name="直線コネクタ 263"/>
        <xdr:cNvCxnSpPr/>
      </xdr:nvCxnSpPr>
      <xdr:spPr>
        <a:xfrm>
          <a:off x="14401800" y="14698839"/>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5" name="フローチャート: 判断 264"/>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6" name="テキスト ボックス 265"/>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125589</xdr:rowOff>
    </xdr:to>
    <xdr:cxnSp macro="">
      <xdr:nvCxnSpPr>
        <xdr:cNvPr id="267" name="直線コネクタ 266"/>
        <xdr:cNvCxnSpPr/>
      </xdr:nvCxnSpPr>
      <xdr:spPr>
        <a:xfrm>
          <a:off x="13512800" y="1469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8" name="フローチャート: 判断 267"/>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9" name="テキスト ボックス 268"/>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0" name="フローチャート: 判断 269"/>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1" name="テキスト ボックス 270"/>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7" name="楕円 276"/>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78" name="給与水準   （国との比較）該当値テキスト"/>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9" name="楕円 278"/>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0" name="テキスト ボックス 279"/>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1" name="楕円 280"/>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2" name="テキスト ボックス 281"/>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3" name="楕円 282"/>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4" name="テキスト ボックス 283"/>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5" name="楕円 284"/>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6" name="テキスト ボックス 285"/>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ポイント増加し、全国平均、群馬県内平均を上回っているものの、類似団体平均は下回っている。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　今度はより一層効果的・効率的な事務事業の実現と必要に応じた機構改革を行っていき、住民サービスの向上に努めながら、職員の削減に努める。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数値は平成２８年度数値を引用</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6" name="直線コネクタ 315"/>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7"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18" name="直線コネクタ 317"/>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19"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0" name="直線コネクタ 319"/>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167894</xdr:rowOff>
    </xdr:from>
    <xdr:to>
      <xdr:col>81</xdr:col>
      <xdr:colOff>44450</xdr:colOff>
      <xdr:row>60</xdr:row>
      <xdr:rowOff>466</xdr:rowOff>
    </xdr:to>
    <xdr:cxnSp macro="">
      <xdr:nvCxnSpPr>
        <xdr:cNvPr id="321" name="直線コネクタ 320"/>
        <xdr:cNvCxnSpPr/>
      </xdr:nvCxnSpPr>
      <xdr:spPr>
        <a:xfrm>
          <a:off x="16179800" y="1028344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2"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3" name="フローチャート: 判断 322"/>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141351</xdr:rowOff>
    </xdr:from>
    <xdr:to>
      <xdr:col>77</xdr:col>
      <xdr:colOff>44450</xdr:colOff>
      <xdr:row>59</xdr:row>
      <xdr:rowOff>167894</xdr:rowOff>
    </xdr:to>
    <xdr:cxnSp macro="">
      <xdr:nvCxnSpPr>
        <xdr:cNvPr id="324" name="直線コネクタ 323"/>
        <xdr:cNvCxnSpPr/>
      </xdr:nvCxnSpPr>
      <xdr:spPr>
        <a:xfrm>
          <a:off x="15290800" y="1025690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5" name="フローチャート: 判断 324"/>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6" name="テキスト ボックス 325"/>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109178</xdr:rowOff>
    </xdr:from>
    <xdr:to>
      <xdr:col>72</xdr:col>
      <xdr:colOff>203200</xdr:colOff>
      <xdr:row>59</xdr:row>
      <xdr:rowOff>141351</xdr:rowOff>
    </xdr:to>
    <xdr:cxnSp macro="">
      <xdr:nvCxnSpPr>
        <xdr:cNvPr id="327" name="直線コネクタ 326"/>
        <xdr:cNvCxnSpPr/>
      </xdr:nvCxnSpPr>
      <xdr:spPr>
        <a:xfrm>
          <a:off x="14401800" y="1022472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28" name="フローチャート: 判断 327"/>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29" name="テキスト ボックス 328"/>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109178</xdr:rowOff>
    </xdr:from>
    <xdr:to>
      <xdr:col>68</xdr:col>
      <xdr:colOff>152400</xdr:colOff>
      <xdr:row>59</xdr:row>
      <xdr:rowOff>109178</xdr:rowOff>
    </xdr:to>
    <xdr:cxnSp macro="">
      <xdr:nvCxnSpPr>
        <xdr:cNvPr id="330" name="直線コネクタ 329"/>
        <xdr:cNvCxnSpPr/>
      </xdr:nvCxnSpPr>
      <xdr:spPr>
        <a:xfrm>
          <a:off x="13512800" y="10224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1" name="フローチャート: 判断 330"/>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525</xdr:rowOff>
    </xdr:from>
    <xdr:ext cx="762000" cy="259045"/>
    <xdr:sp macro="" textlink="">
      <xdr:nvSpPr>
        <xdr:cNvPr id="332" name="テキスト ボックス 331"/>
        <xdr:cNvSpPr txBox="1"/>
      </xdr:nvSpPr>
      <xdr:spPr>
        <a:xfrm>
          <a:off x="14020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3" name="フローチャート: 判断 332"/>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163127</xdr:rowOff>
    </xdr:from>
    <xdr:ext cx="762000" cy="259045"/>
    <xdr:sp macro="" textlink="">
      <xdr:nvSpPr>
        <xdr:cNvPr id="334" name="テキスト ボックス 333"/>
        <xdr:cNvSpPr txBox="1"/>
      </xdr:nvSpPr>
      <xdr:spPr>
        <a:xfrm>
          <a:off x="13131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121116</xdr:rowOff>
    </xdr:from>
    <xdr:to>
      <xdr:col>81</xdr:col>
      <xdr:colOff>95250</xdr:colOff>
      <xdr:row>60</xdr:row>
      <xdr:rowOff>51266</xdr:rowOff>
    </xdr:to>
    <xdr:sp macro="" textlink="">
      <xdr:nvSpPr>
        <xdr:cNvPr id="340" name="楕円 339"/>
        <xdr:cNvSpPr/>
      </xdr:nvSpPr>
      <xdr:spPr>
        <a:xfrm>
          <a:off x="169672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137643</xdr:rowOff>
    </xdr:from>
    <xdr:ext cx="762000" cy="259045"/>
    <xdr:sp macro="" textlink="">
      <xdr:nvSpPr>
        <xdr:cNvPr id="341" name="定員管理の状況該当値テキスト"/>
        <xdr:cNvSpPr txBox="1"/>
      </xdr:nvSpPr>
      <xdr:spPr>
        <a:xfrm>
          <a:off x="17106900" y="100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117094</xdr:rowOff>
    </xdr:from>
    <xdr:to>
      <xdr:col>77</xdr:col>
      <xdr:colOff>95250</xdr:colOff>
      <xdr:row>60</xdr:row>
      <xdr:rowOff>47244</xdr:rowOff>
    </xdr:to>
    <xdr:sp macro="" textlink="">
      <xdr:nvSpPr>
        <xdr:cNvPr id="342" name="楕円 341"/>
        <xdr:cNvSpPr/>
      </xdr:nvSpPr>
      <xdr:spPr>
        <a:xfrm>
          <a:off x="16129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57421</xdr:rowOff>
    </xdr:from>
    <xdr:ext cx="736600" cy="259045"/>
    <xdr:sp macro="" textlink="">
      <xdr:nvSpPr>
        <xdr:cNvPr id="343" name="テキスト ボックス 342"/>
        <xdr:cNvSpPr txBox="1"/>
      </xdr:nvSpPr>
      <xdr:spPr>
        <a:xfrm>
          <a:off x="15798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90551</xdr:rowOff>
    </xdr:from>
    <xdr:to>
      <xdr:col>73</xdr:col>
      <xdr:colOff>44450</xdr:colOff>
      <xdr:row>60</xdr:row>
      <xdr:rowOff>20701</xdr:rowOff>
    </xdr:to>
    <xdr:sp macro="" textlink="">
      <xdr:nvSpPr>
        <xdr:cNvPr id="344" name="楕円 343"/>
        <xdr:cNvSpPr/>
      </xdr:nvSpPr>
      <xdr:spPr>
        <a:xfrm>
          <a:off x="15240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30878</xdr:rowOff>
    </xdr:from>
    <xdr:ext cx="762000" cy="259045"/>
    <xdr:sp macro="" textlink="">
      <xdr:nvSpPr>
        <xdr:cNvPr id="345" name="テキスト ボックス 344"/>
        <xdr:cNvSpPr txBox="1"/>
      </xdr:nvSpPr>
      <xdr:spPr>
        <a:xfrm>
          <a:off x="14909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58378</xdr:rowOff>
    </xdr:from>
    <xdr:to>
      <xdr:col>68</xdr:col>
      <xdr:colOff>203200</xdr:colOff>
      <xdr:row>59</xdr:row>
      <xdr:rowOff>159978</xdr:rowOff>
    </xdr:to>
    <xdr:sp macro="" textlink="">
      <xdr:nvSpPr>
        <xdr:cNvPr id="346" name="楕円 345"/>
        <xdr:cNvSpPr/>
      </xdr:nvSpPr>
      <xdr:spPr>
        <a:xfrm>
          <a:off x="14351000" y="101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170155</xdr:rowOff>
    </xdr:from>
    <xdr:ext cx="762000" cy="259045"/>
    <xdr:sp macro="" textlink="">
      <xdr:nvSpPr>
        <xdr:cNvPr id="347" name="テキスト ボックス 346"/>
        <xdr:cNvSpPr txBox="1"/>
      </xdr:nvSpPr>
      <xdr:spPr>
        <a:xfrm>
          <a:off x="14020800" y="994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58378</xdr:rowOff>
    </xdr:from>
    <xdr:to>
      <xdr:col>64</xdr:col>
      <xdr:colOff>152400</xdr:colOff>
      <xdr:row>59</xdr:row>
      <xdr:rowOff>159978</xdr:rowOff>
    </xdr:to>
    <xdr:sp macro="" textlink="">
      <xdr:nvSpPr>
        <xdr:cNvPr id="348" name="楕円 347"/>
        <xdr:cNvSpPr/>
      </xdr:nvSpPr>
      <xdr:spPr>
        <a:xfrm>
          <a:off x="13462000" y="101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170155</xdr:rowOff>
    </xdr:from>
    <xdr:ext cx="762000" cy="259045"/>
    <xdr:sp macro="" textlink="">
      <xdr:nvSpPr>
        <xdr:cNvPr id="349" name="テキスト ボックス 348"/>
        <xdr:cNvSpPr txBox="1"/>
      </xdr:nvSpPr>
      <xdr:spPr>
        <a:xfrm>
          <a:off x="13131800" y="994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ポイント改善し、全国平均、群馬県内平均を上回っているが、類似団体平均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より下回</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改善した要因としては、平成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年度に繰上償還を行い、返済元金が減少したことによる。今後は据え置きを行っていた駅整備事業債の償還も始まり、厳しい状況が見込まれるため、</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起債に大きく頼ることのない財政運営に努める。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79" name="直線コネクタ 378"/>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2"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3" name="直線コネクタ 382"/>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153811</xdr:rowOff>
    </xdr:to>
    <xdr:cxnSp macro="">
      <xdr:nvCxnSpPr>
        <xdr:cNvPr id="384" name="直線コネクタ 383"/>
        <xdr:cNvCxnSpPr/>
      </xdr:nvCxnSpPr>
      <xdr:spPr>
        <a:xfrm flipV="1">
          <a:off x="16179800" y="6824133"/>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5"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6" name="フローチャート: 判断 385"/>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41</xdr:row>
      <xdr:rowOff>143228</xdr:rowOff>
    </xdr:to>
    <xdr:cxnSp macro="">
      <xdr:nvCxnSpPr>
        <xdr:cNvPr id="387" name="直線コネクタ 386"/>
        <xdr:cNvCxnSpPr/>
      </xdr:nvCxnSpPr>
      <xdr:spPr>
        <a:xfrm flipV="1">
          <a:off x="15290800" y="70118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88" name="フローチャート: 判断 387"/>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89" name="テキスト ボックス 388"/>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89605</xdr:rowOff>
    </xdr:from>
    <xdr:to>
      <xdr:col>72</xdr:col>
      <xdr:colOff>203200</xdr:colOff>
      <xdr:row>41</xdr:row>
      <xdr:rowOff>143228</xdr:rowOff>
    </xdr:to>
    <xdr:cxnSp macro="">
      <xdr:nvCxnSpPr>
        <xdr:cNvPr id="390" name="直線コネクタ 389"/>
        <xdr:cNvCxnSpPr/>
      </xdr:nvCxnSpPr>
      <xdr:spPr>
        <a:xfrm>
          <a:off x="14401800" y="71190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1" name="フローチャート: 判断 390"/>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2" name="テキスト ボックス 391"/>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22578</xdr:rowOff>
    </xdr:from>
    <xdr:to>
      <xdr:col>68</xdr:col>
      <xdr:colOff>152400</xdr:colOff>
      <xdr:row>41</xdr:row>
      <xdr:rowOff>89605</xdr:rowOff>
    </xdr:to>
    <xdr:cxnSp macro="">
      <xdr:nvCxnSpPr>
        <xdr:cNvPr id="393" name="直線コネクタ 392"/>
        <xdr:cNvCxnSpPr/>
      </xdr:nvCxnSpPr>
      <xdr:spPr>
        <a:xfrm>
          <a:off x="13512800" y="70520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4" name="フローチャート: 判断 393"/>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395" name="テキスト ボックス 394"/>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6" name="フローチャート: 判断 395"/>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397" name="テキスト ボックス 396"/>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3" name="楕円 402"/>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4"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103011</xdr:rowOff>
    </xdr:from>
    <xdr:to>
      <xdr:col>77</xdr:col>
      <xdr:colOff>95250</xdr:colOff>
      <xdr:row>41</xdr:row>
      <xdr:rowOff>33161</xdr:rowOff>
    </xdr:to>
    <xdr:sp macro="" textlink="">
      <xdr:nvSpPr>
        <xdr:cNvPr id="405" name="楕円 404"/>
        <xdr:cNvSpPr/>
      </xdr:nvSpPr>
      <xdr:spPr>
        <a:xfrm>
          <a:off x="16129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406" name="テキスト ボックス 405"/>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92428</xdr:rowOff>
    </xdr:from>
    <xdr:to>
      <xdr:col>73</xdr:col>
      <xdr:colOff>44450</xdr:colOff>
      <xdr:row>42</xdr:row>
      <xdr:rowOff>22578</xdr:rowOff>
    </xdr:to>
    <xdr:sp macro="" textlink="">
      <xdr:nvSpPr>
        <xdr:cNvPr id="407" name="楕円 406"/>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7355</xdr:rowOff>
    </xdr:from>
    <xdr:ext cx="762000" cy="259045"/>
    <xdr:sp macro="" textlink="">
      <xdr:nvSpPr>
        <xdr:cNvPr id="408" name="テキスト ボックス 407"/>
        <xdr:cNvSpPr txBox="1"/>
      </xdr:nvSpPr>
      <xdr:spPr>
        <a:xfrm>
          <a:off x="14909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38805</xdr:rowOff>
    </xdr:from>
    <xdr:to>
      <xdr:col>68</xdr:col>
      <xdr:colOff>203200</xdr:colOff>
      <xdr:row>41</xdr:row>
      <xdr:rowOff>140405</xdr:rowOff>
    </xdr:to>
    <xdr:sp macro="" textlink="">
      <xdr:nvSpPr>
        <xdr:cNvPr id="409" name="楕円 408"/>
        <xdr:cNvSpPr/>
      </xdr:nvSpPr>
      <xdr:spPr>
        <a:xfrm>
          <a:off x="14351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125182</xdr:rowOff>
    </xdr:from>
    <xdr:ext cx="762000" cy="259045"/>
    <xdr:sp macro="" textlink="">
      <xdr:nvSpPr>
        <xdr:cNvPr id="410" name="テキスト ボックス 409"/>
        <xdr:cNvSpPr txBox="1"/>
      </xdr:nvSpPr>
      <xdr:spPr>
        <a:xfrm>
          <a:off x="14020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143228</xdr:rowOff>
    </xdr:from>
    <xdr:to>
      <xdr:col>64</xdr:col>
      <xdr:colOff>152400</xdr:colOff>
      <xdr:row>41</xdr:row>
      <xdr:rowOff>73378</xdr:rowOff>
    </xdr:to>
    <xdr:sp macro="" textlink="">
      <xdr:nvSpPr>
        <xdr:cNvPr id="411" name="楕円 410"/>
        <xdr:cNvSpPr/>
      </xdr:nvSpPr>
      <xdr:spPr>
        <a:xfrm>
          <a:off x="13462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83555</xdr:rowOff>
    </xdr:from>
    <xdr:ext cx="762000" cy="259045"/>
    <xdr:sp macro="" textlink="">
      <xdr:nvSpPr>
        <xdr:cNvPr id="412" name="テキスト ボックス 411"/>
        <xdr:cNvSpPr txBox="1"/>
      </xdr:nvSpPr>
      <xdr:spPr>
        <a:xfrm>
          <a:off x="13131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ポイント増加したものの、類似団体、全国平均を下回っている。</a:t>
          </a:r>
        </a:p>
        <a:p>
          <a:pPr algn="l"/>
          <a:r>
            <a:rPr kumimoji="1" lang="ja-JP" altLang="en-US" sz="1300">
              <a:latin typeface="ＭＳ Ｐゴシック" panose="020B0600070205080204" pitchFamily="50" charset="-128"/>
              <a:ea typeface="ＭＳ Ｐゴシック" panose="020B0600070205080204" pitchFamily="50" charset="-128"/>
            </a:rPr>
            <a:t>　増加した要因は、財源不足のため、財政調整基金を取り崩したことにによる減である。特に財政調整基金減少額は</a:t>
          </a:r>
          <a:r>
            <a:rPr kumimoji="1" lang="en-US" altLang="ja-JP" sz="1300">
              <a:latin typeface="ＭＳ Ｐゴシック" panose="020B0600070205080204" pitchFamily="50" charset="-128"/>
              <a:ea typeface="ＭＳ Ｐゴシック" panose="020B0600070205080204" pitchFamily="50" charset="-128"/>
            </a:rPr>
            <a:t>816</a:t>
          </a:r>
          <a:r>
            <a:rPr kumimoji="1" lang="ja-JP" altLang="en-US" sz="1300">
              <a:latin typeface="ＭＳ Ｐゴシック" panose="020B0600070205080204" pitchFamily="50" charset="-128"/>
              <a:ea typeface="ＭＳ Ｐゴシック" panose="020B0600070205080204" pitchFamily="50" charset="-128"/>
            </a:rPr>
            <a:t>百万円（対標財比</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％）と大きい。今後も事業実施の適正化を図り、財政の健全化に努める。 </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39" name="直線コネクタ 438"/>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0"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1" name="直線コネクタ 440"/>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111608</xdr:rowOff>
    </xdr:from>
    <xdr:to>
      <xdr:col>81</xdr:col>
      <xdr:colOff>44450</xdr:colOff>
      <xdr:row>16</xdr:row>
      <xdr:rowOff>10973</xdr:rowOff>
    </xdr:to>
    <xdr:cxnSp macro="">
      <xdr:nvCxnSpPr>
        <xdr:cNvPr id="444" name="直線コネクタ 443"/>
        <xdr:cNvCxnSpPr/>
      </xdr:nvCxnSpPr>
      <xdr:spPr>
        <a:xfrm>
          <a:off x="16179800" y="2511908"/>
          <a:ext cx="838200" cy="24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5"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6" name="フローチャート: 判断 445"/>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84582</xdr:rowOff>
    </xdr:from>
    <xdr:to>
      <xdr:col>77</xdr:col>
      <xdr:colOff>44450</xdr:colOff>
      <xdr:row>14</xdr:row>
      <xdr:rowOff>111608</xdr:rowOff>
    </xdr:to>
    <xdr:cxnSp macro="">
      <xdr:nvCxnSpPr>
        <xdr:cNvPr id="447" name="直線コネクタ 446"/>
        <xdr:cNvCxnSpPr/>
      </xdr:nvCxnSpPr>
      <xdr:spPr>
        <a:xfrm>
          <a:off x="15290800" y="2484882"/>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115079</xdr:rowOff>
    </xdr:from>
    <xdr:ext cx="736600" cy="259045"/>
    <xdr:sp macro="" textlink="">
      <xdr:nvSpPr>
        <xdr:cNvPr id="449" name="テキスト ボックス 448"/>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109897</xdr:rowOff>
    </xdr:from>
    <xdr:ext cx="762000" cy="259045"/>
    <xdr:sp macro="" textlink="">
      <xdr:nvSpPr>
        <xdr:cNvPr id="451" name="テキスト ボックス 450"/>
        <xdr:cNvSpPr txBox="1"/>
      </xdr:nvSpPr>
      <xdr:spPr>
        <a:xfrm>
          <a:off x="14909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98450</xdr:rowOff>
    </xdr:from>
    <xdr:to>
      <xdr:col>68</xdr:col>
      <xdr:colOff>203200</xdr:colOff>
      <xdr:row>15</xdr:row>
      <xdr:rowOff>28600</xdr:rowOff>
    </xdr:to>
    <xdr:sp macro="" textlink="">
      <xdr:nvSpPr>
        <xdr:cNvPr id="452" name="フローチャート: 判断 451"/>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3" name="テキスト ボックス 452"/>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4" name="フローチャート: 判断 453"/>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5" name="テキスト ボックス 454"/>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131623</xdr:rowOff>
    </xdr:from>
    <xdr:to>
      <xdr:col>81</xdr:col>
      <xdr:colOff>95250</xdr:colOff>
      <xdr:row>16</xdr:row>
      <xdr:rowOff>61773</xdr:rowOff>
    </xdr:to>
    <xdr:sp macro="" textlink="">
      <xdr:nvSpPr>
        <xdr:cNvPr id="461" name="楕円 460"/>
        <xdr:cNvSpPr/>
      </xdr:nvSpPr>
      <xdr:spPr>
        <a:xfrm>
          <a:off x="16967200" y="2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148150</xdr:rowOff>
    </xdr:from>
    <xdr:ext cx="762000" cy="259045"/>
    <xdr:sp macro="" textlink="">
      <xdr:nvSpPr>
        <xdr:cNvPr id="462" name="将来負担の状況該当値テキスト"/>
        <xdr:cNvSpPr txBox="1"/>
      </xdr:nvSpPr>
      <xdr:spPr>
        <a:xfrm>
          <a:off x="17106900" y="25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60808</xdr:rowOff>
    </xdr:from>
    <xdr:to>
      <xdr:col>77</xdr:col>
      <xdr:colOff>95250</xdr:colOff>
      <xdr:row>14</xdr:row>
      <xdr:rowOff>162408</xdr:rowOff>
    </xdr:to>
    <xdr:sp macro="" textlink="">
      <xdr:nvSpPr>
        <xdr:cNvPr id="463" name="楕円 462"/>
        <xdr:cNvSpPr/>
      </xdr:nvSpPr>
      <xdr:spPr>
        <a:xfrm>
          <a:off x="16129000" y="24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1135</xdr:rowOff>
    </xdr:from>
    <xdr:ext cx="736600" cy="259045"/>
    <xdr:sp macro="" textlink="">
      <xdr:nvSpPr>
        <xdr:cNvPr id="464" name="テキスト ボックス 463"/>
        <xdr:cNvSpPr txBox="1"/>
      </xdr:nvSpPr>
      <xdr:spPr>
        <a:xfrm>
          <a:off x="15798800" y="222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33782</xdr:rowOff>
    </xdr:from>
    <xdr:to>
      <xdr:col>73</xdr:col>
      <xdr:colOff>44450</xdr:colOff>
      <xdr:row>14</xdr:row>
      <xdr:rowOff>135382</xdr:rowOff>
    </xdr:to>
    <xdr:sp macro="" textlink="">
      <xdr:nvSpPr>
        <xdr:cNvPr id="465" name="楕円 464"/>
        <xdr:cNvSpPr/>
      </xdr:nvSpPr>
      <xdr:spPr>
        <a:xfrm>
          <a:off x="152400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145559</xdr:rowOff>
    </xdr:from>
    <xdr:ext cx="762000" cy="259045"/>
    <xdr:sp macro="" textlink="">
      <xdr:nvSpPr>
        <xdr:cNvPr id="466" name="テキスト ボックス 465"/>
        <xdr:cNvSpPr txBox="1"/>
      </xdr:nvSpPr>
      <xdr:spPr>
        <a:xfrm>
          <a:off x="14909800" y="220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11,387
11,155
19.64
6,171,451
5,733,227
306,869
3,211,542
4,253,645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ポイント減少し、全国平均、群馬県内平均を下回っているものの、類似団体平均を上回っている。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今度はより一層効果的・効率的な事務事業の実現と必要に応じた機構改革を行っていき、住民サービスの向上に努めながら、職員の削減に努める。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104140</xdr:rowOff>
    </xdr:to>
    <xdr:cxnSp macro="">
      <xdr:nvCxnSpPr>
        <xdr:cNvPr id="66" name="直線コネクタ 65"/>
        <xdr:cNvCxnSpPr/>
      </xdr:nvCxnSpPr>
      <xdr:spPr>
        <a:xfrm flipV="1">
          <a:off x="3987800" y="626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104140</xdr:rowOff>
    </xdr:to>
    <xdr:cxnSp macro="">
      <xdr:nvCxnSpPr>
        <xdr:cNvPr id="69" name="直線コネクタ 68"/>
        <xdr:cNvCxnSpPr/>
      </xdr:nvCxnSpPr>
      <xdr:spPr>
        <a:xfrm>
          <a:off x="3098800" y="6200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37</xdr:row>
      <xdr:rowOff>8890</xdr:rowOff>
    </xdr:to>
    <xdr:cxnSp macro="">
      <xdr:nvCxnSpPr>
        <xdr:cNvPr id="72" name="直線コネクタ 71"/>
        <xdr:cNvCxnSpPr/>
      </xdr:nvCxnSpPr>
      <xdr:spPr>
        <a:xfrm flipV="1">
          <a:off x="2209800" y="62001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8890</xdr:rowOff>
    </xdr:to>
    <xdr:cxnSp macro="">
      <xdr:nvCxnSpPr>
        <xdr:cNvPr id="75" name="直線コネクタ 74"/>
        <xdr:cNvCxnSpPr/>
      </xdr:nvCxnSpPr>
      <xdr:spPr>
        <a:xfrm>
          <a:off x="1320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90" name="テキスト ボックス 89"/>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ポイント改善したものの、類似団体、全国平均よりも数値において上回っている。</a:t>
          </a:r>
        </a:p>
        <a:p>
          <a:r>
            <a:rPr kumimoji="1" lang="ja-JP" altLang="en-US" sz="1300">
              <a:latin typeface="ＭＳ Ｐゴシック" panose="020B0600070205080204" pitchFamily="50" charset="-128"/>
              <a:ea typeface="ＭＳ Ｐゴシック" panose="020B0600070205080204" pitchFamily="50" charset="-128"/>
            </a:rPr>
            <a:t>　賃金が増加傾向があるが、今後も臨時・嘱託職員の適正な人員配置並びに既存事業の業務内容の見直しなど、経費の抑制に努めていく。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18</xdr:row>
      <xdr:rowOff>127000</xdr:rowOff>
    </xdr:to>
    <xdr:cxnSp macro="">
      <xdr:nvCxnSpPr>
        <xdr:cNvPr id="129" name="直線コネクタ 128"/>
        <xdr:cNvCxnSpPr/>
      </xdr:nvCxnSpPr>
      <xdr:spPr>
        <a:xfrm flipV="1">
          <a:off x="15671800" y="29409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86178</xdr:rowOff>
    </xdr:to>
    <xdr:cxnSp macro="">
      <xdr:nvCxnSpPr>
        <xdr:cNvPr id="132" name="直線コネクタ 131"/>
        <xdr:cNvCxnSpPr/>
      </xdr:nvCxnSpPr>
      <xdr:spPr>
        <a:xfrm flipV="1">
          <a:off x="14782800" y="3213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19</xdr:row>
      <xdr:rowOff>162378</xdr:rowOff>
    </xdr:to>
    <xdr:cxnSp macro="">
      <xdr:nvCxnSpPr>
        <xdr:cNvPr id="135" name="直線コネクタ 134"/>
        <xdr:cNvCxnSpPr/>
      </xdr:nvCxnSpPr>
      <xdr:spPr>
        <a:xfrm flipV="1">
          <a:off x="13893800" y="3343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151493</xdr:rowOff>
    </xdr:from>
    <xdr:to>
      <xdr:col>69</xdr:col>
      <xdr:colOff>92075</xdr:colOff>
      <xdr:row>19</xdr:row>
      <xdr:rowOff>162378</xdr:rowOff>
    </xdr:to>
    <xdr:cxnSp macro="">
      <xdr:nvCxnSpPr>
        <xdr:cNvPr id="138" name="直線コネクタ 137"/>
        <xdr:cNvCxnSpPr/>
      </xdr:nvCxnSpPr>
      <xdr:spPr>
        <a:xfrm>
          <a:off x="13004800" y="3409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13607</xdr:rowOff>
    </xdr:from>
    <xdr:to>
      <xdr:col>69</xdr:col>
      <xdr:colOff>142875</xdr:colOff>
      <xdr:row>15</xdr:row>
      <xdr:rowOff>115207</xdr:rowOff>
    </xdr:to>
    <xdr:sp macro="" textlink="">
      <xdr:nvSpPr>
        <xdr:cNvPr id="139" name="フローチャート: 判断 138"/>
        <xdr:cNvSpPr/>
      </xdr:nvSpPr>
      <xdr:spPr>
        <a:xfrm>
          <a:off x="13843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40" name="テキスト ボックス 139"/>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42" name="テキスト ボックス 141"/>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8" name="楕円 147"/>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119034</xdr:rowOff>
    </xdr:from>
    <xdr:ext cx="762000" cy="259045"/>
    <xdr:sp macro="" textlink="">
      <xdr:nvSpPr>
        <xdr:cNvPr id="149"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0" name="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35378</xdr:rowOff>
    </xdr:from>
    <xdr:to>
      <xdr:col>74</xdr:col>
      <xdr:colOff>31750</xdr:colOff>
      <xdr:row>19</xdr:row>
      <xdr:rowOff>136978</xdr:rowOff>
    </xdr:to>
    <xdr:sp macro="" textlink="">
      <xdr:nvSpPr>
        <xdr:cNvPr id="152" name="楕円 151"/>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121755</xdr:rowOff>
    </xdr:from>
    <xdr:ext cx="762000" cy="259045"/>
    <xdr:sp macro="" textlink="">
      <xdr:nvSpPr>
        <xdr:cNvPr id="153" name="テキスト ボックス 152"/>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111578</xdr:rowOff>
    </xdr:from>
    <xdr:to>
      <xdr:col>69</xdr:col>
      <xdr:colOff>142875</xdr:colOff>
      <xdr:row>20</xdr:row>
      <xdr:rowOff>41728</xdr:rowOff>
    </xdr:to>
    <xdr:sp macro="" textlink="">
      <xdr:nvSpPr>
        <xdr:cNvPr id="154" name="楕円 153"/>
        <xdr:cNvSpPr/>
      </xdr:nvSpPr>
      <xdr:spPr>
        <a:xfrm>
          <a:off x="13843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26505</xdr:rowOff>
    </xdr:from>
    <xdr:ext cx="762000" cy="259045"/>
    <xdr:sp macro="" textlink="">
      <xdr:nvSpPr>
        <xdr:cNvPr id="155" name="テキスト ボックス 154"/>
        <xdr:cNvSpPr txBox="1"/>
      </xdr:nvSpPr>
      <xdr:spPr>
        <a:xfrm>
          <a:off x="13512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100693</xdr:rowOff>
    </xdr:from>
    <xdr:to>
      <xdr:col>65</xdr:col>
      <xdr:colOff>53975</xdr:colOff>
      <xdr:row>20</xdr:row>
      <xdr:rowOff>30843</xdr:rowOff>
    </xdr:to>
    <xdr:sp macro="" textlink="">
      <xdr:nvSpPr>
        <xdr:cNvPr id="156" name="楕円 155"/>
        <xdr:cNvSpPr/>
      </xdr:nvSpPr>
      <xdr:spPr>
        <a:xfrm>
          <a:off x="12954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15620</xdr:rowOff>
    </xdr:from>
    <xdr:ext cx="762000" cy="259045"/>
    <xdr:sp macro="" textlink="">
      <xdr:nvSpPr>
        <xdr:cNvPr id="157" name="テキスト ボックス 156"/>
        <xdr:cNvSpPr txBox="1"/>
      </xdr:nvSpPr>
      <xdr:spPr>
        <a:xfrm>
          <a:off x="12623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ポイント増加している。数値においては全国平均、群馬県平均よりも低いが、類似団体平均よりも高い状況である。</a:t>
          </a:r>
        </a:p>
        <a:p>
          <a:r>
            <a:rPr kumimoji="1" lang="ja-JP" altLang="en-US" sz="1300">
              <a:latin typeface="ＭＳ Ｐゴシック" panose="020B0600070205080204" pitchFamily="50" charset="-128"/>
              <a:ea typeface="ＭＳ Ｐゴシック" panose="020B0600070205080204" pitchFamily="50" charset="-128"/>
            </a:rPr>
            <a:t>　社会保障費は増加の一途にあるが、全国的なことでもあり、今後の推移を見守りたい。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69850</xdr:rowOff>
    </xdr:to>
    <xdr:cxnSp macro="">
      <xdr:nvCxnSpPr>
        <xdr:cNvPr id="192" name="直線コネクタ 191"/>
        <xdr:cNvCxnSpPr/>
      </xdr:nvCxnSpPr>
      <xdr:spPr>
        <a:xfrm>
          <a:off x="3987800" y="97608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57</xdr:row>
      <xdr:rowOff>4535</xdr:rowOff>
    </xdr:to>
    <xdr:cxnSp macro="">
      <xdr:nvCxnSpPr>
        <xdr:cNvPr id="195" name="直線コネクタ 194"/>
        <xdr:cNvCxnSpPr/>
      </xdr:nvCxnSpPr>
      <xdr:spPr>
        <a:xfrm flipV="1">
          <a:off x="3098800" y="9760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57</xdr:row>
      <xdr:rowOff>4535</xdr:rowOff>
    </xdr:to>
    <xdr:cxnSp macro="">
      <xdr:nvCxnSpPr>
        <xdr:cNvPr id="198" name="直線コネクタ 197"/>
        <xdr:cNvCxnSpPr/>
      </xdr:nvCxnSpPr>
      <xdr:spPr>
        <a:xfrm>
          <a:off x="2209800" y="9401628"/>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143328</xdr:rowOff>
    </xdr:to>
    <xdr:cxnSp macro="">
      <xdr:nvCxnSpPr>
        <xdr:cNvPr id="201" name="直線コネクタ 200"/>
        <xdr:cNvCxnSpPr/>
      </xdr:nvCxnSpPr>
      <xdr:spPr>
        <a:xfrm>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1" name="楕円 210"/>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2"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13" name="楕円 212"/>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214" name="テキスト ボックス 213"/>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7" name="楕円 216"/>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8" name="テキスト ボックス 217"/>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9" name="楕円 218"/>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20" name="テキスト ボックス 219"/>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ポイント改善したものの、依然として類似団体、全国平均及び県平均よりも数値において上回っている。</a:t>
          </a:r>
        </a:p>
        <a:p>
          <a:r>
            <a:rPr kumimoji="1" lang="ja-JP" altLang="en-US" sz="1300">
              <a:latin typeface="ＭＳ Ｐゴシック" panose="020B0600070205080204" pitchFamily="50" charset="-128"/>
              <a:ea typeface="ＭＳ Ｐゴシック" panose="020B0600070205080204" pitchFamily="50" charset="-128"/>
            </a:rPr>
            <a:t>　今後も適切な繰出しによる経費削減に努め、普通会計の負担額を減らすことにより抑制に努めていく。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27940</xdr:rowOff>
    </xdr:to>
    <xdr:cxnSp macro="">
      <xdr:nvCxnSpPr>
        <xdr:cNvPr id="253" name="直線コネクタ 252"/>
        <xdr:cNvCxnSpPr/>
      </xdr:nvCxnSpPr>
      <xdr:spPr>
        <a:xfrm flipV="1">
          <a:off x="15671800" y="95224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66040</xdr:rowOff>
    </xdr:to>
    <xdr:cxnSp macro="">
      <xdr:nvCxnSpPr>
        <xdr:cNvPr id="256" name="直線コネクタ 255"/>
        <xdr:cNvCxnSpPr/>
      </xdr:nvCxnSpPr>
      <xdr:spPr>
        <a:xfrm flipV="1">
          <a:off x="14782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56</xdr:row>
      <xdr:rowOff>66040</xdr:rowOff>
    </xdr:to>
    <xdr:cxnSp macro="">
      <xdr:nvCxnSpPr>
        <xdr:cNvPr id="259" name="直線コネクタ 258"/>
        <xdr:cNvCxnSpPr/>
      </xdr:nvCxnSpPr>
      <xdr:spPr>
        <a:xfrm>
          <a:off x="13893800" y="9560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130810</xdr:rowOff>
    </xdr:to>
    <xdr:cxnSp macro="">
      <xdr:nvCxnSpPr>
        <xdr:cNvPr id="262" name="直線コネクタ 261"/>
        <xdr:cNvCxnSpPr/>
      </xdr:nvCxnSpPr>
      <xdr:spPr>
        <a:xfrm>
          <a:off x="13004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76200</xdr:rowOff>
    </xdr:from>
    <xdr:to>
      <xdr:col>69</xdr:col>
      <xdr:colOff>142875</xdr:colOff>
      <xdr:row>55</xdr:row>
      <xdr:rowOff>6350</xdr:rowOff>
    </xdr:to>
    <xdr:sp macro="" textlink="">
      <xdr:nvSpPr>
        <xdr:cNvPr id="263" name="フローチャート: 判断 262"/>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4" name="テキスト ボックス 263"/>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5" name="フローチャート: 判断 264"/>
        <xdr:cNvSpPr/>
      </xdr:nvSpPr>
      <xdr:spPr>
        <a:xfrm>
          <a:off x="12954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66" name="テキスト ボックス 265"/>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2" name="楕円 271"/>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13987</xdr:rowOff>
    </xdr:from>
    <xdr:ext cx="762000" cy="259045"/>
    <xdr:sp macro="" textlink="">
      <xdr:nvSpPr>
        <xdr:cNvPr id="273" name="その他該当値テキスト"/>
        <xdr:cNvSpPr txBox="1"/>
      </xdr:nvSpPr>
      <xdr:spPr>
        <a:xfrm>
          <a:off x="16598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4" name="楕円 273"/>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75" name="テキスト ボックス 274"/>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6" name="楕円 275"/>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77" name="テキスト ボックス 276"/>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8" name="楕円 277"/>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166387</xdr:rowOff>
    </xdr:from>
    <xdr:ext cx="762000" cy="259045"/>
    <xdr:sp macro="" textlink="">
      <xdr:nvSpPr>
        <xdr:cNvPr id="279" name="テキスト ボックス 278"/>
        <xdr:cNvSpPr txBox="1"/>
      </xdr:nvSpPr>
      <xdr:spPr>
        <a:xfrm>
          <a:off x="13512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80" name="楕円 279"/>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90187</xdr:rowOff>
    </xdr:from>
    <xdr:ext cx="762000" cy="259045"/>
    <xdr:sp macro="" textlink="">
      <xdr:nvSpPr>
        <xdr:cNvPr id="281" name="テキスト ボックス 280"/>
        <xdr:cNvSpPr txBox="1"/>
      </xdr:nvSpPr>
      <xdr:spPr>
        <a:xfrm>
          <a:off x="12623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対前年度比で</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ポイント改善したが、依然として類似団体、全国及び群馬県平均よりも数値において上回っている。</a:t>
          </a:r>
        </a:p>
        <a:p>
          <a:r>
            <a:rPr kumimoji="1" lang="ja-JP" altLang="en-US" sz="1100">
              <a:latin typeface="ＭＳ Ｐゴシック" panose="020B0600070205080204" pitchFamily="50" charset="-128"/>
              <a:ea typeface="ＭＳ Ｐゴシック" panose="020B0600070205080204" pitchFamily="50" charset="-128"/>
            </a:rPr>
            <a:t>　条例により、工業団地進出企業への固定資産税相当額の補助を行ったため、悪化している。工業団地進出企業への固定資産税相当額の補助は今後数年続くため、今後も補助費は多額になると見込まれる。そのため、町が事務局を持っている協議会などへの補助を見直し、必要なものへの補助の傾向をさらにすす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38826</xdr:rowOff>
    </xdr:from>
    <xdr:to>
      <xdr:col>82</xdr:col>
      <xdr:colOff>107950</xdr:colOff>
      <xdr:row>40</xdr:row>
      <xdr:rowOff>45357</xdr:rowOff>
    </xdr:to>
    <xdr:cxnSp macro="">
      <xdr:nvCxnSpPr>
        <xdr:cNvPr id="315" name="直線コネクタ 314"/>
        <xdr:cNvCxnSpPr/>
      </xdr:nvCxnSpPr>
      <xdr:spPr>
        <a:xfrm flipV="1">
          <a:off x="15671800" y="68968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73116</xdr:rowOff>
    </xdr:from>
    <xdr:to>
      <xdr:col>78</xdr:col>
      <xdr:colOff>69850</xdr:colOff>
      <xdr:row>40</xdr:row>
      <xdr:rowOff>45357</xdr:rowOff>
    </xdr:to>
    <xdr:cxnSp macro="">
      <xdr:nvCxnSpPr>
        <xdr:cNvPr id="318" name="直線コネクタ 317"/>
        <xdr:cNvCxnSpPr/>
      </xdr:nvCxnSpPr>
      <xdr:spPr>
        <a:xfrm>
          <a:off x="14782800" y="675966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156392</xdr:rowOff>
    </xdr:from>
    <xdr:to>
      <xdr:col>73</xdr:col>
      <xdr:colOff>180975</xdr:colOff>
      <xdr:row>39</xdr:row>
      <xdr:rowOff>73116</xdr:rowOff>
    </xdr:to>
    <xdr:cxnSp macro="">
      <xdr:nvCxnSpPr>
        <xdr:cNvPr id="321" name="直線コネクタ 320"/>
        <xdr:cNvCxnSpPr/>
      </xdr:nvCxnSpPr>
      <xdr:spPr>
        <a:xfrm>
          <a:off x="13893800" y="6328592"/>
          <a:ext cx="8890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156392</xdr:rowOff>
    </xdr:from>
    <xdr:to>
      <xdr:col>69</xdr:col>
      <xdr:colOff>92075</xdr:colOff>
      <xdr:row>37</xdr:row>
      <xdr:rowOff>4536</xdr:rowOff>
    </xdr:to>
    <xdr:cxnSp macro="">
      <xdr:nvCxnSpPr>
        <xdr:cNvPr id="324" name="直線コネクタ 323"/>
        <xdr:cNvCxnSpPr/>
      </xdr:nvCxnSpPr>
      <xdr:spPr>
        <a:xfrm flipV="1">
          <a:off x="13004800" y="63285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123553</xdr:rowOff>
    </xdr:from>
    <xdr:to>
      <xdr:col>69</xdr:col>
      <xdr:colOff>142875</xdr:colOff>
      <xdr:row>38</xdr:row>
      <xdr:rowOff>53703</xdr:rowOff>
    </xdr:to>
    <xdr:sp macro="" textlink="">
      <xdr:nvSpPr>
        <xdr:cNvPr id="325" name="フローチャート: 判断 324"/>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38480</xdr:rowOff>
    </xdr:from>
    <xdr:ext cx="762000" cy="259045"/>
    <xdr:sp macro="" textlink="">
      <xdr:nvSpPr>
        <xdr:cNvPr id="326" name="テキスト ボックス 325"/>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28" name="テキスト ボックス 327"/>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159476</xdr:rowOff>
    </xdr:from>
    <xdr:to>
      <xdr:col>82</xdr:col>
      <xdr:colOff>158750</xdr:colOff>
      <xdr:row>40</xdr:row>
      <xdr:rowOff>89626</xdr:rowOff>
    </xdr:to>
    <xdr:sp macro="" textlink="">
      <xdr:nvSpPr>
        <xdr:cNvPr id="334" name="楕円 333"/>
        <xdr:cNvSpPr/>
      </xdr:nvSpPr>
      <xdr:spPr>
        <a:xfrm>
          <a:off x="16459200" y="68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131553</xdr:rowOff>
    </xdr:from>
    <xdr:ext cx="762000" cy="259045"/>
    <xdr:sp macro="" textlink="">
      <xdr:nvSpPr>
        <xdr:cNvPr id="335" name="補助費等該当値テキスト"/>
        <xdr:cNvSpPr txBox="1"/>
      </xdr:nvSpPr>
      <xdr:spPr>
        <a:xfrm>
          <a:off x="16598900" y="681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166007</xdr:rowOff>
    </xdr:from>
    <xdr:to>
      <xdr:col>78</xdr:col>
      <xdr:colOff>120650</xdr:colOff>
      <xdr:row>40</xdr:row>
      <xdr:rowOff>96157</xdr:rowOff>
    </xdr:to>
    <xdr:sp macro="" textlink="">
      <xdr:nvSpPr>
        <xdr:cNvPr id="336" name="楕円 335"/>
        <xdr:cNvSpPr/>
      </xdr:nvSpPr>
      <xdr:spPr>
        <a:xfrm>
          <a:off x="15621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80934</xdr:rowOff>
    </xdr:from>
    <xdr:ext cx="736600" cy="259045"/>
    <xdr:sp macro="" textlink="">
      <xdr:nvSpPr>
        <xdr:cNvPr id="337" name="テキスト ボックス 336"/>
        <xdr:cNvSpPr txBox="1"/>
      </xdr:nvSpPr>
      <xdr:spPr>
        <a:xfrm>
          <a:off x="15290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22316</xdr:rowOff>
    </xdr:from>
    <xdr:to>
      <xdr:col>74</xdr:col>
      <xdr:colOff>31750</xdr:colOff>
      <xdr:row>39</xdr:row>
      <xdr:rowOff>123916</xdr:rowOff>
    </xdr:to>
    <xdr:sp macro="" textlink="">
      <xdr:nvSpPr>
        <xdr:cNvPr id="338" name="楕円 337"/>
        <xdr:cNvSpPr/>
      </xdr:nvSpPr>
      <xdr:spPr>
        <a:xfrm>
          <a:off x="14732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108693</xdr:rowOff>
    </xdr:from>
    <xdr:ext cx="762000" cy="259045"/>
    <xdr:sp macro="" textlink="">
      <xdr:nvSpPr>
        <xdr:cNvPr id="339" name="テキスト ボックス 338"/>
        <xdr:cNvSpPr txBox="1"/>
      </xdr:nvSpPr>
      <xdr:spPr>
        <a:xfrm>
          <a:off x="14401800" y="679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105592</xdr:rowOff>
    </xdr:from>
    <xdr:to>
      <xdr:col>69</xdr:col>
      <xdr:colOff>142875</xdr:colOff>
      <xdr:row>37</xdr:row>
      <xdr:rowOff>35742</xdr:rowOff>
    </xdr:to>
    <xdr:sp macro="" textlink="">
      <xdr:nvSpPr>
        <xdr:cNvPr id="340" name="楕円 339"/>
        <xdr:cNvSpPr/>
      </xdr:nvSpPr>
      <xdr:spPr>
        <a:xfrm>
          <a:off x="13843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41" name="テキスト ボックス 340"/>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125186</xdr:rowOff>
    </xdr:from>
    <xdr:to>
      <xdr:col>65</xdr:col>
      <xdr:colOff>53975</xdr:colOff>
      <xdr:row>37</xdr:row>
      <xdr:rowOff>55336</xdr:rowOff>
    </xdr:to>
    <xdr:sp macro="" textlink="">
      <xdr:nvSpPr>
        <xdr:cNvPr id="342" name="楕円 341"/>
        <xdr:cNvSpPr/>
      </xdr:nvSpPr>
      <xdr:spPr>
        <a:xfrm>
          <a:off x="12954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65513</xdr:rowOff>
    </xdr:from>
    <xdr:ext cx="762000" cy="259045"/>
    <xdr:sp macro="" textlink="">
      <xdr:nvSpPr>
        <xdr:cNvPr id="343" name="テキスト ボックス 342"/>
        <xdr:cNvSpPr txBox="1"/>
      </xdr:nvSpPr>
      <xdr:spPr>
        <a:xfrm>
          <a:off x="12623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ポイント改善し、全国平均、群馬県平均、類似団体平均よりも数値が良い状況である。</a:t>
          </a:r>
        </a:p>
        <a:p>
          <a:r>
            <a:rPr kumimoji="1" lang="ja-JP" altLang="en-US" sz="1300">
              <a:latin typeface="ＭＳ Ｐゴシック" panose="020B0600070205080204" pitchFamily="50" charset="-128"/>
              <a:ea typeface="ＭＳ Ｐゴシック" panose="020B0600070205080204" pitchFamily="50" charset="-128"/>
            </a:rPr>
            <a:t>　改善した要因としては、平成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年度に繰上償還を行い、返済元金が減少したことによる。今後は据え置きを行っていた駅整備事業債の償還も始まり、厳しい状況が見込まれるため、起債に大きく頼ることのない財政運営に努める。 </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49276</xdr:rowOff>
    </xdr:to>
    <xdr:cxnSp macro="">
      <xdr:nvCxnSpPr>
        <xdr:cNvPr id="373" name="直線コネクタ 372"/>
        <xdr:cNvCxnSpPr/>
      </xdr:nvCxnSpPr>
      <xdr:spPr>
        <a:xfrm flipV="1">
          <a:off x="3987800" y="130657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145287</xdr:rowOff>
    </xdr:to>
    <xdr:cxnSp macro="">
      <xdr:nvCxnSpPr>
        <xdr:cNvPr id="376" name="直線コネクタ 375"/>
        <xdr:cNvCxnSpPr/>
      </xdr:nvCxnSpPr>
      <xdr:spPr>
        <a:xfrm flipV="1">
          <a:off x="3098800" y="130794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5842</xdr:rowOff>
    </xdr:to>
    <xdr:cxnSp macro="">
      <xdr:nvCxnSpPr>
        <xdr:cNvPr id="379" name="直線コネクタ 378"/>
        <xdr:cNvCxnSpPr/>
      </xdr:nvCxnSpPr>
      <xdr:spPr>
        <a:xfrm flipV="1">
          <a:off x="2209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77</xdr:row>
      <xdr:rowOff>5842</xdr:rowOff>
    </xdr:to>
    <xdr:cxnSp macro="">
      <xdr:nvCxnSpPr>
        <xdr:cNvPr id="382" name="直線コネクタ 381"/>
        <xdr:cNvCxnSpPr/>
      </xdr:nvCxnSpPr>
      <xdr:spPr>
        <a:xfrm>
          <a:off x="1320800" y="131389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3" name="フローチャート: 判断 38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4" name="テキスト ボックス 383"/>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5" name="フローチャート: 判断 38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6" name="テキスト ボックス 385"/>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2" name="楕円 391"/>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3"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94" name="楕円 393"/>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95" name="テキスト ボックス 394"/>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6" name="楕円 395"/>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7" name="テキスト ボックス 396"/>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8" name="楕円 397"/>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9" name="テキスト ボックス 39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400" name="楕円 399"/>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401" name="テキスト ボックス 400"/>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ポイント改善したものの、依然として類似団体、全国及び群馬県平均よりも数値において上回っている。</a:t>
          </a:r>
        </a:p>
        <a:p>
          <a:r>
            <a:rPr kumimoji="1" lang="ja-JP" altLang="en-US" sz="1300">
              <a:latin typeface="ＭＳ Ｐゴシック" panose="020B0600070205080204" pitchFamily="50" charset="-128"/>
              <a:ea typeface="ＭＳ Ｐゴシック" panose="020B0600070205080204" pitchFamily="50" charset="-128"/>
            </a:rPr>
            <a:t>　主に補助費の改善が要因であるが、後も財政状況が厳しい状況が続くと思われる。そのため、さらに工業団地の造成と企業誘致に努めるとともに、景気に左右されることなく平準的な住民サービスが行えるよう事務事業の見直しと効率化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80</xdr:row>
      <xdr:rowOff>35561</xdr:rowOff>
    </xdr:to>
    <xdr:cxnSp macro="">
      <xdr:nvCxnSpPr>
        <xdr:cNvPr id="432" name="直線コネクタ 431"/>
        <xdr:cNvCxnSpPr/>
      </xdr:nvCxnSpPr>
      <xdr:spPr>
        <a:xfrm flipV="1">
          <a:off x="15671800" y="13582396"/>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143002</xdr:rowOff>
    </xdr:from>
    <xdr:to>
      <xdr:col>78</xdr:col>
      <xdr:colOff>69850</xdr:colOff>
      <xdr:row>80</xdr:row>
      <xdr:rowOff>35561</xdr:rowOff>
    </xdr:to>
    <xdr:cxnSp macro="">
      <xdr:nvCxnSpPr>
        <xdr:cNvPr id="435" name="直線コネクタ 434"/>
        <xdr:cNvCxnSpPr/>
      </xdr:nvCxnSpPr>
      <xdr:spPr>
        <a:xfrm>
          <a:off x="14782800" y="136875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79</xdr:row>
      <xdr:rowOff>143002</xdr:rowOff>
    </xdr:to>
    <xdr:cxnSp macro="">
      <xdr:nvCxnSpPr>
        <xdr:cNvPr id="438" name="直線コネクタ 437"/>
        <xdr:cNvCxnSpPr/>
      </xdr:nvCxnSpPr>
      <xdr:spPr>
        <a:xfrm>
          <a:off x="13893800" y="1334008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138430</xdr:rowOff>
    </xdr:to>
    <xdr:cxnSp macro="">
      <xdr:nvCxnSpPr>
        <xdr:cNvPr id="441" name="直線コネクタ 440"/>
        <xdr:cNvCxnSpPr/>
      </xdr:nvCxnSpPr>
      <xdr:spPr>
        <a:xfrm>
          <a:off x="13004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42" name="フローチャート: 判断 441"/>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43" name="テキスト ボックス 442"/>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5" name="テキスト ボックス 444"/>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158496</xdr:rowOff>
    </xdr:from>
    <xdr:to>
      <xdr:col>82</xdr:col>
      <xdr:colOff>158750</xdr:colOff>
      <xdr:row>79</xdr:row>
      <xdr:rowOff>88646</xdr:rowOff>
    </xdr:to>
    <xdr:sp macro="" textlink="">
      <xdr:nvSpPr>
        <xdr:cNvPr id="451" name="楕円 450"/>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67073</xdr:rowOff>
    </xdr:from>
    <xdr:ext cx="762000" cy="259045"/>
    <xdr:sp macro="" textlink="">
      <xdr:nvSpPr>
        <xdr:cNvPr id="452" name="公債費以外該当値テキスト"/>
        <xdr:cNvSpPr txBox="1"/>
      </xdr:nvSpPr>
      <xdr:spPr>
        <a:xfrm>
          <a:off x="16598900" y="1344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53" name="楕円 452"/>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54" name="テキスト ボックス 453"/>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92202</xdr:rowOff>
    </xdr:from>
    <xdr:to>
      <xdr:col>74</xdr:col>
      <xdr:colOff>31750</xdr:colOff>
      <xdr:row>80</xdr:row>
      <xdr:rowOff>22352</xdr:rowOff>
    </xdr:to>
    <xdr:sp macro="" textlink="">
      <xdr:nvSpPr>
        <xdr:cNvPr id="455" name="楕円 454"/>
        <xdr:cNvSpPr/>
      </xdr:nvSpPr>
      <xdr:spPr>
        <a:xfrm>
          <a:off x="14732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7129</xdr:rowOff>
    </xdr:from>
    <xdr:ext cx="762000" cy="259045"/>
    <xdr:sp macro="" textlink="">
      <xdr:nvSpPr>
        <xdr:cNvPr id="456" name="テキスト ボックス 455"/>
        <xdr:cNvSpPr txBox="1"/>
      </xdr:nvSpPr>
      <xdr:spPr>
        <a:xfrm>
          <a:off x="14401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7" name="楕円 456"/>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8" name="テキスト ボックス 457"/>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9" name="楕円 458"/>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60" name="テキスト ボックス 459"/>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66627</xdr:rowOff>
    </xdr:from>
    <xdr:to>
      <xdr:col>29</xdr:col>
      <xdr:colOff>127000</xdr:colOff>
      <xdr:row>18</xdr:row>
      <xdr:rowOff>82987</xdr:rowOff>
    </xdr:to>
    <xdr:cxnSp macro="">
      <xdr:nvCxnSpPr>
        <xdr:cNvPr id="50" name="直線コネクタ 49"/>
        <xdr:cNvCxnSpPr/>
      </xdr:nvCxnSpPr>
      <xdr:spPr bwMode="auto">
        <a:xfrm flipV="1">
          <a:off x="5003800" y="3200352"/>
          <a:ext cx="647700" cy="1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82987</xdr:rowOff>
    </xdr:from>
    <xdr:to>
      <xdr:col>26</xdr:col>
      <xdr:colOff>50800</xdr:colOff>
      <xdr:row>18</xdr:row>
      <xdr:rowOff>114023</xdr:rowOff>
    </xdr:to>
    <xdr:cxnSp macro="">
      <xdr:nvCxnSpPr>
        <xdr:cNvPr id="53" name="直線コネクタ 52"/>
        <xdr:cNvCxnSpPr/>
      </xdr:nvCxnSpPr>
      <xdr:spPr bwMode="auto">
        <a:xfrm flipV="1">
          <a:off x="4305300" y="3216712"/>
          <a:ext cx="698500" cy="31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80411</xdr:rowOff>
    </xdr:from>
    <xdr:to>
      <xdr:col>22</xdr:col>
      <xdr:colOff>114300</xdr:colOff>
      <xdr:row>18</xdr:row>
      <xdr:rowOff>114023</xdr:rowOff>
    </xdr:to>
    <xdr:cxnSp macro="">
      <xdr:nvCxnSpPr>
        <xdr:cNvPr id="56" name="直線コネクタ 55"/>
        <xdr:cNvCxnSpPr/>
      </xdr:nvCxnSpPr>
      <xdr:spPr bwMode="auto">
        <a:xfrm>
          <a:off x="3606800" y="3214136"/>
          <a:ext cx="698500" cy="3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68136</xdr:rowOff>
    </xdr:from>
    <xdr:to>
      <xdr:col>18</xdr:col>
      <xdr:colOff>177800</xdr:colOff>
      <xdr:row>18</xdr:row>
      <xdr:rowOff>80411</xdr:rowOff>
    </xdr:to>
    <xdr:cxnSp macro="">
      <xdr:nvCxnSpPr>
        <xdr:cNvPr id="59" name="直線コネクタ 58"/>
        <xdr:cNvCxnSpPr/>
      </xdr:nvCxnSpPr>
      <xdr:spPr bwMode="auto">
        <a:xfrm>
          <a:off x="2908300" y="3201861"/>
          <a:ext cx="698500" cy="12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15827</xdr:rowOff>
    </xdr:from>
    <xdr:to>
      <xdr:col>29</xdr:col>
      <xdr:colOff>177800</xdr:colOff>
      <xdr:row>18</xdr:row>
      <xdr:rowOff>117427</xdr:rowOff>
    </xdr:to>
    <xdr:sp macro="" textlink="">
      <xdr:nvSpPr>
        <xdr:cNvPr id="69" name="楕円 68"/>
        <xdr:cNvSpPr/>
      </xdr:nvSpPr>
      <xdr:spPr bwMode="auto">
        <a:xfrm>
          <a:off x="5600700" y="314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159354</xdr:rowOff>
    </xdr:from>
    <xdr:ext cx="762000" cy="259045"/>
    <xdr:sp macro="" textlink="">
      <xdr:nvSpPr>
        <xdr:cNvPr id="70" name="人口1人当たり決算額の推移該当値テキスト130"/>
        <xdr:cNvSpPr txBox="1"/>
      </xdr:nvSpPr>
      <xdr:spPr>
        <a:xfrm>
          <a:off x="5740400" y="312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32187</xdr:rowOff>
    </xdr:from>
    <xdr:to>
      <xdr:col>26</xdr:col>
      <xdr:colOff>101600</xdr:colOff>
      <xdr:row>18</xdr:row>
      <xdr:rowOff>133787</xdr:rowOff>
    </xdr:to>
    <xdr:sp macro="" textlink="">
      <xdr:nvSpPr>
        <xdr:cNvPr id="71" name="楕円 70"/>
        <xdr:cNvSpPr/>
      </xdr:nvSpPr>
      <xdr:spPr bwMode="auto">
        <a:xfrm>
          <a:off x="4953000" y="316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118564</xdr:rowOff>
    </xdr:from>
    <xdr:ext cx="736600" cy="259045"/>
    <xdr:sp macro="" textlink="">
      <xdr:nvSpPr>
        <xdr:cNvPr id="72" name="テキスト ボックス 71"/>
        <xdr:cNvSpPr txBox="1"/>
      </xdr:nvSpPr>
      <xdr:spPr>
        <a:xfrm>
          <a:off x="4622800" y="325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63223</xdr:rowOff>
    </xdr:from>
    <xdr:to>
      <xdr:col>22</xdr:col>
      <xdr:colOff>165100</xdr:colOff>
      <xdr:row>18</xdr:row>
      <xdr:rowOff>164823</xdr:rowOff>
    </xdr:to>
    <xdr:sp macro="" textlink="">
      <xdr:nvSpPr>
        <xdr:cNvPr id="73" name="楕円 72"/>
        <xdr:cNvSpPr/>
      </xdr:nvSpPr>
      <xdr:spPr bwMode="auto">
        <a:xfrm>
          <a:off x="4254500" y="3196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149600</xdr:rowOff>
    </xdr:from>
    <xdr:ext cx="762000" cy="259045"/>
    <xdr:sp macro="" textlink="">
      <xdr:nvSpPr>
        <xdr:cNvPr id="74" name="テキスト ボックス 73"/>
        <xdr:cNvSpPr txBox="1"/>
      </xdr:nvSpPr>
      <xdr:spPr>
        <a:xfrm>
          <a:off x="3924300" y="328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29611</xdr:rowOff>
    </xdr:from>
    <xdr:to>
      <xdr:col>19</xdr:col>
      <xdr:colOff>38100</xdr:colOff>
      <xdr:row>18</xdr:row>
      <xdr:rowOff>131211</xdr:rowOff>
    </xdr:to>
    <xdr:sp macro="" textlink="">
      <xdr:nvSpPr>
        <xdr:cNvPr id="75" name="楕円 74"/>
        <xdr:cNvSpPr/>
      </xdr:nvSpPr>
      <xdr:spPr bwMode="auto">
        <a:xfrm>
          <a:off x="3556000" y="316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115988</xdr:rowOff>
    </xdr:from>
    <xdr:ext cx="762000" cy="259045"/>
    <xdr:sp macro="" textlink="">
      <xdr:nvSpPr>
        <xdr:cNvPr id="76" name="テキスト ボックス 75"/>
        <xdr:cNvSpPr txBox="1"/>
      </xdr:nvSpPr>
      <xdr:spPr>
        <a:xfrm>
          <a:off x="3225800" y="324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17336</xdr:rowOff>
    </xdr:from>
    <xdr:to>
      <xdr:col>15</xdr:col>
      <xdr:colOff>101600</xdr:colOff>
      <xdr:row>18</xdr:row>
      <xdr:rowOff>118935</xdr:rowOff>
    </xdr:to>
    <xdr:sp macro="" textlink="">
      <xdr:nvSpPr>
        <xdr:cNvPr id="77" name="楕円 76"/>
        <xdr:cNvSpPr/>
      </xdr:nvSpPr>
      <xdr:spPr bwMode="auto">
        <a:xfrm>
          <a:off x="2857500" y="315106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103712</xdr:rowOff>
    </xdr:from>
    <xdr:ext cx="762000" cy="259045"/>
    <xdr:sp macro="" textlink="">
      <xdr:nvSpPr>
        <xdr:cNvPr id="78" name="テキスト ボックス 77"/>
        <xdr:cNvSpPr txBox="1"/>
      </xdr:nvSpPr>
      <xdr:spPr>
        <a:xfrm>
          <a:off x="2527300" y="32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123731</xdr:rowOff>
    </xdr:from>
    <xdr:to>
      <xdr:col>29</xdr:col>
      <xdr:colOff>127000</xdr:colOff>
      <xdr:row>37</xdr:row>
      <xdr:rowOff>5705</xdr:rowOff>
    </xdr:to>
    <xdr:cxnSp macro="">
      <xdr:nvCxnSpPr>
        <xdr:cNvPr id="110" name="直線コネクタ 109"/>
        <xdr:cNvCxnSpPr/>
      </xdr:nvCxnSpPr>
      <xdr:spPr bwMode="auto">
        <a:xfrm>
          <a:off x="5003800" y="7076981"/>
          <a:ext cx="647700" cy="5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322819</xdr:rowOff>
    </xdr:from>
    <xdr:to>
      <xdr:col>26</xdr:col>
      <xdr:colOff>50800</xdr:colOff>
      <xdr:row>36</xdr:row>
      <xdr:rowOff>123731</xdr:rowOff>
    </xdr:to>
    <xdr:cxnSp macro="">
      <xdr:nvCxnSpPr>
        <xdr:cNvPr id="113" name="直線コネクタ 112"/>
        <xdr:cNvCxnSpPr/>
      </xdr:nvCxnSpPr>
      <xdr:spPr bwMode="auto">
        <a:xfrm>
          <a:off x="4305300" y="6933169"/>
          <a:ext cx="698500" cy="143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317401</xdr:rowOff>
    </xdr:from>
    <xdr:to>
      <xdr:col>22</xdr:col>
      <xdr:colOff>114300</xdr:colOff>
      <xdr:row>35</xdr:row>
      <xdr:rowOff>322819</xdr:rowOff>
    </xdr:to>
    <xdr:cxnSp macro="">
      <xdr:nvCxnSpPr>
        <xdr:cNvPr id="116" name="直線コネクタ 115"/>
        <xdr:cNvCxnSpPr/>
      </xdr:nvCxnSpPr>
      <xdr:spPr bwMode="auto">
        <a:xfrm>
          <a:off x="3606800" y="6927751"/>
          <a:ext cx="698500" cy="5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295135</xdr:rowOff>
    </xdr:from>
    <xdr:to>
      <xdr:col>18</xdr:col>
      <xdr:colOff>177800</xdr:colOff>
      <xdr:row>35</xdr:row>
      <xdr:rowOff>317401</xdr:rowOff>
    </xdr:to>
    <xdr:cxnSp macro="">
      <xdr:nvCxnSpPr>
        <xdr:cNvPr id="119" name="直線コネクタ 118"/>
        <xdr:cNvCxnSpPr/>
      </xdr:nvCxnSpPr>
      <xdr:spPr bwMode="auto">
        <a:xfrm>
          <a:off x="2908300" y="6905485"/>
          <a:ext cx="698500" cy="2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20" name="フローチャート: 判断 119"/>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29074</xdr:rowOff>
    </xdr:from>
    <xdr:ext cx="762000" cy="259045"/>
    <xdr:sp macro="" textlink="">
      <xdr:nvSpPr>
        <xdr:cNvPr id="121" name="テキスト ボックス 120"/>
        <xdr:cNvSpPr txBox="1"/>
      </xdr:nvSpPr>
      <xdr:spPr>
        <a:xfrm>
          <a:off x="32258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2" name="フローチャート: 判断 121"/>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342808</xdr:rowOff>
    </xdr:from>
    <xdr:ext cx="762000" cy="259045"/>
    <xdr:sp macro="" textlink="">
      <xdr:nvSpPr>
        <xdr:cNvPr id="123" name="テキスト ボックス 122"/>
        <xdr:cNvSpPr txBox="1"/>
      </xdr:nvSpPr>
      <xdr:spPr>
        <a:xfrm>
          <a:off x="2527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126355</xdr:rowOff>
    </xdr:from>
    <xdr:to>
      <xdr:col>29</xdr:col>
      <xdr:colOff>177800</xdr:colOff>
      <xdr:row>37</xdr:row>
      <xdr:rowOff>56505</xdr:rowOff>
    </xdr:to>
    <xdr:sp macro="" textlink="">
      <xdr:nvSpPr>
        <xdr:cNvPr id="129" name="楕円 128"/>
        <xdr:cNvSpPr/>
      </xdr:nvSpPr>
      <xdr:spPr bwMode="auto">
        <a:xfrm>
          <a:off x="5600700" y="707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34932</xdr:rowOff>
    </xdr:from>
    <xdr:ext cx="762000" cy="259045"/>
    <xdr:sp macro="" textlink="">
      <xdr:nvSpPr>
        <xdr:cNvPr id="130" name="人口1人当たり決算額の推移該当値テキスト445"/>
        <xdr:cNvSpPr txBox="1"/>
      </xdr:nvSpPr>
      <xdr:spPr>
        <a:xfrm>
          <a:off x="5740400" y="69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72931</xdr:rowOff>
    </xdr:from>
    <xdr:to>
      <xdr:col>26</xdr:col>
      <xdr:colOff>101600</xdr:colOff>
      <xdr:row>37</xdr:row>
      <xdr:rowOff>3081</xdr:rowOff>
    </xdr:to>
    <xdr:sp macro="" textlink="">
      <xdr:nvSpPr>
        <xdr:cNvPr id="131" name="楕円 130"/>
        <xdr:cNvSpPr/>
      </xdr:nvSpPr>
      <xdr:spPr bwMode="auto">
        <a:xfrm>
          <a:off x="4953000" y="702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159308</xdr:rowOff>
    </xdr:from>
    <xdr:ext cx="736600" cy="259045"/>
    <xdr:sp macro="" textlink="">
      <xdr:nvSpPr>
        <xdr:cNvPr id="132" name="テキスト ボックス 131"/>
        <xdr:cNvSpPr txBox="1"/>
      </xdr:nvSpPr>
      <xdr:spPr>
        <a:xfrm>
          <a:off x="4622800" y="711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272019</xdr:rowOff>
    </xdr:from>
    <xdr:to>
      <xdr:col>22</xdr:col>
      <xdr:colOff>165100</xdr:colOff>
      <xdr:row>36</xdr:row>
      <xdr:rowOff>30719</xdr:rowOff>
    </xdr:to>
    <xdr:sp macro="" textlink="">
      <xdr:nvSpPr>
        <xdr:cNvPr id="133" name="楕円 132"/>
        <xdr:cNvSpPr/>
      </xdr:nvSpPr>
      <xdr:spPr bwMode="auto">
        <a:xfrm>
          <a:off x="4254500" y="688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15496</xdr:rowOff>
    </xdr:from>
    <xdr:ext cx="762000" cy="259045"/>
    <xdr:sp macro="" textlink="">
      <xdr:nvSpPr>
        <xdr:cNvPr id="134" name="テキスト ボックス 133"/>
        <xdr:cNvSpPr txBox="1"/>
      </xdr:nvSpPr>
      <xdr:spPr>
        <a:xfrm>
          <a:off x="3924300" y="696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266601</xdr:rowOff>
    </xdr:from>
    <xdr:to>
      <xdr:col>19</xdr:col>
      <xdr:colOff>38100</xdr:colOff>
      <xdr:row>36</xdr:row>
      <xdr:rowOff>25301</xdr:rowOff>
    </xdr:to>
    <xdr:sp macro="" textlink="">
      <xdr:nvSpPr>
        <xdr:cNvPr id="135" name="楕円 134"/>
        <xdr:cNvSpPr/>
      </xdr:nvSpPr>
      <xdr:spPr bwMode="auto">
        <a:xfrm>
          <a:off x="3556000" y="6876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35478</xdr:rowOff>
    </xdr:from>
    <xdr:ext cx="762000" cy="259045"/>
    <xdr:sp macro="" textlink="">
      <xdr:nvSpPr>
        <xdr:cNvPr id="136" name="テキスト ボックス 135"/>
        <xdr:cNvSpPr txBox="1"/>
      </xdr:nvSpPr>
      <xdr:spPr>
        <a:xfrm>
          <a:off x="3225800" y="664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244335</xdr:rowOff>
    </xdr:from>
    <xdr:to>
      <xdr:col>15</xdr:col>
      <xdr:colOff>101600</xdr:colOff>
      <xdr:row>36</xdr:row>
      <xdr:rowOff>3035</xdr:rowOff>
    </xdr:to>
    <xdr:sp macro="" textlink="">
      <xdr:nvSpPr>
        <xdr:cNvPr id="137" name="楕円 136"/>
        <xdr:cNvSpPr/>
      </xdr:nvSpPr>
      <xdr:spPr bwMode="auto">
        <a:xfrm>
          <a:off x="2857500" y="685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330712</xdr:rowOff>
    </xdr:from>
    <xdr:ext cx="762000" cy="259045"/>
    <xdr:sp macro="" textlink="">
      <xdr:nvSpPr>
        <xdr:cNvPr id="138" name="テキスト ボックス 137"/>
        <xdr:cNvSpPr txBox="1"/>
      </xdr:nvSpPr>
      <xdr:spPr>
        <a:xfrm>
          <a:off x="2527300" y="69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11,387
11,155
19.64
6,171,451
5,733,227
306,869
3,211,542
4,253,645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69834</xdr:rowOff>
    </xdr:from>
    <xdr:to>
      <xdr:col>24</xdr:col>
      <xdr:colOff>63500</xdr:colOff>
      <xdr:row>37</xdr:row>
      <xdr:rowOff>90560</xdr:rowOff>
    </xdr:to>
    <xdr:cxnSp macro="">
      <xdr:nvCxnSpPr>
        <xdr:cNvPr id="65" name="直線コネクタ 64"/>
        <xdr:cNvCxnSpPr/>
      </xdr:nvCxnSpPr>
      <xdr:spPr>
        <a:xfrm flipV="1">
          <a:off x="3797300" y="6413484"/>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90560</xdr:rowOff>
    </xdr:from>
    <xdr:to>
      <xdr:col>19</xdr:col>
      <xdr:colOff>177800</xdr:colOff>
      <xdr:row>37</xdr:row>
      <xdr:rowOff>135433</xdr:rowOff>
    </xdr:to>
    <xdr:cxnSp macro="">
      <xdr:nvCxnSpPr>
        <xdr:cNvPr id="68" name="直線コネクタ 67"/>
        <xdr:cNvCxnSpPr/>
      </xdr:nvCxnSpPr>
      <xdr:spPr>
        <a:xfrm flipV="1">
          <a:off x="2908300" y="6434210"/>
          <a:ext cx="889000" cy="4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110696</xdr:rowOff>
    </xdr:from>
    <xdr:to>
      <xdr:col>15</xdr:col>
      <xdr:colOff>50800</xdr:colOff>
      <xdr:row>37</xdr:row>
      <xdr:rowOff>135433</xdr:rowOff>
    </xdr:to>
    <xdr:cxnSp macro="">
      <xdr:nvCxnSpPr>
        <xdr:cNvPr id="71" name="直線コネクタ 70"/>
        <xdr:cNvCxnSpPr/>
      </xdr:nvCxnSpPr>
      <xdr:spPr>
        <a:xfrm>
          <a:off x="2019300" y="6454346"/>
          <a:ext cx="889000" cy="2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101714</xdr:rowOff>
    </xdr:from>
    <xdr:to>
      <xdr:col>10</xdr:col>
      <xdr:colOff>114300</xdr:colOff>
      <xdr:row>37</xdr:row>
      <xdr:rowOff>110696</xdr:rowOff>
    </xdr:to>
    <xdr:cxnSp macro="">
      <xdr:nvCxnSpPr>
        <xdr:cNvPr id="74" name="直線コネクタ 73"/>
        <xdr:cNvCxnSpPr/>
      </xdr:nvCxnSpPr>
      <xdr:spPr>
        <a:xfrm>
          <a:off x="1130300" y="6445364"/>
          <a:ext cx="889000" cy="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35608</xdr:rowOff>
    </xdr:from>
    <xdr:to>
      <xdr:col>10</xdr:col>
      <xdr:colOff>165100</xdr:colOff>
      <xdr:row>36</xdr:row>
      <xdr:rowOff>137208</xdr:rowOff>
    </xdr:to>
    <xdr:sp macro="" textlink="">
      <xdr:nvSpPr>
        <xdr:cNvPr id="75" name="フローチャート: 判断 74"/>
        <xdr:cNvSpPr/>
      </xdr:nvSpPr>
      <xdr:spPr>
        <a:xfrm>
          <a:off x="1968500" y="620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153735</xdr:rowOff>
    </xdr:from>
    <xdr:ext cx="534377" cy="259045"/>
    <xdr:sp macro="" textlink="">
      <xdr:nvSpPr>
        <xdr:cNvPr id="76" name="テキスト ボックス 75"/>
        <xdr:cNvSpPr txBox="1"/>
      </xdr:nvSpPr>
      <xdr:spPr>
        <a:xfrm>
          <a:off x="1752111" y="59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57077</xdr:rowOff>
    </xdr:from>
    <xdr:to>
      <xdr:col>6</xdr:col>
      <xdr:colOff>38100</xdr:colOff>
      <xdr:row>36</xdr:row>
      <xdr:rowOff>158677</xdr:rowOff>
    </xdr:to>
    <xdr:sp macro="" textlink="">
      <xdr:nvSpPr>
        <xdr:cNvPr id="77" name="フローチャート: 判断 76"/>
        <xdr:cNvSpPr/>
      </xdr:nvSpPr>
      <xdr:spPr>
        <a:xfrm>
          <a:off x="1079500" y="622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3754</xdr:rowOff>
    </xdr:from>
    <xdr:ext cx="534377" cy="259045"/>
    <xdr:sp macro="" textlink="">
      <xdr:nvSpPr>
        <xdr:cNvPr id="78" name="テキスト ボックス 77"/>
        <xdr:cNvSpPr txBox="1"/>
      </xdr:nvSpPr>
      <xdr:spPr>
        <a:xfrm>
          <a:off x="863111" y="60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19034</xdr:rowOff>
    </xdr:from>
    <xdr:to>
      <xdr:col>24</xdr:col>
      <xdr:colOff>114300</xdr:colOff>
      <xdr:row>37</xdr:row>
      <xdr:rowOff>120634</xdr:rowOff>
    </xdr:to>
    <xdr:sp macro="" textlink="">
      <xdr:nvSpPr>
        <xdr:cNvPr id="84" name="楕円 83"/>
        <xdr:cNvSpPr/>
      </xdr:nvSpPr>
      <xdr:spPr>
        <a:xfrm>
          <a:off x="4584700" y="63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168911</xdr:rowOff>
    </xdr:from>
    <xdr:ext cx="534377" cy="259045"/>
    <xdr:sp macro="" textlink="">
      <xdr:nvSpPr>
        <xdr:cNvPr id="85" name="人件費該当値テキスト"/>
        <xdr:cNvSpPr txBox="1"/>
      </xdr:nvSpPr>
      <xdr:spPr>
        <a:xfrm>
          <a:off x="4686300" y="634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39760</xdr:rowOff>
    </xdr:from>
    <xdr:to>
      <xdr:col>20</xdr:col>
      <xdr:colOff>38100</xdr:colOff>
      <xdr:row>37</xdr:row>
      <xdr:rowOff>141360</xdr:rowOff>
    </xdr:to>
    <xdr:sp macro="" textlink="">
      <xdr:nvSpPr>
        <xdr:cNvPr id="86" name="楕円 85"/>
        <xdr:cNvSpPr/>
      </xdr:nvSpPr>
      <xdr:spPr>
        <a:xfrm>
          <a:off x="3746500" y="63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132487</xdr:rowOff>
    </xdr:from>
    <xdr:ext cx="534377" cy="259045"/>
    <xdr:sp macro="" textlink="">
      <xdr:nvSpPr>
        <xdr:cNvPr id="87" name="テキスト ボックス 86"/>
        <xdr:cNvSpPr txBox="1"/>
      </xdr:nvSpPr>
      <xdr:spPr>
        <a:xfrm>
          <a:off x="3530111" y="647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84633</xdr:rowOff>
    </xdr:from>
    <xdr:to>
      <xdr:col>15</xdr:col>
      <xdr:colOff>101600</xdr:colOff>
      <xdr:row>38</xdr:row>
      <xdr:rowOff>14783</xdr:rowOff>
    </xdr:to>
    <xdr:sp macro="" textlink="">
      <xdr:nvSpPr>
        <xdr:cNvPr id="88" name="楕円 87"/>
        <xdr:cNvSpPr/>
      </xdr:nvSpPr>
      <xdr:spPr>
        <a:xfrm>
          <a:off x="2857500" y="64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5910</xdr:rowOff>
    </xdr:from>
    <xdr:ext cx="534377" cy="259045"/>
    <xdr:sp macro="" textlink="">
      <xdr:nvSpPr>
        <xdr:cNvPr id="89" name="テキスト ボックス 88"/>
        <xdr:cNvSpPr txBox="1"/>
      </xdr:nvSpPr>
      <xdr:spPr>
        <a:xfrm>
          <a:off x="2641111" y="652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59896</xdr:rowOff>
    </xdr:from>
    <xdr:to>
      <xdr:col>10</xdr:col>
      <xdr:colOff>165100</xdr:colOff>
      <xdr:row>37</xdr:row>
      <xdr:rowOff>161496</xdr:rowOff>
    </xdr:to>
    <xdr:sp macro="" textlink="">
      <xdr:nvSpPr>
        <xdr:cNvPr id="90" name="楕円 89"/>
        <xdr:cNvSpPr/>
      </xdr:nvSpPr>
      <xdr:spPr>
        <a:xfrm>
          <a:off x="1968500" y="64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152623</xdr:rowOff>
    </xdr:from>
    <xdr:ext cx="534377" cy="259045"/>
    <xdr:sp macro="" textlink="">
      <xdr:nvSpPr>
        <xdr:cNvPr id="91" name="テキスト ボックス 90"/>
        <xdr:cNvSpPr txBox="1"/>
      </xdr:nvSpPr>
      <xdr:spPr>
        <a:xfrm>
          <a:off x="1752111" y="649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50914</xdr:rowOff>
    </xdr:from>
    <xdr:to>
      <xdr:col>6</xdr:col>
      <xdr:colOff>38100</xdr:colOff>
      <xdr:row>37</xdr:row>
      <xdr:rowOff>152514</xdr:rowOff>
    </xdr:to>
    <xdr:sp macro="" textlink="">
      <xdr:nvSpPr>
        <xdr:cNvPr id="92" name="楕円 91"/>
        <xdr:cNvSpPr/>
      </xdr:nvSpPr>
      <xdr:spPr>
        <a:xfrm>
          <a:off x="1079500" y="63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143641</xdr:rowOff>
    </xdr:from>
    <xdr:ext cx="534377" cy="259045"/>
    <xdr:sp macro="" textlink="">
      <xdr:nvSpPr>
        <xdr:cNvPr id="93" name="テキスト ボックス 92"/>
        <xdr:cNvSpPr txBox="1"/>
      </xdr:nvSpPr>
      <xdr:spPr>
        <a:xfrm>
          <a:off x="863111" y="64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45807</xdr:rowOff>
    </xdr:from>
    <xdr:to>
      <xdr:col>24</xdr:col>
      <xdr:colOff>63500</xdr:colOff>
      <xdr:row>58</xdr:row>
      <xdr:rowOff>120658</xdr:rowOff>
    </xdr:to>
    <xdr:cxnSp macro="">
      <xdr:nvCxnSpPr>
        <xdr:cNvPr id="123" name="直線コネクタ 122"/>
        <xdr:cNvCxnSpPr/>
      </xdr:nvCxnSpPr>
      <xdr:spPr>
        <a:xfrm>
          <a:off x="3797300" y="9989907"/>
          <a:ext cx="838200" cy="7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45807</xdr:rowOff>
    </xdr:from>
    <xdr:to>
      <xdr:col>19</xdr:col>
      <xdr:colOff>177800</xdr:colOff>
      <xdr:row>58</xdr:row>
      <xdr:rowOff>67371</xdr:rowOff>
    </xdr:to>
    <xdr:cxnSp macro="">
      <xdr:nvCxnSpPr>
        <xdr:cNvPr id="126" name="直線コネクタ 125"/>
        <xdr:cNvCxnSpPr/>
      </xdr:nvCxnSpPr>
      <xdr:spPr>
        <a:xfrm flipV="1">
          <a:off x="2908300" y="9989907"/>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37965</xdr:rowOff>
    </xdr:from>
    <xdr:to>
      <xdr:col>15</xdr:col>
      <xdr:colOff>50800</xdr:colOff>
      <xdr:row>58</xdr:row>
      <xdr:rowOff>67371</xdr:rowOff>
    </xdr:to>
    <xdr:cxnSp macro="">
      <xdr:nvCxnSpPr>
        <xdr:cNvPr id="129" name="直線コネクタ 128"/>
        <xdr:cNvCxnSpPr/>
      </xdr:nvCxnSpPr>
      <xdr:spPr>
        <a:xfrm>
          <a:off x="2019300" y="9982065"/>
          <a:ext cx="889000" cy="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37965</xdr:rowOff>
    </xdr:from>
    <xdr:to>
      <xdr:col>10</xdr:col>
      <xdr:colOff>114300</xdr:colOff>
      <xdr:row>58</xdr:row>
      <xdr:rowOff>61054</xdr:rowOff>
    </xdr:to>
    <xdr:cxnSp macro="">
      <xdr:nvCxnSpPr>
        <xdr:cNvPr id="132" name="直線コネクタ 131"/>
        <xdr:cNvCxnSpPr/>
      </xdr:nvCxnSpPr>
      <xdr:spPr>
        <a:xfrm flipV="1">
          <a:off x="1130300" y="9982065"/>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143832</xdr:rowOff>
    </xdr:from>
    <xdr:to>
      <xdr:col>10</xdr:col>
      <xdr:colOff>165100</xdr:colOff>
      <xdr:row>58</xdr:row>
      <xdr:rowOff>73982</xdr:rowOff>
    </xdr:to>
    <xdr:sp macro="" textlink="">
      <xdr:nvSpPr>
        <xdr:cNvPr id="133" name="フローチャート: 判断 132"/>
        <xdr:cNvSpPr/>
      </xdr:nvSpPr>
      <xdr:spPr>
        <a:xfrm>
          <a:off x="1968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90509</xdr:rowOff>
    </xdr:from>
    <xdr:ext cx="534377" cy="259045"/>
    <xdr:sp macro="" textlink="">
      <xdr:nvSpPr>
        <xdr:cNvPr id="134" name="テキスト ボックス 133"/>
        <xdr:cNvSpPr txBox="1"/>
      </xdr:nvSpPr>
      <xdr:spPr>
        <a:xfrm>
          <a:off x="1752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4364</xdr:rowOff>
    </xdr:from>
    <xdr:to>
      <xdr:col>6</xdr:col>
      <xdr:colOff>38100</xdr:colOff>
      <xdr:row>58</xdr:row>
      <xdr:rowOff>105964</xdr:rowOff>
    </xdr:to>
    <xdr:sp macro="" textlink="">
      <xdr:nvSpPr>
        <xdr:cNvPr id="135" name="フローチャート: 判断 134"/>
        <xdr:cNvSpPr/>
      </xdr:nvSpPr>
      <xdr:spPr>
        <a:xfrm>
          <a:off x="1079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122491</xdr:rowOff>
    </xdr:from>
    <xdr:ext cx="534377" cy="259045"/>
    <xdr:sp macro="" textlink="">
      <xdr:nvSpPr>
        <xdr:cNvPr id="136" name="テキスト ボックス 135"/>
        <xdr:cNvSpPr txBox="1"/>
      </xdr:nvSpPr>
      <xdr:spPr>
        <a:xfrm>
          <a:off x="863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69858</xdr:rowOff>
    </xdr:from>
    <xdr:to>
      <xdr:col>24</xdr:col>
      <xdr:colOff>114300</xdr:colOff>
      <xdr:row>59</xdr:row>
      <xdr:rowOff>8</xdr:rowOff>
    </xdr:to>
    <xdr:sp macro="" textlink="">
      <xdr:nvSpPr>
        <xdr:cNvPr id="142" name="楕円 141"/>
        <xdr:cNvSpPr/>
      </xdr:nvSpPr>
      <xdr:spPr>
        <a:xfrm>
          <a:off x="4584700" y="100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48285</xdr:rowOff>
    </xdr:from>
    <xdr:ext cx="534377" cy="259045"/>
    <xdr:sp macro="" textlink="">
      <xdr:nvSpPr>
        <xdr:cNvPr id="143" name="物件費該当値テキスト"/>
        <xdr:cNvSpPr txBox="1"/>
      </xdr:nvSpPr>
      <xdr:spPr>
        <a:xfrm>
          <a:off x="4686300" y="99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166457</xdr:rowOff>
    </xdr:from>
    <xdr:to>
      <xdr:col>20</xdr:col>
      <xdr:colOff>38100</xdr:colOff>
      <xdr:row>58</xdr:row>
      <xdr:rowOff>96607</xdr:rowOff>
    </xdr:to>
    <xdr:sp macro="" textlink="">
      <xdr:nvSpPr>
        <xdr:cNvPr id="144" name="楕円 143"/>
        <xdr:cNvSpPr/>
      </xdr:nvSpPr>
      <xdr:spPr>
        <a:xfrm>
          <a:off x="3746500" y="99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87734</xdr:rowOff>
    </xdr:from>
    <xdr:ext cx="534377" cy="259045"/>
    <xdr:sp macro="" textlink="">
      <xdr:nvSpPr>
        <xdr:cNvPr id="145" name="テキスト ボックス 144"/>
        <xdr:cNvSpPr txBox="1"/>
      </xdr:nvSpPr>
      <xdr:spPr>
        <a:xfrm>
          <a:off x="3530111" y="100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16571</xdr:rowOff>
    </xdr:from>
    <xdr:to>
      <xdr:col>15</xdr:col>
      <xdr:colOff>101600</xdr:colOff>
      <xdr:row>58</xdr:row>
      <xdr:rowOff>118171</xdr:rowOff>
    </xdr:to>
    <xdr:sp macro="" textlink="">
      <xdr:nvSpPr>
        <xdr:cNvPr id="146" name="楕円 145"/>
        <xdr:cNvSpPr/>
      </xdr:nvSpPr>
      <xdr:spPr>
        <a:xfrm>
          <a:off x="2857500" y="99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109298</xdr:rowOff>
    </xdr:from>
    <xdr:ext cx="534377" cy="259045"/>
    <xdr:sp macro="" textlink="">
      <xdr:nvSpPr>
        <xdr:cNvPr id="147" name="テキスト ボックス 146"/>
        <xdr:cNvSpPr txBox="1"/>
      </xdr:nvSpPr>
      <xdr:spPr>
        <a:xfrm>
          <a:off x="2641111" y="1005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158615</xdr:rowOff>
    </xdr:from>
    <xdr:to>
      <xdr:col>10</xdr:col>
      <xdr:colOff>165100</xdr:colOff>
      <xdr:row>58</xdr:row>
      <xdr:rowOff>88765</xdr:rowOff>
    </xdr:to>
    <xdr:sp macro="" textlink="">
      <xdr:nvSpPr>
        <xdr:cNvPr id="148" name="楕円 147"/>
        <xdr:cNvSpPr/>
      </xdr:nvSpPr>
      <xdr:spPr>
        <a:xfrm>
          <a:off x="1968500" y="99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79892</xdr:rowOff>
    </xdr:from>
    <xdr:ext cx="534377" cy="259045"/>
    <xdr:sp macro="" textlink="">
      <xdr:nvSpPr>
        <xdr:cNvPr id="149" name="テキスト ボックス 148"/>
        <xdr:cNvSpPr txBox="1"/>
      </xdr:nvSpPr>
      <xdr:spPr>
        <a:xfrm>
          <a:off x="1752111" y="1002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10254</xdr:rowOff>
    </xdr:from>
    <xdr:to>
      <xdr:col>6</xdr:col>
      <xdr:colOff>38100</xdr:colOff>
      <xdr:row>58</xdr:row>
      <xdr:rowOff>111854</xdr:rowOff>
    </xdr:to>
    <xdr:sp macro="" textlink="">
      <xdr:nvSpPr>
        <xdr:cNvPr id="150" name="楕円 149"/>
        <xdr:cNvSpPr/>
      </xdr:nvSpPr>
      <xdr:spPr>
        <a:xfrm>
          <a:off x="1079500" y="99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102981</xdr:rowOff>
    </xdr:from>
    <xdr:ext cx="534377" cy="259045"/>
    <xdr:sp macro="" textlink="">
      <xdr:nvSpPr>
        <xdr:cNvPr id="151" name="テキスト ボックス 150"/>
        <xdr:cNvSpPr txBox="1"/>
      </xdr:nvSpPr>
      <xdr:spPr>
        <a:xfrm>
          <a:off x="863111" y="1004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108038</xdr:rowOff>
    </xdr:from>
    <xdr:to>
      <xdr:col>24</xdr:col>
      <xdr:colOff>63500</xdr:colOff>
      <xdr:row>79</xdr:row>
      <xdr:rowOff>33434</xdr:rowOff>
    </xdr:to>
    <xdr:cxnSp macro="">
      <xdr:nvCxnSpPr>
        <xdr:cNvPr id="182" name="直線コネクタ 181"/>
        <xdr:cNvCxnSpPr/>
      </xdr:nvCxnSpPr>
      <xdr:spPr>
        <a:xfrm>
          <a:off x="3797300" y="13481138"/>
          <a:ext cx="838200" cy="9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108038</xdr:rowOff>
    </xdr:from>
    <xdr:to>
      <xdr:col>19</xdr:col>
      <xdr:colOff>177800</xdr:colOff>
      <xdr:row>79</xdr:row>
      <xdr:rowOff>11570</xdr:rowOff>
    </xdr:to>
    <xdr:cxnSp macro="">
      <xdr:nvCxnSpPr>
        <xdr:cNvPr id="185" name="直線コネクタ 184"/>
        <xdr:cNvCxnSpPr/>
      </xdr:nvCxnSpPr>
      <xdr:spPr>
        <a:xfrm flipV="1">
          <a:off x="2908300" y="13481138"/>
          <a:ext cx="889000" cy="7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20953</xdr:rowOff>
    </xdr:from>
    <xdr:ext cx="469744" cy="259045"/>
    <xdr:sp macro="" textlink="">
      <xdr:nvSpPr>
        <xdr:cNvPr id="187" name="テキスト ボックス 186"/>
        <xdr:cNvSpPr txBox="1"/>
      </xdr:nvSpPr>
      <xdr:spPr>
        <a:xfrm>
          <a:off x="3562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7716</xdr:rowOff>
    </xdr:from>
    <xdr:to>
      <xdr:col>15</xdr:col>
      <xdr:colOff>50800</xdr:colOff>
      <xdr:row>79</xdr:row>
      <xdr:rowOff>11570</xdr:rowOff>
    </xdr:to>
    <xdr:cxnSp macro="">
      <xdr:nvCxnSpPr>
        <xdr:cNvPr id="188" name="直線コネクタ 187"/>
        <xdr:cNvCxnSpPr/>
      </xdr:nvCxnSpPr>
      <xdr:spPr>
        <a:xfrm>
          <a:off x="2019300" y="13552266"/>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7716</xdr:rowOff>
    </xdr:from>
    <xdr:to>
      <xdr:col>10</xdr:col>
      <xdr:colOff>114300</xdr:colOff>
      <xdr:row>79</xdr:row>
      <xdr:rowOff>33451</xdr:rowOff>
    </xdr:to>
    <xdr:cxnSp macro="">
      <xdr:nvCxnSpPr>
        <xdr:cNvPr id="191" name="直線コネクタ 190"/>
        <xdr:cNvCxnSpPr/>
      </xdr:nvCxnSpPr>
      <xdr:spPr>
        <a:xfrm flipV="1">
          <a:off x="1130300" y="13552266"/>
          <a:ext cx="889000" cy="2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121117</xdr:rowOff>
    </xdr:from>
    <xdr:to>
      <xdr:col>10</xdr:col>
      <xdr:colOff>165100</xdr:colOff>
      <xdr:row>79</xdr:row>
      <xdr:rowOff>51267</xdr:rowOff>
    </xdr:to>
    <xdr:sp macro="" textlink="">
      <xdr:nvSpPr>
        <xdr:cNvPr id="192" name="フローチャート: 判断 191"/>
        <xdr:cNvSpPr/>
      </xdr:nvSpPr>
      <xdr:spPr>
        <a:xfrm>
          <a:off x="1968500" y="1349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67794</xdr:rowOff>
    </xdr:from>
    <xdr:ext cx="469744" cy="259045"/>
    <xdr:sp macro="" textlink="">
      <xdr:nvSpPr>
        <xdr:cNvPr id="193" name="テキスト ボックス 192"/>
        <xdr:cNvSpPr txBox="1"/>
      </xdr:nvSpPr>
      <xdr:spPr>
        <a:xfrm>
          <a:off x="1784428" y="1326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130358</xdr:rowOff>
    </xdr:from>
    <xdr:to>
      <xdr:col>6</xdr:col>
      <xdr:colOff>38100</xdr:colOff>
      <xdr:row>79</xdr:row>
      <xdr:rowOff>60508</xdr:rowOff>
    </xdr:to>
    <xdr:sp macro="" textlink="">
      <xdr:nvSpPr>
        <xdr:cNvPr id="194" name="フローチャート: 判断 193"/>
        <xdr:cNvSpPr/>
      </xdr:nvSpPr>
      <xdr:spPr>
        <a:xfrm>
          <a:off x="1079500" y="135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77035</xdr:rowOff>
    </xdr:from>
    <xdr:ext cx="469744" cy="259045"/>
    <xdr:sp macro="" textlink="">
      <xdr:nvSpPr>
        <xdr:cNvPr id="195" name="テキスト ボックス 194"/>
        <xdr:cNvSpPr txBox="1"/>
      </xdr:nvSpPr>
      <xdr:spPr>
        <a:xfrm>
          <a:off x="895428" y="132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154084</xdr:rowOff>
    </xdr:from>
    <xdr:to>
      <xdr:col>24</xdr:col>
      <xdr:colOff>114300</xdr:colOff>
      <xdr:row>79</xdr:row>
      <xdr:rowOff>84234</xdr:rowOff>
    </xdr:to>
    <xdr:sp macro="" textlink="">
      <xdr:nvSpPr>
        <xdr:cNvPr id="201" name="楕円 200"/>
        <xdr:cNvSpPr/>
      </xdr:nvSpPr>
      <xdr:spPr>
        <a:xfrm>
          <a:off x="4584700" y="135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69011</xdr:rowOff>
    </xdr:from>
    <xdr:ext cx="469744" cy="259045"/>
    <xdr:sp macro="" textlink="">
      <xdr:nvSpPr>
        <xdr:cNvPr id="202" name="維持補修費該当値テキスト"/>
        <xdr:cNvSpPr txBox="1"/>
      </xdr:nvSpPr>
      <xdr:spPr>
        <a:xfrm>
          <a:off x="4686300" y="1344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57238</xdr:rowOff>
    </xdr:from>
    <xdr:to>
      <xdr:col>20</xdr:col>
      <xdr:colOff>38100</xdr:colOff>
      <xdr:row>78</xdr:row>
      <xdr:rowOff>158838</xdr:rowOff>
    </xdr:to>
    <xdr:sp macro="" textlink="">
      <xdr:nvSpPr>
        <xdr:cNvPr id="203" name="楕円 202"/>
        <xdr:cNvSpPr/>
      </xdr:nvSpPr>
      <xdr:spPr>
        <a:xfrm>
          <a:off x="3746500" y="13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3915</xdr:rowOff>
    </xdr:from>
    <xdr:ext cx="469744" cy="259045"/>
    <xdr:sp macro="" textlink="">
      <xdr:nvSpPr>
        <xdr:cNvPr id="204" name="テキスト ボックス 203"/>
        <xdr:cNvSpPr txBox="1"/>
      </xdr:nvSpPr>
      <xdr:spPr>
        <a:xfrm>
          <a:off x="3562428" y="1320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132220</xdr:rowOff>
    </xdr:from>
    <xdr:to>
      <xdr:col>15</xdr:col>
      <xdr:colOff>101600</xdr:colOff>
      <xdr:row>79</xdr:row>
      <xdr:rowOff>62370</xdr:rowOff>
    </xdr:to>
    <xdr:sp macro="" textlink="">
      <xdr:nvSpPr>
        <xdr:cNvPr id="205" name="楕円 204"/>
        <xdr:cNvSpPr/>
      </xdr:nvSpPr>
      <xdr:spPr>
        <a:xfrm>
          <a:off x="2857500" y="135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53497</xdr:rowOff>
    </xdr:from>
    <xdr:ext cx="469744" cy="259045"/>
    <xdr:sp macro="" textlink="">
      <xdr:nvSpPr>
        <xdr:cNvPr id="206" name="テキスト ボックス 205"/>
        <xdr:cNvSpPr txBox="1"/>
      </xdr:nvSpPr>
      <xdr:spPr>
        <a:xfrm>
          <a:off x="2673428" y="135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128366</xdr:rowOff>
    </xdr:from>
    <xdr:to>
      <xdr:col>10</xdr:col>
      <xdr:colOff>165100</xdr:colOff>
      <xdr:row>79</xdr:row>
      <xdr:rowOff>58516</xdr:rowOff>
    </xdr:to>
    <xdr:sp macro="" textlink="">
      <xdr:nvSpPr>
        <xdr:cNvPr id="207" name="楕円 206"/>
        <xdr:cNvSpPr/>
      </xdr:nvSpPr>
      <xdr:spPr>
        <a:xfrm>
          <a:off x="1968500" y="135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49643</xdr:rowOff>
    </xdr:from>
    <xdr:ext cx="469744" cy="259045"/>
    <xdr:sp macro="" textlink="">
      <xdr:nvSpPr>
        <xdr:cNvPr id="208" name="テキスト ボックス 207"/>
        <xdr:cNvSpPr txBox="1"/>
      </xdr:nvSpPr>
      <xdr:spPr>
        <a:xfrm>
          <a:off x="1784428" y="1359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154101</xdr:rowOff>
    </xdr:from>
    <xdr:to>
      <xdr:col>6</xdr:col>
      <xdr:colOff>38100</xdr:colOff>
      <xdr:row>79</xdr:row>
      <xdr:rowOff>84251</xdr:rowOff>
    </xdr:to>
    <xdr:sp macro="" textlink="">
      <xdr:nvSpPr>
        <xdr:cNvPr id="209" name="楕円 208"/>
        <xdr:cNvSpPr/>
      </xdr:nvSpPr>
      <xdr:spPr>
        <a:xfrm>
          <a:off x="1079500" y="135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75378</xdr:rowOff>
    </xdr:from>
    <xdr:ext cx="469744" cy="259045"/>
    <xdr:sp macro="" textlink="">
      <xdr:nvSpPr>
        <xdr:cNvPr id="210" name="テキスト ボックス 209"/>
        <xdr:cNvSpPr txBox="1"/>
      </xdr:nvSpPr>
      <xdr:spPr>
        <a:xfrm>
          <a:off x="895428" y="136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101905</xdr:rowOff>
    </xdr:from>
    <xdr:to>
      <xdr:col>24</xdr:col>
      <xdr:colOff>63500</xdr:colOff>
      <xdr:row>97</xdr:row>
      <xdr:rowOff>160959</xdr:rowOff>
    </xdr:to>
    <xdr:cxnSp macro="">
      <xdr:nvCxnSpPr>
        <xdr:cNvPr id="240" name="直線コネクタ 239"/>
        <xdr:cNvCxnSpPr/>
      </xdr:nvCxnSpPr>
      <xdr:spPr>
        <a:xfrm>
          <a:off x="3797300" y="16732555"/>
          <a:ext cx="8382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101905</xdr:rowOff>
    </xdr:from>
    <xdr:to>
      <xdr:col>19</xdr:col>
      <xdr:colOff>177800</xdr:colOff>
      <xdr:row>98</xdr:row>
      <xdr:rowOff>40830</xdr:rowOff>
    </xdr:to>
    <xdr:cxnSp macro="">
      <xdr:nvCxnSpPr>
        <xdr:cNvPr id="243" name="直線コネクタ 242"/>
        <xdr:cNvCxnSpPr/>
      </xdr:nvCxnSpPr>
      <xdr:spPr>
        <a:xfrm flipV="1">
          <a:off x="2908300" y="16732555"/>
          <a:ext cx="889000" cy="1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40830</xdr:rowOff>
    </xdr:from>
    <xdr:to>
      <xdr:col>15</xdr:col>
      <xdr:colOff>50800</xdr:colOff>
      <xdr:row>98</xdr:row>
      <xdr:rowOff>159646</xdr:rowOff>
    </xdr:to>
    <xdr:cxnSp macro="">
      <xdr:nvCxnSpPr>
        <xdr:cNvPr id="246" name="直線コネクタ 245"/>
        <xdr:cNvCxnSpPr/>
      </xdr:nvCxnSpPr>
      <xdr:spPr>
        <a:xfrm flipV="1">
          <a:off x="2019300" y="16842930"/>
          <a:ext cx="889000" cy="11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159646</xdr:rowOff>
    </xdr:from>
    <xdr:to>
      <xdr:col>10</xdr:col>
      <xdr:colOff>114300</xdr:colOff>
      <xdr:row>99</xdr:row>
      <xdr:rowOff>62243</xdr:rowOff>
    </xdr:to>
    <xdr:cxnSp macro="">
      <xdr:nvCxnSpPr>
        <xdr:cNvPr id="249" name="直線コネクタ 248"/>
        <xdr:cNvCxnSpPr/>
      </xdr:nvCxnSpPr>
      <xdr:spPr>
        <a:xfrm flipV="1">
          <a:off x="1130300" y="16961746"/>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50" name="フローチャート: 判断 249"/>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63180</xdr:rowOff>
    </xdr:from>
    <xdr:ext cx="534377" cy="259045"/>
    <xdr:sp macro="" textlink="">
      <xdr:nvSpPr>
        <xdr:cNvPr id="251" name="テキスト ボックス 250"/>
        <xdr:cNvSpPr txBox="1"/>
      </xdr:nvSpPr>
      <xdr:spPr>
        <a:xfrm>
          <a:off x="1752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52" name="フローチャート: 判断 251"/>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xdr:rowOff>
    </xdr:from>
    <xdr:ext cx="534377" cy="259045"/>
    <xdr:sp macro="" textlink="">
      <xdr:nvSpPr>
        <xdr:cNvPr id="253" name="テキスト ボックス 252"/>
        <xdr:cNvSpPr txBox="1"/>
      </xdr:nvSpPr>
      <xdr:spPr>
        <a:xfrm>
          <a:off x="863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110159</xdr:rowOff>
    </xdr:from>
    <xdr:to>
      <xdr:col>24</xdr:col>
      <xdr:colOff>114300</xdr:colOff>
      <xdr:row>98</xdr:row>
      <xdr:rowOff>40309</xdr:rowOff>
    </xdr:to>
    <xdr:sp macro="" textlink="">
      <xdr:nvSpPr>
        <xdr:cNvPr id="259" name="楕円 258"/>
        <xdr:cNvSpPr/>
      </xdr:nvSpPr>
      <xdr:spPr>
        <a:xfrm>
          <a:off x="4584700" y="167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88586</xdr:rowOff>
    </xdr:from>
    <xdr:ext cx="534377" cy="259045"/>
    <xdr:sp macro="" textlink="">
      <xdr:nvSpPr>
        <xdr:cNvPr id="260" name="扶助費該当値テキスト"/>
        <xdr:cNvSpPr txBox="1"/>
      </xdr:nvSpPr>
      <xdr:spPr>
        <a:xfrm>
          <a:off x="4686300" y="167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51105</xdr:rowOff>
    </xdr:from>
    <xdr:to>
      <xdr:col>20</xdr:col>
      <xdr:colOff>38100</xdr:colOff>
      <xdr:row>97</xdr:row>
      <xdr:rowOff>152705</xdr:rowOff>
    </xdr:to>
    <xdr:sp macro="" textlink="">
      <xdr:nvSpPr>
        <xdr:cNvPr id="261" name="楕円 260"/>
        <xdr:cNvSpPr/>
      </xdr:nvSpPr>
      <xdr:spPr>
        <a:xfrm>
          <a:off x="3746500" y="166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143832</xdr:rowOff>
    </xdr:from>
    <xdr:ext cx="534377" cy="259045"/>
    <xdr:sp macro="" textlink="">
      <xdr:nvSpPr>
        <xdr:cNvPr id="262" name="テキスト ボックス 261"/>
        <xdr:cNvSpPr txBox="1"/>
      </xdr:nvSpPr>
      <xdr:spPr>
        <a:xfrm>
          <a:off x="3530111" y="1677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161480</xdr:rowOff>
    </xdr:from>
    <xdr:to>
      <xdr:col>15</xdr:col>
      <xdr:colOff>101600</xdr:colOff>
      <xdr:row>98</xdr:row>
      <xdr:rowOff>91630</xdr:rowOff>
    </xdr:to>
    <xdr:sp macro="" textlink="">
      <xdr:nvSpPr>
        <xdr:cNvPr id="263" name="楕円 262"/>
        <xdr:cNvSpPr/>
      </xdr:nvSpPr>
      <xdr:spPr>
        <a:xfrm>
          <a:off x="28575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82757</xdr:rowOff>
    </xdr:from>
    <xdr:ext cx="534377" cy="259045"/>
    <xdr:sp macro="" textlink="">
      <xdr:nvSpPr>
        <xdr:cNvPr id="264" name="テキスト ボックス 263"/>
        <xdr:cNvSpPr txBox="1"/>
      </xdr:nvSpPr>
      <xdr:spPr>
        <a:xfrm>
          <a:off x="2641111" y="168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108846</xdr:rowOff>
    </xdr:from>
    <xdr:to>
      <xdr:col>10</xdr:col>
      <xdr:colOff>165100</xdr:colOff>
      <xdr:row>99</xdr:row>
      <xdr:rowOff>38996</xdr:rowOff>
    </xdr:to>
    <xdr:sp macro="" textlink="">
      <xdr:nvSpPr>
        <xdr:cNvPr id="265" name="楕円 264"/>
        <xdr:cNvSpPr/>
      </xdr:nvSpPr>
      <xdr:spPr>
        <a:xfrm>
          <a:off x="1968500" y="169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30123</xdr:rowOff>
    </xdr:from>
    <xdr:ext cx="534377" cy="259045"/>
    <xdr:sp macro="" textlink="">
      <xdr:nvSpPr>
        <xdr:cNvPr id="266" name="テキスト ボックス 265"/>
        <xdr:cNvSpPr txBox="1"/>
      </xdr:nvSpPr>
      <xdr:spPr>
        <a:xfrm>
          <a:off x="1752111" y="1700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11443</xdr:rowOff>
    </xdr:from>
    <xdr:to>
      <xdr:col>6</xdr:col>
      <xdr:colOff>38100</xdr:colOff>
      <xdr:row>99</xdr:row>
      <xdr:rowOff>113043</xdr:rowOff>
    </xdr:to>
    <xdr:sp macro="" textlink="">
      <xdr:nvSpPr>
        <xdr:cNvPr id="267" name="楕円 266"/>
        <xdr:cNvSpPr/>
      </xdr:nvSpPr>
      <xdr:spPr>
        <a:xfrm>
          <a:off x="1079500" y="169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104170</xdr:rowOff>
    </xdr:from>
    <xdr:ext cx="534377" cy="259045"/>
    <xdr:sp macro="" textlink="">
      <xdr:nvSpPr>
        <xdr:cNvPr id="268" name="テキスト ボックス 267"/>
        <xdr:cNvSpPr txBox="1"/>
      </xdr:nvSpPr>
      <xdr:spPr>
        <a:xfrm>
          <a:off x="863111" y="170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123643</xdr:rowOff>
    </xdr:from>
    <xdr:to>
      <xdr:col>55</xdr:col>
      <xdr:colOff>0</xdr:colOff>
      <xdr:row>37</xdr:row>
      <xdr:rowOff>446</xdr:rowOff>
    </xdr:to>
    <xdr:cxnSp macro="">
      <xdr:nvCxnSpPr>
        <xdr:cNvPr id="295" name="直線コネクタ 294"/>
        <xdr:cNvCxnSpPr/>
      </xdr:nvCxnSpPr>
      <xdr:spPr>
        <a:xfrm>
          <a:off x="9639300" y="6295843"/>
          <a:ext cx="838200" cy="4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123643</xdr:rowOff>
    </xdr:from>
    <xdr:to>
      <xdr:col>50</xdr:col>
      <xdr:colOff>114300</xdr:colOff>
      <xdr:row>37</xdr:row>
      <xdr:rowOff>14898</xdr:rowOff>
    </xdr:to>
    <xdr:cxnSp macro="">
      <xdr:nvCxnSpPr>
        <xdr:cNvPr id="298" name="直線コネクタ 297"/>
        <xdr:cNvCxnSpPr/>
      </xdr:nvCxnSpPr>
      <xdr:spPr>
        <a:xfrm flipV="1">
          <a:off x="8750300" y="6295843"/>
          <a:ext cx="889000" cy="6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14898</xdr:rowOff>
    </xdr:from>
    <xdr:to>
      <xdr:col>45</xdr:col>
      <xdr:colOff>177800</xdr:colOff>
      <xdr:row>37</xdr:row>
      <xdr:rowOff>132133</xdr:rowOff>
    </xdr:to>
    <xdr:cxnSp macro="">
      <xdr:nvCxnSpPr>
        <xdr:cNvPr id="301" name="直線コネクタ 300"/>
        <xdr:cNvCxnSpPr/>
      </xdr:nvCxnSpPr>
      <xdr:spPr>
        <a:xfrm flipV="1">
          <a:off x="7861300" y="6358548"/>
          <a:ext cx="889000" cy="1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132133</xdr:rowOff>
    </xdr:from>
    <xdr:to>
      <xdr:col>41</xdr:col>
      <xdr:colOff>50800</xdr:colOff>
      <xdr:row>37</xdr:row>
      <xdr:rowOff>148208</xdr:rowOff>
    </xdr:to>
    <xdr:cxnSp macro="">
      <xdr:nvCxnSpPr>
        <xdr:cNvPr id="304" name="直線コネクタ 303"/>
        <xdr:cNvCxnSpPr/>
      </xdr:nvCxnSpPr>
      <xdr:spPr>
        <a:xfrm flipV="1">
          <a:off x="6972300" y="6475783"/>
          <a:ext cx="889000" cy="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305" name="フローチャート: 判断 304"/>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306" name="テキスト ボックス 305"/>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7" name="フローチャート: 判断 306"/>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8" name="テキスト ボックス 307"/>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121096</xdr:rowOff>
    </xdr:from>
    <xdr:to>
      <xdr:col>55</xdr:col>
      <xdr:colOff>50800</xdr:colOff>
      <xdr:row>37</xdr:row>
      <xdr:rowOff>51246</xdr:rowOff>
    </xdr:to>
    <xdr:sp macro="" textlink="">
      <xdr:nvSpPr>
        <xdr:cNvPr id="314" name="楕円 313"/>
        <xdr:cNvSpPr/>
      </xdr:nvSpPr>
      <xdr:spPr>
        <a:xfrm>
          <a:off x="10426700" y="629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99523</xdr:rowOff>
    </xdr:from>
    <xdr:ext cx="534377" cy="259045"/>
    <xdr:sp macro="" textlink="">
      <xdr:nvSpPr>
        <xdr:cNvPr id="315" name="補助費等該当値テキスト"/>
        <xdr:cNvSpPr txBox="1"/>
      </xdr:nvSpPr>
      <xdr:spPr>
        <a:xfrm>
          <a:off x="10528300" y="62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72843</xdr:rowOff>
    </xdr:from>
    <xdr:to>
      <xdr:col>50</xdr:col>
      <xdr:colOff>165100</xdr:colOff>
      <xdr:row>37</xdr:row>
      <xdr:rowOff>2993</xdr:rowOff>
    </xdr:to>
    <xdr:sp macro="" textlink="">
      <xdr:nvSpPr>
        <xdr:cNvPr id="316" name="楕円 315"/>
        <xdr:cNvSpPr/>
      </xdr:nvSpPr>
      <xdr:spPr>
        <a:xfrm>
          <a:off x="9588500" y="62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165570</xdr:rowOff>
    </xdr:from>
    <xdr:ext cx="534377" cy="259045"/>
    <xdr:sp macro="" textlink="">
      <xdr:nvSpPr>
        <xdr:cNvPr id="317" name="テキスト ボックス 316"/>
        <xdr:cNvSpPr txBox="1"/>
      </xdr:nvSpPr>
      <xdr:spPr>
        <a:xfrm>
          <a:off x="9372111" y="633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135548</xdr:rowOff>
    </xdr:from>
    <xdr:to>
      <xdr:col>46</xdr:col>
      <xdr:colOff>38100</xdr:colOff>
      <xdr:row>37</xdr:row>
      <xdr:rowOff>65698</xdr:rowOff>
    </xdr:to>
    <xdr:sp macro="" textlink="">
      <xdr:nvSpPr>
        <xdr:cNvPr id="318" name="楕円 317"/>
        <xdr:cNvSpPr/>
      </xdr:nvSpPr>
      <xdr:spPr>
        <a:xfrm>
          <a:off x="8699500" y="63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56825</xdr:rowOff>
    </xdr:from>
    <xdr:ext cx="534377" cy="259045"/>
    <xdr:sp macro="" textlink="">
      <xdr:nvSpPr>
        <xdr:cNvPr id="319" name="テキスト ボックス 318"/>
        <xdr:cNvSpPr txBox="1"/>
      </xdr:nvSpPr>
      <xdr:spPr>
        <a:xfrm>
          <a:off x="8483111" y="64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81333</xdr:rowOff>
    </xdr:from>
    <xdr:to>
      <xdr:col>41</xdr:col>
      <xdr:colOff>101600</xdr:colOff>
      <xdr:row>38</xdr:row>
      <xdr:rowOff>11483</xdr:rowOff>
    </xdr:to>
    <xdr:sp macro="" textlink="">
      <xdr:nvSpPr>
        <xdr:cNvPr id="320" name="楕円 319"/>
        <xdr:cNvSpPr/>
      </xdr:nvSpPr>
      <xdr:spPr>
        <a:xfrm>
          <a:off x="7810500" y="642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2610</xdr:rowOff>
    </xdr:from>
    <xdr:ext cx="534377" cy="259045"/>
    <xdr:sp macro="" textlink="">
      <xdr:nvSpPr>
        <xdr:cNvPr id="321" name="テキスト ボックス 320"/>
        <xdr:cNvSpPr txBox="1"/>
      </xdr:nvSpPr>
      <xdr:spPr>
        <a:xfrm>
          <a:off x="7594111" y="651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97408</xdr:rowOff>
    </xdr:from>
    <xdr:to>
      <xdr:col>36</xdr:col>
      <xdr:colOff>165100</xdr:colOff>
      <xdr:row>38</xdr:row>
      <xdr:rowOff>27558</xdr:rowOff>
    </xdr:to>
    <xdr:sp macro="" textlink="">
      <xdr:nvSpPr>
        <xdr:cNvPr id="322" name="楕円 321"/>
        <xdr:cNvSpPr/>
      </xdr:nvSpPr>
      <xdr:spPr>
        <a:xfrm>
          <a:off x="6921500" y="64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18686</xdr:rowOff>
    </xdr:from>
    <xdr:ext cx="534377" cy="259045"/>
    <xdr:sp macro="" textlink="">
      <xdr:nvSpPr>
        <xdr:cNvPr id="323" name="テキスト ボックス 322"/>
        <xdr:cNvSpPr txBox="1"/>
      </xdr:nvSpPr>
      <xdr:spPr>
        <a:xfrm>
          <a:off x="6705111" y="65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101809</xdr:rowOff>
    </xdr:from>
    <xdr:to>
      <xdr:col>55</xdr:col>
      <xdr:colOff>0</xdr:colOff>
      <xdr:row>58</xdr:row>
      <xdr:rowOff>104107</xdr:rowOff>
    </xdr:to>
    <xdr:cxnSp macro="">
      <xdr:nvCxnSpPr>
        <xdr:cNvPr id="350" name="直線コネクタ 349"/>
        <xdr:cNvCxnSpPr/>
      </xdr:nvCxnSpPr>
      <xdr:spPr>
        <a:xfrm>
          <a:off x="9639300" y="10045909"/>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89907</xdr:rowOff>
    </xdr:from>
    <xdr:to>
      <xdr:col>50</xdr:col>
      <xdr:colOff>114300</xdr:colOff>
      <xdr:row>58</xdr:row>
      <xdr:rowOff>101809</xdr:rowOff>
    </xdr:to>
    <xdr:cxnSp macro="">
      <xdr:nvCxnSpPr>
        <xdr:cNvPr id="353" name="直線コネクタ 352"/>
        <xdr:cNvCxnSpPr/>
      </xdr:nvCxnSpPr>
      <xdr:spPr>
        <a:xfrm>
          <a:off x="8750300" y="10034007"/>
          <a:ext cx="8890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89907</xdr:rowOff>
    </xdr:from>
    <xdr:to>
      <xdr:col>45</xdr:col>
      <xdr:colOff>177800</xdr:colOff>
      <xdr:row>58</xdr:row>
      <xdr:rowOff>118257</xdr:rowOff>
    </xdr:to>
    <xdr:cxnSp macro="">
      <xdr:nvCxnSpPr>
        <xdr:cNvPr id="356" name="直線コネクタ 355"/>
        <xdr:cNvCxnSpPr/>
      </xdr:nvCxnSpPr>
      <xdr:spPr>
        <a:xfrm flipV="1">
          <a:off x="7861300" y="10034007"/>
          <a:ext cx="889000" cy="2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58" name="テキスト ボックス 357"/>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112310</xdr:rowOff>
    </xdr:from>
    <xdr:to>
      <xdr:col>41</xdr:col>
      <xdr:colOff>50800</xdr:colOff>
      <xdr:row>58</xdr:row>
      <xdr:rowOff>118257</xdr:rowOff>
    </xdr:to>
    <xdr:cxnSp macro="">
      <xdr:nvCxnSpPr>
        <xdr:cNvPr id="359" name="直線コネクタ 358"/>
        <xdr:cNvCxnSpPr/>
      </xdr:nvCxnSpPr>
      <xdr:spPr>
        <a:xfrm>
          <a:off x="6972300" y="10056410"/>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46912</xdr:rowOff>
    </xdr:from>
    <xdr:to>
      <xdr:col>41</xdr:col>
      <xdr:colOff>101600</xdr:colOff>
      <xdr:row>58</xdr:row>
      <xdr:rowOff>148512</xdr:rowOff>
    </xdr:to>
    <xdr:sp macro="" textlink="">
      <xdr:nvSpPr>
        <xdr:cNvPr id="360" name="フローチャート: 判断 359"/>
        <xdr:cNvSpPr/>
      </xdr:nvSpPr>
      <xdr:spPr>
        <a:xfrm>
          <a:off x="7810500" y="99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165039</xdr:rowOff>
    </xdr:from>
    <xdr:ext cx="534377" cy="259045"/>
    <xdr:sp macro="" textlink="">
      <xdr:nvSpPr>
        <xdr:cNvPr id="361" name="テキスト ボックス 360"/>
        <xdr:cNvSpPr txBox="1"/>
      </xdr:nvSpPr>
      <xdr:spPr>
        <a:xfrm>
          <a:off x="7594111" y="976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51067</xdr:rowOff>
    </xdr:from>
    <xdr:to>
      <xdr:col>36</xdr:col>
      <xdr:colOff>165100</xdr:colOff>
      <xdr:row>58</xdr:row>
      <xdr:rowOff>152667</xdr:rowOff>
    </xdr:to>
    <xdr:sp macro="" textlink="">
      <xdr:nvSpPr>
        <xdr:cNvPr id="362" name="フローチャート: 判断 361"/>
        <xdr:cNvSpPr/>
      </xdr:nvSpPr>
      <xdr:spPr>
        <a:xfrm>
          <a:off x="6921500" y="99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169194</xdr:rowOff>
    </xdr:from>
    <xdr:ext cx="534377" cy="259045"/>
    <xdr:sp macro="" textlink="">
      <xdr:nvSpPr>
        <xdr:cNvPr id="363" name="テキスト ボックス 362"/>
        <xdr:cNvSpPr txBox="1"/>
      </xdr:nvSpPr>
      <xdr:spPr>
        <a:xfrm>
          <a:off x="6705111" y="97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53307</xdr:rowOff>
    </xdr:from>
    <xdr:to>
      <xdr:col>55</xdr:col>
      <xdr:colOff>50800</xdr:colOff>
      <xdr:row>58</xdr:row>
      <xdr:rowOff>154907</xdr:rowOff>
    </xdr:to>
    <xdr:sp macro="" textlink="">
      <xdr:nvSpPr>
        <xdr:cNvPr id="369" name="楕円 368"/>
        <xdr:cNvSpPr/>
      </xdr:nvSpPr>
      <xdr:spPr>
        <a:xfrm>
          <a:off x="10426700" y="99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51009</xdr:rowOff>
    </xdr:from>
    <xdr:to>
      <xdr:col>50</xdr:col>
      <xdr:colOff>165100</xdr:colOff>
      <xdr:row>58</xdr:row>
      <xdr:rowOff>152609</xdr:rowOff>
    </xdr:to>
    <xdr:sp macro="" textlink="">
      <xdr:nvSpPr>
        <xdr:cNvPr id="371" name="楕円 370"/>
        <xdr:cNvSpPr/>
      </xdr:nvSpPr>
      <xdr:spPr>
        <a:xfrm>
          <a:off x="9588500" y="99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169136</xdr:rowOff>
    </xdr:from>
    <xdr:ext cx="534377" cy="259045"/>
    <xdr:sp macro="" textlink="">
      <xdr:nvSpPr>
        <xdr:cNvPr id="372" name="テキスト ボックス 371"/>
        <xdr:cNvSpPr txBox="1"/>
      </xdr:nvSpPr>
      <xdr:spPr>
        <a:xfrm>
          <a:off x="9372111" y="97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39107</xdr:rowOff>
    </xdr:from>
    <xdr:to>
      <xdr:col>46</xdr:col>
      <xdr:colOff>38100</xdr:colOff>
      <xdr:row>58</xdr:row>
      <xdr:rowOff>140707</xdr:rowOff>
    </xdr:to>
    <xdr:sp macro="" textlink="">
      <xdr:nvSpPr>
        <xdr:cNvPr id="373" name="楕円 372"/>
        <xdr:cNvSpPr/>
      </xdr:nvSpPr>
      <xdr:spPr>
        <a:xfrm>
          <a:off x="8699500" y="99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157234</xdr:rowOff>
    </xdr:from>
    <xdr:ext cx="599010" cy="259045"/>
    <xdr:sp macro="" textlink="">
      <xdr:nvSpPr>
        <xdr:cNvPr id="374" name="テキスト ボックス 373"/>
        <xdr:cNvSpPr txBox="1"/>
      </xdr:nvSpPr>
      <xdr:spPr>
        <a:xfrm>
          <a:off x="8450795" y="975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67457</xdr:rowOff>
    </xdr:from>
    <xdr:to>
      <xdr:col>41</xdr:col>
      <xdr:colOff>101600</xdr:colOff>
      <xdr:row>58</xdr:row>
      <xdr:rowOff>169057</xdr:rowOff>
    </xdr:to>
    <xdr:sp macro="" textlink="">
      <xdr:nvSpPr>
        <xdr:cNvPr id="375" name="楕円 374"/>
        <xdr:cNvSpPr/>
      </xdr:nvSpPr>
      <xdr:spPr>
        <a:xfrm>
          <a:off x="7810500" y="100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160184</xdr:rowOff>
    </xdr:from>
    <xdr:ext cx="534377" cy="259045"/>
    <xdr:sp macro="" textlink="">
      <xdr:nvSpPr>
        <xdr:cNvPr id="376" name="テキスト ボックス 375"/>
        <xdr:cNvSpPr txBox="1"/>
      </xdr:nvSpPr>
      <xdr:spPr>
        <a:xfrm>
          <a:off x="7594111" y="101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61510</xdr:rowOff>
    </xdr:from>
    <xdr:to>
      <xdr:col>36</xdr:col>
      <xdr:colOff>165100</xdr:colOff>
      <xdr:row>58</xdr:row>
      <xdr:rowOff>163110</xdr:rowOff>
    </xdr:to>
    <xdr:sp macro="" textlink="">
      <xdr:nvSpPr>
        <xdr:cNvPr id="377" name="楕円 376"/>
        <xdr:cNvSpPr/>
      </xdr:nvSpPr>
      <xdr:spPr>
        <a:xfrm>
          <a:off x="6921500" y="100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154237</xdr:rowOff>
    </xdr:from>
    <xdr:ext cx="534377" cy="259045"/>
    <xdr:sp macro="" textlink="">
      <xdr:nvSpPr>
        <xdr:cNvPr id="378" name="テキスト ボックス 377"/>
        <xdr:cNvSpPr txBox="1"/>
      </xdr:nvSpPr>
      <xdr:spPr>
        <a:xfrm>
          <a:off x="6705111" y="1009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85263</xdr:rowOff>
    </xdr:from>
    <xdr:to>
      <xdr:col>55</xdr:col>
      <xdr:colOff>0</xdr:colOff>
      <xdr:row>78</xdr:row>
      <xdr:rowOff>96616</xdr:rowOff>
    </xdr:to>
    <xdr:cxnSp macro="">
      <xdr:nvCxnSpPr>
        <xdr:cNvPr id="407" name="直線コネクタ 406"/>
        <xdr:cNvCxnSpPr/>
      </xdr:nvCxnSpPr>
      <xdr:spPr>
        <a:xfrm>
          <a:off x="9639300" y="13458363"/>
          <a:ext cx="8382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8"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44501</xdr:rowOff>
    </xdr:from>
    <xdr:to>
      <xdr:col>50</xdr:col>
      <xdr:colOff>114300</xdr:colOff>
      <xdr:row>78</xdr:row>
      <xdr:rowOff>85263</xdr:rowOff>
    </xdr:to>
    <xdr:cxnSp macro="">
      <xdr:nvCxnSpPr>
        <xdr:cNvPr id="410" name="直線コネクタ 409"/>
        <xdr:cNvCxnSpPr/>
      </xdr:nvCxnSpPr>
      <xdr:spPr>
        <a:xfrm>
          <a:off x="8750300" y="13417601"/>
          <a:ext cx="889000" cy="4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2" name="テキスト ボックス 411"/>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44501</xdr:rowOff>
    </xdr:from>
    <xdr:to>
      <xdr:col>45</xdr:col>
      <xdr:colOff>177800</xdr:colOff>
      <xdr:row>78</xdr:row>
      <xdr:rowOff>154330</xdr:rowOff>
    </xdr:to>
    <xdr:cxnSp macro="">
      <xdr:nvCxnSpPr>
        <xdr:cNvPr id="413" name="直線コネクタ 412"/>
        <xdr:cNvCxnSpPr/>
      </xdr:nvCxnSpPr>
      <xdr:spPr>
        <a:xfrm flipV="1">
          <a:off x="7861300" y="13417601"/>
          <a:ext cx="889000" cy="10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5" name="テキスト ボックス 414"/>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92256</xdr:rowOff>
    </xdr:from>
    <xdr:to>
      <xdr:col>41</xdr:col>
      <xdr:colOff>101600</xdr:colOff>
      <xdr:row>79</xdr:row>
      <xdr:rowOff>22406</xdr:rowOff>
    </xdr:to>
    <xdr:sp macro="" textlink="">
      <xdr:nvSpPr>
        <xdr:cNvPr id="416" name="フローチャート: 判断 415"/>
        <xdr:cNvSpPr/>
      </xdr:nvSpPr>
      <xdr:spPr>
        <a:xfrm>
          <a:off x="7810500" y="1346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38933</xdr:rowOff>
    </xdr:from>
    <xdr:ext cx="534377" cy="259045"/>
    <xdr:sp macro="" textlink="">
      <xdr:nvSpPr>
        <xdr:cNvPr id="417" name="テキスト ボックス 416"/>
        <xdr:cNvSpPr txBox="1"/>
      </xdr:nvSpPr>
      <xdr:spPr>
        <a:xfrm>
          <a:off x="7594111" y="1324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45816</xdr:rowOff>
    </xdr:from>
    <xdr:to>
      <xdr:col>55</xdr:col>
      <xdr:colOff>50800</xdr:colOff>
      <xdr:row>78</xdr:row>
      <xdr:rowOff>147416</xdr:rowOff>
    </xdr:to>
    <xdr:sp macro="" textlink="">
      <xdr:nvSpPr>
        <xdr:cNvPr id="423" name="楕円 422"/>
        <xdr:cNvSpPr/>
      </xdr:nvSpPr>
      <xdr:spPr>
        <a:xfrm>
          <a:off x="10426700" y="134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5193</xdr:rowOff>
    </xdr:from>
    <xdr:ext cx="534377" cy="259045"/>
    <xdr:sp macro="" textlink="">
      <xdr:nvSpPr>
        <xdr:cNvPr id="424" name="普通建設事業費 （ うち新規整備　）該当値テキスト"/>
        <xdr:cNvSpPr txBox="1"/>
      </xdr:nvSpPr>
      <xdr:spPr>
        <a:xfrm>
          <a:off x="10528300" y="132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34463</xdr:rowOff>
    </xdr:from>
    <xdr:to>
      <xdr:col>50</xdr:col>
      <xdr:colOff>165100</xdr:colOff>
      <xdr:row>78</xdr:row>
      <xdr:rowOff>136063</xdr:rowOff>
    </xdr:to>
    <xdr:sp macro="" textlink="">
      <xdr:nvSpPr>
        <xdr:cNvPr id="425" name="楕円 424"/>
        <xdr:cNvSpPr/>
      </xdr:nvSpPr>
      <xdr:spPr>
        <a:xfrm>
          <a:off x="9588500" y="134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152590</xdr:rowOff>
    </xdr:from>
    <xdr:ext cx="534377" cy="259045"/>
    <xdr:sp macro="" textlink="">
      <xdr:nvSpPr>
        <xdr:cNvPr id="426" name="テキスト ボックス 425"/>
        <xdr:cNvSpPr txBox="1"/>
      </xdr:nvSpPr>
      <xdr:spPr>
        <a:xfrm>
          <a:off x="9372111" y="131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165151</xdr:rowOff>
    </xdr:from>
    <xdr:to>
      <xdr:col>46</xdr:col>
      <xdr:colOff>38100</xdr:colOff>
      <xdr:row>78</xdr:row>
      <xdr:rowOff>95301</xdr:rowOff>
    </xdr:to>
    <xdr:sp macro="" textlink="">
      <xdr:nvSpPr>
        <xdr:cNvPr id="427" name="楕円 426"/>
        <xdr:cNvSpPr/>
      </xdr:nvSpPr>
      <xdr:spPr>
        <a:xfrm>
          <a:off x="8699500" y="133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111828</xdr:rowOff>
    </xdr:from>
    <xdr:ext cx="534377" cy="259045"/>
    <xdr:sp macro="" textlink="">
      <xdr:nvSpPr>
        <xdr:cNvPr id="428" name="テキスト ボックス 427"/>
        <xdr:cNvSpPr txBox="1"/>
      </xdr:nvSpPr>
      <xdr:spPr>
        <a:xfrm>
          <a:off x="8483111" y="1314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103530</xdr:rowOff>
    </xdr:from>
    <xdr:to>
      <xdr:col>41</xdr:col>
      <xdr:colOff>101600</xdr:colOff>
      <xdr:row>79</xdr:row>
      <xdr:rowOff>33680</xdr:rowOff>
    </xdr:to>
    <xdr:sp macro="" textlink="">
      <xdr:nvSpPr>
        <xdr:cNvPr id="429" name="楕円 428"/>
        <xdr:cNvSpPr/>
      </xdr:nvSpPr>
      <xdr:spPr>
        <a:xfrm>
          <a:off x="7810500" y="134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24807</xdr:rowOff>
    </xdr:from>
    <xdr:ext cx="534377" cy="259045"/>
    <xdr:sp macro="" textlink="">
      <xdr:nvSpPr>
        <xdr:cNvPr id="430" name="テキスト ボックス 429"/>
        <xdr:cNvSpPr txBox="1"/>
      </xdr:nvSpPr>
      <xdr:spPr>
        <a:xfrm>
          <a:off x="7594111" y="1356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133090</xdr:rowOff>
    </xdr:from>
    <xdr:to>
      <xdr:col>55</xdr:col>
      <xdr:colOff>0</xdr:colOff>
      <xdr:row>98</xdr:row>
      <xdr:rowOff>138078</xdr:rowOff>
    </xdr:to>
    <xdr:cxnSp macro="">
      <xdr:nvCxnSpPr>
        <xdr:cNvPr id="457" name="直線コネクタ 456"/>
        <xdr:cNvCxnSpPr/>
      </xdr:nvCxnSpPr>
      <xdr:spPr>
        <a:xfrm>
          <a:off x="9639300" y="16935190"/>
          <a:ext cx="8382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127512</xdr:rowOff>
    </xdr:from>
    <xdr:to>
      <xdr:col>50</xdr:col>
      <xdr:colOff>114300</xdr:colOff>
      <xdr:row>98</xdr:row>
      <xdr:rowOff>133090</xdr:rowOff>
    </xdr:to>
    <xdr:cxnSp macro="">
      <xdr:nvCxnSpPr>
        <xdr:cNvPr id="460" name="直線コネクタ 459"/>
        <xdr:cNvCxnSpPr/>
      </xdr:nvCxnSpPr>
      <xdr:spPr>
        <a:xfrm>
          <a:off x="8750300" y="1692961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127512</xdr:rowOff>
    </xdr:from>
    <xdr:to>
      <xdr:col>45</xdr:col>
      <xdr:colOff>177800</xdr:colOff>
      <xdr:row>98</xdr:row>
      <xdr:rowOff>136561</xdr:rowOff>
    </xdr:to>
    <xdr:cxnSp macro="">
      <xdr:nvCxnSpPr>
        <xdr:cNvPr id="463" name="直線コネクタ 462"/>
        <xdr:cNvCxnSpPr/>
      </xdr:nvCxnSpPr>
      <xdr:spPr>
        <a:xfrm flipV="1">
          <a:off x="7861300" y="16929612"/>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51797</xdr:rowOff>
    </xdr:from>
    <xdr:to>
      <xdr:col>41</xdr:col>
      <xdr:colOff>101600</xdr:colOff>
      <xdr:row>98</xdr:row>
      <xdr:rowOff>153397</xdr:rowOff>
    </xdr:to>
    <xdr:sp macro="" textlink="">
      <xdr:nvSpPr>
        <xdr:cNvPr id="466" name="フローチャート: 判断 465"/>
        <xdr:cNvSpPr/>
      </xdr:nvSpPr>
      <xdr:spPr>
        <a:xfrm>
          <a:off x="7810500" y="168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169924</xdr:rowOff>
    </xdr:from>
    <xdr:ext cx="534377" cy="259045"/>
    <xdr:sp macro="" textlink="">
      <xdr:nvSpPr>
        <xdr:cNvPr id="467" name="テキスト ボックス 466"/>
        <xdr:cNvSpPr txBox="1"/>
      </xdr:nvSpPr>
      <xdr:spPr>
        <a:xfrm>
          <a:off x="7594111" y="166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87278</xdr:rowOff>
    </xdr:from>
    <xdr:to>
      <xdr:col>55</xdr:col>
      <xdr:colOff>50800</xdr:colOff>
      <xdr:row>99</xdr:row>
      <xdr:rowOff>17428</xdr:rowOff>
    </xdr:to>
    <xdr:sp macro="" textlink="">
      <xdr:nvSpPr>
        <xdr:cNvPr id="473" name="楕円 472"/>
        <xdr:cNvSpPr/>
      </xdr:nvSpPr>
      <xdr:spPr>
        <a:xfrm>
          <a:off x="10426700" y="1688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469744" cy="259045"/>
    <xdr:sp macro="" textlink="">
      <xdr:nvSpPr>
        <xdr:cNvPr id="474" name="普通建設事業費 （ うち更新整備　）該当値テキスト"/>
        <xdr:cNvSpPr txBox="1"/>
      </xdr:nvSpPr>
      <xdr:spPr>
        <a:xfrm>
          <a:off x="10528300" y="1682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82290</xdr:rowOff>
    </xdr:from>
    <xdr:to>
      <xdr:col>50</xdr:col>
      <xdr:colOff>165100</xdr:colOff>
      <xdr:row>99</xdr:row>
      <xdr:rowOff>12440</xdr:rowOff>
    </xdr:to>
    <xdr:sp macro="" textlink="">
      <xdr:nvSpPr>
        <xdr:cNvPr id="475" name="楕円 474"/>
        <xdr:cNvSpPr/>
      </xdr:nvSpPr>
      <xdr:spPr>
        <a:xfrm>
          <a:off x="9588500" y="168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3567</xdr:rowOff>
    </xdr:from>
    <xdr:ext cx="469744" cy="259045"/>
    <xdr:sp macro="" textlink="">
      <xdr:nvSpPr>
        <xdr:cNvPr id="476" name="テキスト ボックス 475"/>
        <xdr:cNvSpPr txBox="1"/>
      </xdr:nvSpPr>
      <xdr:spPr>
        <a:xfrm>
          <a:off x="9404428" y="1697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76712</xdr:rowOff>
    </xdr:from>
    <xdr:to>
      <xdr:col>46</xdr:col>
      <xdr:colOff>38100</xdr:colOff>
      <xdr:row>99</xdr:row>
      <xdr:rowOff>6862</xdr:rowOff>
    </xdr:to>
    <xdr:sp macro="" textlink="">
      <xdr:nvSpPr>
        <xdr:cNvPr id="477" name="楕円 476"/>
        <xdr:cNvSpPr/>
      </xdr:nvSpPr>
      <xdr:spPr>
        <a:xfrm>
          <a:off x="8699500" y="168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169439</xdr:rowOff>
    </xdr:from>
    <xdr:ext cx="534377" cy="259045"/>
    <xdr:sp macro="" textlink="">
      <xdr:nvSpPr>
        <xdr:cNvPr id="478" name="テキスト ボックス 477"/>
        <xdr:cNvSpPr txBox="1"/>
      </xdr:nvSpPr>
      <xdr:spPr>
        <a:xfrm>
          <a:off x="8483111" y="1697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85761</xdr:rowOff>
    </xdr:from>
    <xdr:to>
      <xdr:col>41</xdr:col>
      <xdr:colOff>101600</xdr:colOff>
      <xdr:row>99</xdr:row>
      <xdr:rowOff>15911</xdr:rowOff>
    </xdr:to>
    <xdr:sp macro="" textlink="">
      <xdr:nvSpPr>
        <xdr:cNvPr id="479" name="楕円 478"/>
        <xdr:cNvSpPr/>
      </xdr:nvSpPr>
      <xdr:spPr>
        <a:xfrm>
          <a:off x="7810500" y="168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7038</xdr:rowOff>
    </xdr:from>
    <xdr:ext cx="469744" cy="259045"/>
    <xdr:sp macro="" textlink="">
      <xdr:nvSpPr>
        <xdr:cNvPr id="480" name="テキスト ボックス 479"/>
        <xdr:cNvSpPr txBox="1"/>
      </xdr:nvSpPr>
      <xdr:spPr>
        <a:xfrm>
          <a:off x="7626428" y="1698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168453</xdr:rowOff>
    </xdr:from>
    <xdr:to>
      <xdr:col>72</xdr:col>
      <xdr:colOff>38100</xdr:colOff>
      <xdr:row>39</xdr:row>
      <xdr:rowOff>98603</xdr:rowOff>
    </xdr:to>
    <xdr:sp macro="" textlink="">
      <xdr:nvSpPr>
        <xdr:cNvPr id="521" name="フローチャート: 判断 520"/>
        <xdr:cNvSpPr/>
      </xdr:nvSpPr>
      <xdr:spPr>
        <a:xfrm>
          <a:off x="13652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115130</xdr:rowOff>
    </xdr:from>
    <xdr:ext cx="469744" cy="259045"/>
    <xdr:sp macro="" textlink="">
      <xdr:nvSpPr>
        <xdr:cNvPr id="522" name="テキスト ボックス 521"/>
        <xdr:cNvSpPr txBox="1"/>
      </xdr:nvSpPr>
      <xdr:spPr>
        <a:xfrm>
          <a:off x="13468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23" name="フローチャート: 判断 522"/>
        <xdr:cNvSpPr/>
      </xdr:nvSpPr>
      <xdr:spPr>
        <a:xfrm>
          <a:off x="1276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104484</xdr:rowOff>
    </xdr:from>
    <xdr:ext cx="469744" cy="259045"/>
    <xdr:sp macro="" textlink="">
      <xdr:nvSpPr>
        <xdr:cNvPr id="524" name="テキスト ボックス 523"/>
        <xdr:cNvSpPr txBox="1"/>
      </xdr:nvSpPr>
      <xdr:spPr>
        <a:xfrm>
          <a:off x="12579428" y="644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249299" cy="259045"/>
    <xdr:sp macro="" textlink="">
      <xdr:nvSpPr>
        <xdr:cNvPr id="531" name="災害復旧事業費該当値テキスト"/>
        <xdr:cNvSpPr txBox="1"/>
      </xdr:nvSpPr>
      <xdr:spPr>
        <a:xfrm>
          <a:off x="16370300" y="666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148501</xdr:rowOff>
    </xdr:from>
    <xdr:to>
      <xdr:col>85</xdr:col>
      <xdr:colOff>127000</xdr:colOff>
      <xdr:row>77</xdr:row>
      <xdr:rowOff>150330</xdr:rowOff>
    </xdr:to>
    <xdr:cxnSp macro="">
      <xdr:nvCxnSpPr>
        <xdr:cNvPr id="617" name="直線コネクタ 616"/>
        <xdr:cNvCxnSpPr/>
      </xdr:nvCxnSpPr>
      <xdr:spPr>
        <a:xfrm>
          <a:off x="15481300" y="1335015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161478</xdr:rowOff>
    </xdr:from>
    <xdr:to>
      <xdr:col>81</xdr:col>
      <xdr:colOff>50800</xdr:colOff>
      <xdr:row>77</xdr:row>
      <xdr:rowOff>148501</xdr:rowOff>
    </xdr:to>
    <xdr:cxnSp macro="">
      <xdr:nvCxnSpPr>
        <xdr:cNvPr id="620" name="直線コネクタ 619"/>
        <xdr:cNvCxnSpPr/>
      </xdr:nvCxnSpPr>
      <xdr:spPr>
        <a:xfrm>
          <a:off x="14592300" y="12848778"/>
          <a:ext cx="889000" cy="50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161478</xdr:rowOff>
    </xdr:from>
    <xdr:to>
      <xdr:col>76</xdr:col>
      <xdr:colOff>114300</xdr:colOff>
      <xdr:row>77</xdr:row>
      <xdr:rowOff>95107</xdr:rowOff>
    </xdr:to>
    <xdr:cxnSp macro="">
      <xdr:nvCxnSpPr>
        <xdr:cNvPr id="623" name="直線コネクタ 622"/>
        <xdr:cNvCxnSpPr/>
      </xdr:nvCxnSpPr>
      <xdr:spPr>
        <a:xfrm flipV="1">
          <a:off x="13703300" y="12848778"/>
          <a:ext cx="889000" cy="44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5" name="テキスト ボックス 624"/>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95107</xdr:rowOff>
    </xdr:from>
    <xdr:to>
      <xdr:col>71</xdr:col>
      <xdr:colOff>177800</xdr:colOff>
      <xdr:row>77</xdr:row>
      <xdr:rowOff>129093</xdr:rowOff>
    </xdr:to>
    <xdr:cxnSp macro="">
      <xdr:nvCxnSpPr>
        <xdr:cNvPr id="626" name="直線コネクタ 625"/>
        <xdr:cNvCxnSpPr/>
      </xdr:nvCxnSpPr>
      <xdr:spPr>
        <a:xfrm flipV="1">
          <a:off x="12814300" y="13296757"/>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7" name="フローチャート: 判断 626"/>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8" name="テキスト ボックス 627"/>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9" name="フローチャート: 判断 628"/>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30" name="テキスト ボックス 629"/>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99530</xdr:rowOff>
    </xdr:from>
    <xdr:to>
      <xdr:col>85</xdr:col>
      <xdr:colOff>177800</xdr:colOff>
      <xdr:row>78</xdr:row>
      <xdr:rowOff>29680</xdr:rowOff>
    </xdr:to>
    <xdr:sp macro="" textlink="">
      <xdr:nvSpPr>
        <xdr:cNvPr id="636" name="楕円 635"/>
        <xdr:cNvSpPr/>
      </xdr:nvSpPr>
      <xdr:spPr>
        <a:xfrm>
          <a:off x="16268700" y="133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14457</xdr:rowOff>
    </xdr:from>
    <xdr:ext cx="534377" cy="259045"/>
    <xdr:sp macro="" textlink="">
      <xdr:nvSpPr>
        <xdr:cNvPr id="637" name="公債費該当値テキスト"/>
        <xdr:cNvSpPr txBox="1"/>
      </xdr:nvSpPr>
      <xdr:spPr>
        <a:xfrm>
          <a:off x="16370300" y="1321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97701</xdr:rowOff>
    </xdr:from>
    <xdr:to>
      <xdr:col>81</xdr:col>
      <xdr:colOff>101600</xdr:colOff>
      <xdr:row>78</xdr:row>
      <xdr:rowOff>27851</xdr:rowOff>
    </xdr:to>
    <xdr:sp macro="" textlink="">
      <xdr:nvSpPr>
        <xdr:cNvPr id="638" name="楕円 637"/>
        <xdr:cNvSpPr/>
      </xdr:nvSpPr>
      <xdr:spPr>
        <a:xfrm>
          <a:off x="15430500" y="132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18978</xdr:rowOff>
    </xdr:from>
    <xdr:ext cx="534377" cy="259045"/>
    <xdr:sp macro="" textlink="">
      <xdr:nvSpPr>
        <xdr:cNvPr id="639" name="テキスト ボックス 638"/>
        <xdr:cNvSpPr txBox="1"/>
      </xdr:nvSpPr>
      <xdr:spPr>
        <a:xfrm>
          <a:off x="15214111" y="133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110678</xdr:rowOff>
    </xdr:from>
    <xdr:to>
      <xdr:col>76</xdr:col>
      <xdr:colOff>165100</xdr:colOff>
      <xdr:row>75</xdr:row>
      <xdr:rowOff>40828</xdr:rowOff>
    </xdr:to>
    <xdr:sp macro="" textlink="">
      <xdr:nvSpPr>
        <xdr:cNvPr id="640" name="楕円 639"/>
        <xdr:cNvSpPr/>
      </xdr:nvSpPr>
      <xdr:spPr>
        <a:xfrm>
          <a:off x="14541500" y="127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57355</xdr:rowOff>
    </xdr:from>
    <xdr:ext cx="534377" cy="259045"/>
    <xdr:sp macro="" textlink="">
      <xdr:nvSpPr>
        <xdr:cNvPr id="641" name="テキスト ボックス 640"/>
        <xdr:cNvSpPr txBox="1"/>
      </xdr:nvSpPr>
      <xdr:spPr>
        <a:xfrm>
          <a:off x="14325111" y="1257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44307</xdr:rowOff>
    </xdr:from>
    <xdr:to>
      <xdr:col>72</xdr:col>
      <xdr:colOff>38100</xdr:colOff>
      <xdr:row>77</xdr:row>
      <xdr:rowOff>145907</xdr:rowOff>
    </xdr:to>
    <xdr:sp macro="" textlink="">
      <xdr:nvSpPr>
        <xdr:cNvPr id="642" name="楕円 641"/>
        <xdr:cNvSpPr/>
      </xdr:nvSpPr>
      <xdr:spPr>
        <a:xfrm>
          <a:off x="13652500" y="132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137034</xdr:rowOff>
    </xdr:from>
    <xdr:ext cx="534377" cy="259045"/>
    <xdr:sp macro="" textlink="">
      <xdr:nvSpPr>
        <xdr:cNvPr id="643" name="テキスト ボックス 642"/>
        <xdr:cNvSpPr txBox="1"/>
      </xdr:nvSpPr>
      <xdr:spPr>
        <a:xfrm>
          <a:off x="13436111" y="1333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78293</xdr:rowOff>
    </xdr:from>
    <xdr:to>
      <xdr:col>67</xdr:col>
      <xdr:colOff>101600</xdr:colOff>
      <xdr:row>78</xdr:row>
      <xdr:rowOff>8443</xdr:rowOff>
    </xdr:to>
    <xdr:sp macro="" textlink="">
      <xdr:nvSpPr>
        <xdr:cNvPr id="644" name="楕円 643"/>
        <xdr:cNvSpPr/>
      </xdr:nvSpPr>
      <xdr:spPr>
        <a:xfrm>
          <a:off x="12763500" y="1327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171020</xdr:rowOff>
    </xdr:from>
    <xdr:ext cx="534377" cy="259045"/>
    <xdr:sp macro="" textlink="">
      <xdr:nvSpPr>
        <xdr:cNvPr id="645" name="テキスト ボックス 644"/>
        <xdr:cNvSpPr txBox="1"/>
      </xdr:nvSpPr>
      <xdr:spPr>
        <a:xfrm>
          <a:off x="12547111" y="1337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100724</xdr:rowOff>
    </xdr:from>
    <xdr:to>
      <xdr:col>85</xdr:col>
      <xdr:colOff>127000</xdr:colOff>
      <xdr:row>98</xdr:row>
      <xdr:rowOff>145111</xdr:rowOff>
    </xdr:to>
    <xdr:cxnSp macro="">
      <xdr:nvCxnSpPr>
        <xdr:cNvPr id="674" name="直線コネクタ 673"/>
        <xdr:cNvCxnSpPr/>
      </xdr:nvCxnSpPr>
      <xdr:spPr>
        <a:xfrm flipV="1">
          <a:off x="15481300" y="16902824"/>
          <a:ext cx="8382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145111</xdr:rowOff>
    </xdr:from>
    <xdr:to>
      <xdr:col>81</xdr:col>
      <xdr:colOff>50800</xdr:colOff>
      <xdr:row>99</xdr:row>
      <xdr:rowOff>33184</xdr:rowOff>
    </xdr:to>
    <xdr:cxnSp macro="">
      <xdr:nvCxnSpPr>
        <xdr:cNvPr id="677" name="直線コネクタ 676"/>
        <xdr:cNvCxnSpPr/>
      </xdr:nvCxnSpPr>
      <xdr:spPr>
        <a:xfrm flipV="1">
          <a:off x="14592300" y="16947211"/>
          <a:ext cx="889000" cy="5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85331</xdr:rowOff>
    </xdr:from>
    <xdr:to>
      <xdr:col>76</xdr:col>
      <xdr:colOff>114300</xdr:colOff>
      <xdr:row>99</xdr:row>
      <xdr:rowOff>33184</xdr:rowOff>
    </xdr:to>
    <xdr:cxnSp macro="">
      <xdr:nvCxnSpPr>
        <xdr:cNvPr id="680" name="直線コネクタ 679"/>
        <xdr:cNvCxnSpPr/>
      </xdr:nvCxnSpPr>
      <xdr:spPr>
        <a:xfrm>
          <a:off x="13703300" y="16887431"/>
          <a:ext cx="889000" cy="1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85331</xdr:rowOff>
    </xdr:from>
    <xdr:to>
      <xdr:col>71</xdr:col>
      <xdr:colOff>177800</xdr:colOff>
      <xdr:row>98</xdr:row>
      <xdr:rowOff>101890</xdr:rowOff>
    </xdr:to>
    <xdr:cxnSp macro="">
      <xdr:nvCxnSpPr>
        <xdr:cNvPr id="683" name="直線コネクタ 682"/>
        <xdr:cNvCxnSpPr/>
      </xdr:nvCxnSpPr>
      <xdr:spPr>
        <a:xfrm flipV="1">
          <a:off x="12814300" y="16887431"/>
          <a:ext cx="889000" cy="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20016</xdr:rowOff>
    </xdr:from>
    <xdr:to>
      <xdr:col>72</xdr:col>
      <xdr:colOff>38100</xdr:colOff>
      <xdr:row>97</xdr:row>
      <xdr:rowOff>121616</xdr:rowOff>
    </xdr:to>
    <xdr:sp macro="" textlink="">
      <xdr:nvSpPr>
        <xdr:cNvPr id="684" name="フローチャート: 判断 683"/>
        <xdr:cNvSpPr/>
      </xdr:nvSpPr>
      <xdr:spPr>
        <a:xfrm>
          <a:off x="13652500" y="166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138143</xdr:rowOff>
    </xdr:from>
    <xdr:ext cx="534377" cy="259045"/>
    <xdr:sp macro="" textlink="">
      <xdr:nvSpPr>
        <xdr:cNvPr id="685" name="テキスト ボックス 684"/>
        <xdr:cNvSpPr txBox="1"/>
      </xdr:nvSpPr>
      <xdr:spPr>
        <a:xfrm>
          <a:off x="13436111" y="16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25597</xdr:rowOff>
    </xdr:from>
    <xdr:to>
      <xdr:col>67</xdr:col>
      <xdr:colOff>101600</xdr:colOff>
      <xdr:row>98</xdr:row>
      <xdr:rowOff>127197</xdr:rowOff>
    </xdr:to>
    <xdr:sp macro="" textlink="">
      <xdr:nvSpPr>
        <xdr:cNvPr id="686" name="フローチャート: 判断 685"/>
        <xdr:cNvSpPr/>
      </xdr:nvSpPr>
      <xdr:spPr>
        <a:xfrm>
          <a:off x="12763500" y="168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143724</xdr:rowOff>
    </xdr:from>
    <xdr:ext cx="534377" cy="259045"/>
    <xdr:sp macro="" textlink="">
      <xdr:nvSpPr>
        <xdr:cNvPr id="687" name="テキスト ボックス 686"/>
        <xdr:cNvSpPr txBox="1"/>
      </xdr:nvSpPr>
      <xdr:spPr>
        <a:xfrm>
          <a:off x="12547111" y="166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49924</xdr:rowOff>
    </xdr:from>
    <xdr:to>
      <xdr:col>85</xdr:col>
      <xdr:colOff>177800</xdr:colOff>
      <xdr:row>98</xdr:row>
      <xdr:rowOff>151524</xdr:rowOff>
    </xdr:to>
    <xdr:sp macro="" textlink="">
      <xdr:nvSpPr>
        <xdr:cNvPr id="693" name="楕円 692"/>
        <xdr:cNvSpPr/>
      </xdr:nvSpPr>
      <xdr:spPr>
        <a:xfrm>
          <a:off x="16268700" y="168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9301</xdr:rowOff>
    </xdr:from>
    <xdr:ext cx="534377" cy="259045"/>
    <xdr:sp macro="" textlink="">
      <xdr:nvSpPr>
        <xdr:cNvPr id="694" name="積立金該当値テキスト"/>
        <xdr:cNvSpPr txBox="1"/>
      </xdr:nvSpPr>
      <xdr:spPr>
        <a:xfrm>
          <a:off x="16370300" y="166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94311</xdr:rowOff>
    </xdr:from>
    <xdr:to>
      <xdr:col>81</xdr:col>
      <xdr:colOff>101600</xdr:colOff>
      <xdr:row>99</xdr:row>
      <xdr:rowOff>24461</xdr:rowOff>
    </xdr:to>
    <xdr:sp macro="" textlink="">
      <xdr:nvSpPr>
        <xdr:cNvPr id="695" name="楕円 694"/>
        <xdr:cNvSpPr/>
      </xdr:nvSpPr>
      <xdr:spPr>
        <a:xfrm>
          <a:off x="15430500" y="168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15588</xdr:rowOff>
    </xdr:from>
    <xdr:ext cx="534377" cy="259045"/>
    <xdr:sp macro="" textlink="">
      <xdr:nvSpPr>
        <xdr:cNvPr id="696" name="テキスト ボックス 695"/>
        <xdr:cNvSpPr txBox="1"/>
      </xdr:nvSpPr>
      <xdr:spPr>
        <a:xfrm>
          <a:off x="15214111" y="169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153834</xdr:rowOff>
    </xdr:from>
    <xdr:to>
      <xdr:col>76</xdr:col>
      <xdr:colOff>165100</xdr:colOff>
      <xdr:row>99</xdr:row>
      <xdr:rowOff>83984</xdr:rowOff>
    </xdr:to>
    <xdr:sp macro="" textlink="">
      <xdr:nvSpPr>
        <xdr:cNvPr id="697" name="楕円 696"/>
        <xdr:cNvSpPr/>
      </xdr:nvSpPr>
      <xdr:spPr>
        <a:xfrm>
          <a:off x="14541500" y="1695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75111</xdr:rowOff>
    </xdr:from>
    <xdr:ext cx="469744" cy="259045"/>
    <xdr:sp macro="" textlink="">
      <xdr:nvSpPr>
        <xdr:cNvPr id="698" name="テキスト ボックス 697"/>
        <xdr:cNvSpPr txBox="1"/>
      </xdr:nvSpPr>
      <xdr:spPr>
        <a:xfrm>
          <a:off x="14357428" y="1704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34531</xdr:rowOff>
    </xdr:from>
    <xdr:to>
      <xdr:col>72</xdr:col>
      <xdr:colOff>38100</xdr:colOff>
      <xdr:row>98</xdr:row>
      <xdr:rowOff>136131</xdr:rowOff>
    </xdr:to>
    <xdr:sp macro="" textlink="">
      <xdr:nvSpPr>
        <xdr:cNvPr id="699" name="楕円 698"/>
        <xdr:cNvSpPr/>
      </xdr:nvSpPr>
      <xdr:spPr>
        <a:xfrm>
          <a:off x="13652500" y="168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127258</xdr:rowOff>
    </xdr:from>
    <xdr:ext cx="534377" cy="259045"/>
    <xdr:sp macro="" textlink="">
      <xdr:nvSpPr>
        <xdr:cNvPr id="700" name="テキスト ボックス 699"/>
        <xdr:cNvSpPr txBox="1"/>
      </xdr:nvSpPr>
      <xdr:spPr>
        <a:xfrm>
          <a:off x="13436111" y="1692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51090</xdr:rowOff>
    </xdr:from>
    <xdr:to>
      <xdr:col>67</xdr:col>
      <xdr:colOff>101600</xdr:colOff>
      <xdr:row>98</xdr:row>
      <xdr:rowOff>152690</xdr:rowOff>
    </xdr:to>
    <xdr:sp macro="" textlink="">
      <xdr:nvSpPr>
        <xdr:cNvPr id="701" name="楕円 700"/>
        <xdr:cNvSpPr/>
      </xdr:nvSpPr>
      <xdr:spPr>
        <a:xfrm>
          <a:off x="12763500" y="168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143817</xdr:rowOff>
    </xdr:from>
    <xdr:ext cx="534377" cy="259045"/>
    <xdr:sp macro="" textlink="">
      <xdr:nvSpPr>
        <xdr:cNvPr id="702" name="テキスト ボックス 701"/>
        <xdr:cNvSpPr txBox="1"/>
      </xdr:nvSpPr>
      <xdr:spPr>
        <a:xfrm>
          <a:off x="12547111" y="1694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141333</xdr:rowOff>
    </xdr:from>
    <xdr:to>
      <xdr:col>116</xdr:col>
      <xdr:colOff>63500</xdr:colOff>
      <xdr:row>38</xdr:row>
      <xdr:rowOff>141768</xdr:rowOff>
    </xdr:to>
    <xdr:cxnSp macro="">
      <xdr:nvCxnSpPr>
        <xdr:cNvPr id="733" name="直線コネクタ 732"/>
        <xdr:cNvCxnSpPr/>
      </xdr:nvCxnSpPr>
      <xdr:spPr>
        <a:xfrm>
          <a:off x="21323300" y="6656433"/>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140244</xdr:rowOff>
    </xdr:from>
    <xdr:to>
      <xdr:col>111</xdr:col>
      <xdr:colOff>177800</xdr:colOff>
      <xdr:row>38</xdr:row>
      <xdr:rowOff>141333</xdr:rowOff>
    </xdr:to>
    <xdr:cxnSp macro="">
      <xdr:nvCxnSpPr>
        <xdr:cNvPr id="736" name="直線コネクタ 735"/>
        <xdr:cNvCxnSpPr/>
      </xdr:nvCxnSpPr>
      <xdr:spPr>
        <a:xfrm>
          <a:off x="20434300" y="665534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114989</xdr:rowOff>
    </xdr:from>
    <xdr:to>
      <xdr:col>107</xdr:col>
      <xdr:colOff>50800</xdr:colOff>
      <xdr:row>38</xdr:row>
      <xdr:rowOff>140244</xdr:rowOff>
    </xdr:to>
    <xdr:cxnSp macro="">
      <xdr:nvCxnSpPr>
        <xdr:cNvPr id="739" name="直線コネクタ 738"/>
        <xdr:cNvCxnSpPr/>
      </xdr:nvCxnSpPr>
      <xdr:spPr>
        <a:xfrm>
          <a:off x="19545300" y="6630089"/>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46083</xdr:rowOff>
    </xdr:from>
    <xdr:to>
      <xdr:col>102</xdr:col>
      <xdr:colOff>114300</xdr:colOff>
      <xdr:row>38</xdr:row>
      <xdr:rowOff>114989</xdr:rowOff>
    </xdr:to>
    <xdr:cxnSp macro="">
      <xdr:nvCxnSpPr>
        <xdr:cNvPr id="742" name="直線コネクタ 741"/>
        <xdr:cNvCxnSpPr/>
      </xdr:nvCxnSpPr>
      <xdr:spPr>
        <a:xfrm>
          <a:off x="18656300" y="6389733"/>
          <a:ext cx="889000" cy="24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87376</xdr:rowOff>
    </xdr:from>
    <xdr:to>
      <xdr:col>102</xdr:col>
      <xdr:colOff>165100</xdr:colOff>
      <xdr:row>39</xdr:row>
      <xdr:rowOff>17526</xdr:rowOff>
    </xdr:to>
    <xdr:sp macro="" textlink="">
      <xdr:nvSpPr>
        <xdr:cNvPr id="743" name="フローチャート: 判断 742"/>
        <xdr:cNvSpPr/>
      </xdr:nvSpPr>
      <xdr:spPr>
        <a:xfrm>
          <a:off x="19494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8653</xdr:rowOff>
    </xdr:from>
    <xdr:ext cx="469744" cy="259045"/>
    <xdr:sp macro="" textlink="">
      <xdr:nvSpPr>
        <xdr:cNvPr id="744" name="テキスト ボックス 743"/>
        <xdr:cNvSpPr txBox="1"/>
      </xdr:nvSpPr>
      <xdr:spPr>
        <a:xfrm>
          <a:off x="19310428"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62339</xdr:rowOff>
    </xdr:from>
    <xdr:to>
      <xdr:col>98</xdr:col>
      <xdr:colOff>38100</xdr:colOff>
      <xdr:row>38</xdr:row>
      <xdr:rowOff>163939</xdr:rowOff>
    </xdr:to>
    <xdr:sp macro="" textlink="">
      <xdr:nvSpPr>
        <xdr:cNvPr id="745" name="フローチャート: 判断 744"/>
        <xdr:cNvSpPr/>
      </xdr:nvSpPr>
      <xdr:spPr>
        <a:xfrm>
          <a:off x="18605500" y="6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155066</xdr:rowOff>
    </xdr:from>
    <xdr:ext cx="469744" cy="259045"/>
    <xdr:sp macro="" textlink="">
      <xdr:nvSpPr>
        <xdr:cNvPr id="746" name="テキスト ボックス 745"/>
        <xdr:cNvSpPr txBox="1"/>
      </xdr:nvSpPr>
      <xdr:spPr>
        <a:xfrm>
          <a:off x="18421428" y="667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90968</xdr:rowOff>
    </xdr:from>
    <xdr:to>
      <xdr:col>116</xdr:col>
      <xdr:colOff>114300</xdr:colOff>
      <xdr:row>39</xdr:row>
      <xdr:rowOff>21118</xdr:rowOff>
    </xdr:to>
    <xdr:sp macro="" textlink="">
      <xdr:nvSpPr>
        <xdr:cNvPr id="752" name="楕円 751"/>
        <xdr:cNvSpPr/>
      </xdr:nvSpPr>
      <xdr:spPr>
        <a:xfrm>
          <a:off x="22110700" y="66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69395</xdr:rowOff>
    </xdr:from>
    <xdr:ext cx="469744" cy="259045"/>
    <xdr:sp macro="" textlink="">
      <xdr:nvSpPr>
        <xdr:cNvPr id="753" name="投資及び出資金該当値テキスト"/>
        <xdr:cNvSpPr txBox="1"/>
      </xdr:nvSpPr>
      <xdr:spPr>
        <a:xfrm>
          <a:off x="22212300" y="65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90533</xdr:rowOff>
    </xdr:from>
    <xdr:to>
      <xdr:col>112</xdr:col>
      <xdr:colOff>38100</xdr:colOff>
      <xdr:row>39</xdr:row>
      <xdr:rowOff>20683</xdr:rowOff>
    </xdr:to>
    <xdr:sp macro="" textlink="">
      <xdr:nvSpPr>
        <xdr:cNvPr id="754" name="楕円 753"/>
        <xdr:cNvSpPr/>
      </xdr:nvSpPr>
      <xdr:spPr>
        <a:xfrm>
          <a:off x="21272500" y="66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11810</xdr:rowOff>
    </xdr:from>
    <xdr:ext cx="469744" cy="259045"/>
    <xdr:sp macro="" textlink="">
      <xdr:nvSpPr>
        <xdr:cNvPr id="755" name="テキスト ボックス 754"/>
        <xdr:cNvSpPr txBox="1"/>
      </xdr:nvSpPr>
      <xdr:spPr>
        <a:xfrm>
          <a:off x="21088428" y="669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89444</xdr:rowOff>
    </xdr:from>
    <xdr:to>
      <xdr:col>107</xdr:col>
      <xdr:colOff>101600</xdr:colOff>
      <xdr:row>39</xdr:row>
      <xdr:rowOff>19594</xdr:rowOff>
    </xdr:to>
    <xdr:sp macro="" textlink="">
      <xdr:nvSpPr>
        <xdr:cNvPr id="756" name="楕円 755"/>
        <xdr:cNvSpPr/>
      </xdr:nvSpPr>
      <xdr:spPr>
        <a:xfrm>
          <a:off x="20383500" y="66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10721</xdr:rowOff>
    </xdr:from>
    <xdr:ext cx="469744" cy="259045"/>
    <xdr:sp macro="" textlink="">
      <xdr:nvSpPr>
        <xdr:cNvPr id="757" name="テキスト ボックス 756"/>
        <xdr:cNvSpPr txBox="1"/>
      </xdr:nvSpPr>
      <xdr:spPr>
        <a:xfrm>
          <a:off x="20199428" y="669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64189</xdr:rowOff>
    </xdr:from>
    <xdr:to>
      <xdr:col>102</xdr:col>
      <xdr:colOff>165100</xdr:colOff>
      <xdr:row>38</xdr:row>
      <xdr:rowOff>165789</xdr:rowOff>
    </xdr:to>
    <xdr:sp macro="" textlink="">
      <xdr:nvSpPr>
        <xdr:cNvPr id="758" name="楕円 757"/>
        <xdr:cNvSpPr/>
      </xdr:nvSpPr>
      <xdr:spPr>
        <a:xfrm>
          <a:off x="19494500" y="65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10866</xdr:rowOff>
    </xdr:from>
    <xdr:ext cx="469744" cy="259045"/>
    <xdr:sp macro="" textlink="">
      <xdr:nvSpPr>
        <xdr:cNvPr id="759" name="テキスト ボックス 758"/>
        <xdr:cNvSpPr txBox="1"/>
      </xdr:nvSpPr>
      <xdr:spPr>
        <a:xfrm>
          <a:off x="19310428" y="63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166733</xdr:rowOff>
    </xdr:from>
    <xdr:to>
      <xdr:col>98</xdr:col>
      <xdr:colOff>38100</xdr:colOff>
      <xdr:row>37</xdr:row>
      <xdr:rowOff>96883</xdr:rowOff>
    </xdr:to>
    <xdr:sp macro="" textlink="">
      <xdr:nvSpPr>
        <xdr:cNvPr id="760" name="楕円 759"/>
        <xdr:cNvSpPr/>
      </xdr:nvSpPr>
      <xdr:spPr>
        <a:xfrm>
          <a:off x="18605500" y="633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113410</xdr:rowOff>
    </xdr:from>
    <xdr:ext cx="469744" cy="259045"/>
    <xdr:sp macro="" textlink="">
      <xdr:nvSpPr>
        <xdr:cNvPr id="761" name="テキスト ボックス 760"/>
        <xdr:cNvSpPr txBox="1"/>
      </xdr:nvSpPr>
      <xdr:spPr>
        <a:xfrm>
          <a:off x="18421428" y="611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111147</xdr:rowOff>
    </xdr:from>
    <xdr:to>
      <xdr:col>116</xdr:col>
      <xdr:colOff>63500</xdr:colOff>
      <xdr:row>58</xdr:row>
      <xdr:rowOff>113365</xdr:rowOff>
    </xdr:to>
    <xdr:cxnSp macro="">
      <xdr:nvCxnSpPr>
        <xdr:cNvPr id="788" name="直線コネクタ 787"/>
        <xdr:cNvCxnSpPr/>
      </xdr:nvCxnSpPr>
      <xdr:spPr>
        <a:xfrm flipV="1">
          <a:off x="21323300" y="8855097"/>
          <a:ext cx="838200" cy="12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114533</xdr:rowOff>
    </xdr:from>
    <xdr:ext cx="469744" cy="259045"/>
    <xdr:sp macro="" textlink="">
      <xdr:nvSpPr>
        <xdr:cNvPr id="789" name="貸付金平均値テキスト"/>
        <xdr:cNvSpPr txBox="1"/>
      </xdr:nvSpPr>
      <xdr:spPr>
        <a:xfrm>
          <a:off x="22212300" y="988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103147</xdr:rowOff>
    </xdr:from>
    <xdr:to>
      <xdr:col>111</xdr:col>
      <xdr:colOff>177800</xdr:colOff>
      <xdr:row>58</xdr:row>
      <xdr:rowOff>113365</xdr:rowOff>
    </xdr:to>
    <xdr:cxnSp macro="">
      <xdr:nvCxnSpPr>
        <xdr:cNvPr id="791" name="直線コネクタ 790"/>
        <xdr:cNvCxnSpPr/>
      </xdr:nvCxnSpPr>
      <xdr:spPr>
        <a:xfrm>
          <a:off x="20434300" y="10047247"/>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102667</xdr:rowOff>
    </xdr:from>
    <xdr:to>
      <xdr:col>107</xdr:col>
      <xdr:colOff>50800</xdr:colOff>
      <xdr:row>58</xdr:row>
      <xdr:rowOff>103147</xdr:rowOff>
    </xdr:to>
    <xdr:cxnSp macro="">
      <xdr:nvCxnSpPr>
        <xdr:cNvPr id="794" name="直線コネクタ 793"/>
        <xdr:cNvCxnSpPr/>
      </xdr:nvCxnSpPr>
      <xdr:spPr>
        <a:xfrm>
          <a:off x="19545300" y="10046767"/>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100884</xdr:rowOff>
    </xdr:from>
    <xdr:to>
      <xdr:col>102</xdr:col>
      <xdr:colOff>114300</xdr:colOff>
      <xdr:row>58</xdr:row>
      <xdr:rowOff>102667</xdr:rowOff>
    </xdr:to>
    <xdr:cxnSp macro="">
      <xdr:nvCxnSpPr>
        <xdr:cNvPr id="797" name="直線コネクタ 796"/>
        <xdr:cNvCxnSpPr/>
      </xdr:nvCxnSpPr>
      <xdr:spPr>
        <a:xfrm>
          <a:off x="18656300" y="10044984"/>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10696</xdr:rowOff>
    </xdr:from>
    <xdr:to>
      <xdr:col>102</xdr:col>
      <xdr:colOff>165100</xdr:colOff>
      <xdr:row>58</xdr:row>
      <xdr:rowOff>112296</xdr:rowOff>
    </xdr:to>
    <xdr:sp macro="" textlink="">
      <xdr:nvSpPr>
        <xdr:cNvPr id="798" name="フローチャート: 判断 797"/>
        <xdr:cNvSpPr/>
      </xdr:nvSpPr>
      <xdr:spPr>
        <a:xfrm>
          <a:off x="19494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128823</xdr:rowOff>
    </xdr:from>
    <xdr:ext cx="469744" cy="259045"/>
    <xdr:sp macro="" textlink="">
      <xdr:nvSpPr>
        <xdr:cNvPr id="799" name="テキスト ボックス 798"/>
        <xdr:cNvSpPr txBox="1"/>
      </xdr:nvSpPr>
      <xdr:spPr>
        <a:xfrm>
          <a:off x="19310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9576</xdr:rowOff>
    </xdr:from>
    <xdr:to>
      <xdr:col>98</xdr:col>
      <xdr:colOff>38100</xdr:colOff>
      <xdr:row>58</xdr:row>
      <xdr:rowOff>111176</xdr:rowOff>
    </xdr:to>
    <xdr:sp macro="" textlink="">
      <xdr:nvSpPr>
        <xdr:cNvPr id="800" name="フローチャート: 判断 799"/>
        <xdr:cNvSpPr/>
      </xdr:nvSpPr>
      <xdr:spPr>
        <a:xfrm>
          <a:off x="18605500" y="99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127703</xdr:rowOff>
    </xdr:from>
    <xdr:ext cx="469744" cy="259045"/>
    <xdr:sp macro="" textlink="">
      <xdr:nvSpPr>
        <xdr:cNvPr id="801" name="テキスト ボックス 800"/>
        <xdr:cNvSpPr txBox="1"/>
      </xdr:nvSpPr>
      <xdr:spPr>
        <a:xfrm>
          <a:off x="18421428" y="972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60347</xdr:rowOff>
    </xdr:from>
    <xdr:to>
      <xdr:col>116</xdr:col>
      <xdr:colOff>114300</xdr:colOff>
      <xdr:row>51</xdr:row>
      <xdr:rowOff>161947</xdr:rowOff>
    </xdr:to>
    <xdr:sp macro="" textlink="">
      <xdr:nvSpPr>
        <xdr:cNvPr id="807" name="楕円 806"/>
        <xdr:cNvSpPr/>
      </xdr:nvSpPr>
      <xdr:spPr>
        <a:xfrm>
          <a:off x="22110700" y="880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13374</xdr:rowOff>
    </xdr:from>
    <xdr:ext cx="534377" cy="259045"/>
    <xdr:sp macro="" textlink="">
      <xdr:nvSpPr>
        <xdr:cNvPr id="808" name="貸付金該当値テキスト"/>
        <xdr:cNvSpPr txBox="1"/>
      </xdr:nvSpPr>
      <xdr:spPr>
        <a:xfrm>
          <a:off x="22212300" y="87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62565</xdr:rowOff>
    </xdr:from>
    <xdr:to>
      <xdr:col>112</xdr:col>
      <xdr:colOff>38100</xdr:colOff>
      <xdr:row>58</xdr:row>
      <xdr:rowOff>164165</xdr:rowOff>
    </xdr:to>
    <xdr:sp macro="" textlink="">
      <xdr:nvSpPr>
        <xdr:cNvPr id="809" name="楕円 808"/>
        <xdr:cNvSpPr/>
      </xdr:nvSpPr>
      <xdr:spPr>
        <a:xfrm>
          <a:off x="21272500" y="100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155292</xdr:rowOff>
    </xdr:from>
    <xdr:ext cx="469744" cy="259045"/>
    <xdr:sp macro="" textlink="">
      <xdr:nvSpPr>
        <xdr:cNvPr id="810" name="テキスト ボックス 809"/>
        <xdr:cNvSpPr txBox="1"/>
      </xdr:nvSpPr>
      <xdr:spPr>
        <a:xfrm>
          <a:off x="21088428" y="1009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52347</xdr:rowOff>
    </xdr:from>
    <xdr:to>
      <xdr:col>107</xdr:col>
      <xdr:colOff>101600</xdr:colOff>
      <xdr:row>58</xdr:row>
      <xdr:rowOff>153947</xdr:rowOff>
    </xdr:to>
    <xdr:sp macro="" textlink="">
      <xdr:nvSpPr>
        <xdr:cNvPr id="811" name="楕円 810"/>
        <xdr:cNvSpPr/>
      </xdr:nvSpPr>
      <xdr:spPr>
        <a:xfrm>
          <a:off x="20383500" y="99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145074</xdr:rowOff>
    </xdr:from>
    <xdr:ext cx="469744" cy="259045"/>
    <xdr:sp macro="" textlink="">
      <xdr:nvSpPr>
        <xdr:cNvPr id="812" name="テキスト ボックス 811"/>
        <xdr:cNvSpPr txBox="1"/>
      </xdr:nvSpPr>
      <xdr:spPr>
        <a:xfrm>
          <a:off x="20199428" y="100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51867</xdr:rowOff>
    </xdr:from>
    <xdr:to>
      <xdr:col>102</xdr:col>
      <xdr:colOff>165100</xdr:colOff>
      <xdr:row>58</xdr:row>
      <xdr:rowOff>153467</xdr:rowOff>
    </xdr:to>
    <xdr:sp macro="" textlink="">
      <xdr:nvSpPr>
        <xdr:cNvPr id="813" name="楕円 812"/>
        <xdr:cNvSpPr/>
      </xdr:nvSpPr>
      <xdr:spPr>
        <a:xfrm>
          <a:off x="19494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144594</xdr:rowOff>
    </xdr:from>
    <xdr:ext cx="469744" cy="259045"/>
    <xdr:sp macro="" textlink="">
      <xdr:nvSpPr>
        <xdr:cNvPr id="814" name="テキスト ボックス 813"/>
        <xdr:cNvSpPr txBox="1"/>
      </xdr:nvSpPr>
      <xdr:spPr>
        <a:xfrm>
          <a:off x="19310428" y="1008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50084</xdr:rowOff>
    </xdr:from>
    <xdr:to>
      <xdr:col>98</xdr:col>
      <xdr:colOff>38100</xdr:colOff>
      <xdr:row>58</xdr:row>
      <xdr:rowOff>151684</xdr:rowOff>
    </xdr:to>
    <xdr:sp macro="" textlink="">
      <xdr:nvSpPr>
        <xdr:cNvPr id="815" name="楕円 814"/>
        <xdr:cNvSpPr/>
      </xdr:nvSpPr>
      <xdr:spPr>
        <a:xfrm>
          <a:off x="18605500" y="99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142811</xdr:rowOff>
    </xdr:from>
    <xdr:ext cx="469744" cy="259045"/>
    <xdr:sp macro="" textlink="">
      <xdr:nvSpPr>
        <xdr:cNvPr id="816" name="テキスト ボックス 815"/>
        <xdr:cNvSpPr txBox="1"/>
      </xdr:nvSpPr>
      <xdr:spPr>
        <a:xfrm>
          <a:off x="18421428" y="1008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123126</xdr:rowOff>
    </xdr:from>
    <xdr:to>
      <xdr:col>116</xdr:col>
      <xdr:colOff>63500</xdr:colOff>
      <xdr:row>77</xdr:row>
      <xdr:rowOff>137288</xdr:rowOff>
    </xdr:to>
    <xdr:cxnSp macro="">
      <xdr:nvCxnSpPr>
        <xdr:cNvPr id="846" name="直線コネクタ 845"/>
        <xdr:cNvCxnSpPr/>
      </xdr:nvCxnSpPr>
      <xdr:spPr>
        <a:xfrm>
          <a:off x="21323300" y="13324776"/>
          <a:ext cx="8382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123126</xdr:rowOff>
    </xdr:from>
    <xdr:to>
      <xdr:col>111</xdr:col>
      <xdr:colOff>177800</xdr:colOff>
      <xdr:row>77</xdr:row>
      <xdr:rowOff>134289</xdr:rowOff>
    </xdr:to>
    <xdr:cxnSp macro="">
      <xdr:nvCxnSpPr>
        <xdr:cNvPr id="849" name="直線コネクタ 848"/>
        <xdr:cNvCxnSpPr/>
      </xdr:nvCxnSpPr>
      <xdr:spPr>
        <a:xfrm flipV="1">
          <a:off x="20434300" y="13324776"/>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134289</xdr:rowOff>
    </xdr:from>
    <xdr:to>
      <xdr:col>107</xdr:col>
      <xdr:colOff>50800</xdr:colOff>
      <xdr:row>78</xdr:row>
      <xdr:rowOff>6452</xdr:rowOff>
    </xdr:to>
    <xdr:cxnSp macro="">
      <xdr:nvCxnSpPr>
        <xdr:cNvPr id="852" name="直線コネクタ 851"/>
        <xdr:cNvCxnSpPr/>
      </xdr:nvCxnSpPr>
      <xdr:spPr>
        <a:xfrm flipV="1">
          <a:off x="19545300" y="13335939"/>
          <a:ext cx="8890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6452</xdr:rowOff>
    </xdr:from>
    <xdr:to>
      <xdr:col>102</xdr:col>
      <xdr:colOff>114300</xdr:colOff>
      <xdr:row>78</xdr:row>
      <xdr:rowOff>37885</xdr:rowOff>
    </xdr:to>
    <xdr:cxnSp macro="">
      <xdr:nvCxnSpPr>
        <xdr:cNvPr id="855" name="直線コネクタ 854"/>
        <xdr:cNvCxnSpPr/>
      </xdr:nvCxnSpPr>
      <xdr:spPr>
        <a:xfrm flipV="1">
          <a:off x="18656300" y="13379552"/>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56" name="フローチャート: 判断 855"/>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57904</xdr:rowOff>
    </xdr:from>
    <xdr:ext cx="534377" cy="259045"/>
    <xdr:sp macro="" textlink="">
      <xdr:nvSpPr>
        <xdr:cNvPr id="857" name="テキスト ボックス 856"/>
        <xdr:cNvSpPr txBox="1"/>
      </xdr:nvSpPr>
      <xdr:spPr>
        <a:xfrm>
          <a:off x="19278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58" name="フローチャート: 判断 857"/>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59" name="テキスト ボックス 858"/>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86488</xdr:rowOff>
    </xdr:from>
    <xdr:to>
      <xdr:col>116</xdr:col>
      <xdr:colOff>114300</xdr:colOff>
      <xdr:row>78</xdr:row>
      <xdr:rowOff>16638</xdr:rowOff>
    </xdr:to>
    <xdr:sp macro="" textlink="">
      <xdr:nvSpPr>
        <xdr:cNvPr id="865" name="楕円 864"/>
        <xdr:cNvSpPr/>
      </xdr:nvSpPr>
      <xdr:spPr>
        <a:xfrm>
          <a:off x="22110700" y="132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64915</xdr:rowOff>
    </xdr:from>
    <xdr:ext cx="534377" cy="259045"/>
    <xdr:sp macro="" textlink="">
      <xdr:nvSpPr>
        <xdr:cNvPr id="866" name="繰出金該当値テキスト"/>
        <xdr:cNvSpPr txBox="1"/>
      </xdr:nvSpPr>
      <xdr:spPr>
        <a:xfrm>
          <a:off x="22212300" y="132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72326</xdr:rowOff>
    </xdr:from>
    <xdr:to>
      <xdr:col>112</xdr:col>
      <xdr:colOff>38100</xdr:colOff>
      <xdr:row>78</xdr:row>
      <xdr:rowOff>2476</xdr:rowOff>
    </xdr:to>
    <xdr:sp macro="" textlink="">
      <xdr:nvSpPr>
        <xdr:cNvPr id="867" name="楕円 866"/>
        <xdr:cNvSpPr/>
      </xdr:nvSpPr>
      <xdr:spPr>
        <a:xfrm>
          <a:off x="21272500" y="132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165053</xdr:rowOff>
    </xdr:from>
    <xdr:ext cx="534377" cy="259045"/>
    <xdr:sp macro="" textlink="">
      <xdr:nvSpPr>
        <xdr:cNvPr id="868" name="テキスト ボックス 867"/>
        <xdr:cNvSpPr txBox="1"/>
      </xdr:nvSpPr>
      <xdr:spPr>
        <a:xfrm>
          <a:off x="21056111" y="133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83489</xdr:rowOff>
    </xdr:from>
    <xdr:to>
      <xdr:col>107</xdr:col>
      <xdr:colOff>101600</xdr:colOff>
      <xdr:row>78</xdr:row>
      <xdr:rowOff>13639</xdr:rowOff>
    </xdr:to>
    <xdr:sp macro="" textlink="">
      <xdr:nvSpPr>
        <xdr:cNvPr id="869" name="楕円 868"/>
        <xdr:cNvSpPr/>
      </xdr:nvSpPr>
      <xdr:spPr>
        <a:xfrm>
          <a:off x="20383500" y="132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4766</xdr:rowOff>
    </xdr:from>
    <xdr:ext cx="534377" cy="259045"/>
    <xdr:sp macro="" textlink="">
      <xdr:nvSpPr>
        <xdr:cNvPr id="870" name="テキスト ボックス 869"/>
        <xdr:cNvSpPr txBox="1"/>
      </xdr:nvSpPr>
      <xdr:spPr>
        <a:xfrm>
          <a:off x="20167111" y="1337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127102</xdr:rowOff>
    </xdr:from>
    <xdr:to>
      <xdr:col>102</xdr:col>
      <xdr:colOff>165100</xdr:colOff>
      <xdr:row>78</xdr:row>
      <xdr:rowOff>57252</xdr:rowOff>
    </xdr:to>
    <xdr:sp macro="" textlink="">
      <xdr:nvSpPr>
        <xdr:cNvPr id="871" name="楕円 870"/>
        <xdr:cNvSpPr/>
      </xdr:nvSpPr>
      <xdr:spPr>
        <a:xfrm>
          <a:off x="19494500" y="133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48379</xdr:rowOff>
    </xdr:from>
    <xdr:ext cx="534377" cy="259045"/>
    <xdr:sp macro="" textlink="">
      <xdr:nvSpPr>
        <xdr:cNvPr id="872" name="テキスト ボックス 871"/>
        <xdr:cNvSpPr txBox="1"/>
      </xdr:nvSpPr>
      <xdr:spPr>
        <a:xfrm>
          <a:off x="19278111" y="134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158535</xdr:rowOff>
    </xdr:from>
    <xdr:to>
      <xdr:col>98</xdr:col>
      <xdr:colOff>38100</xdr:colOff>
      <xdr:row>78</xdr:row>
      <xdr:rowOff>88685</xdr:rowOff>
    </xdr:to>
    <xdr:sp macro="" textlink="">
      <xdr:nvSpPr>
        <xdr:cNvPr id="873" name="楕円 872"/>
        <xdr:cNvSpPr/>
      </xdr:nvSpPr>
      <xdr:spPr>
        <a:xfrm>
          <a:off x="18605500" y="133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79812</xdr:rowOff>
    </xdr:from>
    <xdr:ext cx="534377" cy="259045"/>
    <xdr:sp macro="" textlink="">
      <xdr:nvSpPr>
        <xdr:cNvPr id="874" name="テキスト ボックス 873"/>
        <xdr:cNvSpPr txBox="1"/>
      </xdr:nvSpPr>
      <xdr:spPr>
        <a:xfrm>
          <a:off x="18389111" y="1345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8" name="テキスト ボックス 88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0" name="テキスト ボックス 88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2" name="テキスト ボックス 89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4" name="テキスト ボックス 89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8" name="直線コネクタ 89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5" name="フローチャート: 判断 90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7" name="フローチャート: 判断 90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8" name="テキスト ボックス 90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0" name="フローチャート: 判断 90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1" name="テキスト ボックス 910"/>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13" name="フローチャート: 判断 912"/>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14" name="テキスト ボックス 913"/>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5" name="フローチャート: 判断 91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6" name="テキスト ボックス 91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2" name="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4" name="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5" name="テキスト ボックス 924"/>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6" name="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7" name="テキスト ボックス 926"/>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8" name="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9" name="テキスト ボックス 92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0" name="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1" name="テキスト ボックス 93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住民一人あたりのコストとしては多くの項目において類似団体平均よりも数値において下回っている。</a:t>
          </a:r>
        </a:p>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のうち普通建設事業費（うち新規整備）は住民一人当たり６２，６１６円となっている。これは、老化した施設を取り壊し、新たな施設を建設したことによる。今後も新たな施設の建設や道路整備事業にも多額の費用がかかるため、事業の取捨選択を徹底していくことで、事業費の減少を目指すこととしている。 また、貸付金については、土地開発公社に貸付を行ったために増加している。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11,387
11,155
19.64
6,171,451
5,733,227
306,869
3,211,542
4,253,645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15929</xdr:rowOff>
    </xdr:from>
    <xdr:to>
      <xdr:col>24</xdr:col>
      <xdr:colOff>63500</xdr:colOff>
      <xdr:row>36</xdr:row>
      <xdr:rowOff>99695</xdr:rowOff>
    </xdr:to>
    <xdr:cxnSp macro="">
      <xdr:nvCxnSpPr>
        <xdr:cNvPr id="63" name="直線コネクタ 62"/>
        <xdr:cNvCxnSpPr/>
      </xdr:nvCxnSpPr>
      <xdr:spPr>
        <a:xfrm flipV="1">
          <a:off x="3797300" y="6188129"/>
          <a:ext cx="838200" cy="8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86142</xdr:rowOff>
    </xdr:from>
    <xdr:to>
      <xdr:col>19</xdr:col>
      <xdr:colOff>177800</xdr:colOff>
      <xdr:row>36</xdr:row>
      <xdr:rowOff>99695</xdr:rowOff>
    </xdr:to>
    <xdr:cxnSp macro="">
      <xdr:nvCxnSpPr>
        <xdr:cNvPr id="66" name="直線コネクタ 65"/>
        <xdr:cNvCxnSpPr/>
      </xdr:nvCxnSpPr>
      <xdr:spPr>
        <a:xfrm>
          <a:off x="2908300" y="6258342"/>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155539</xdr:rowOff>
    </xdr:from>
    <xdr:to>
      <xdr:col>15</xdr:col>
      <xdr:colOff>50800</xdr:colOff>
      <xdr:row>36</xdr:row>
      <xdr:rowOff>86142</xdr:rowOff>
    </xdr:to>
    <xdr:cxnSp macro="">
      <xdr:nvCxnSpPr>
        <xdr:cNvPr id="69" name="直線コネクタ 68"/>
        <xdr:cNvCxnSpPr/>
      </xdr:nvCxnSpPr>
      <xdr:spPr>
        <a:xfrm>
          <a:off x="2019300" y="6156289"/>
          <a:ext cx="889000" cy="10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155539</xdr:rowOff>
    </xdr:from>
    <xdr:to>
      <xdr:col>10</xdr:col>
      <xdr:colOff>114300</xdr:colOff>
      <xdr:row>36</xdr:row>
      <xdr:rowOff>113411</xdr:rowOff>
    </xdr:to>
    <xdr:cxnSp macro="">
      <xdr:nvCxnSpPr>
        <xdr:cNvPr id="72" name="直線コネクタ 71"/>
        <xdr:cNvCxnSpPr/>
      </xdr:nvCxnSpPr>
      <xdr:spPr>
        <a:xfrm flipV="1">
          <a:off x="1130300" y="6156289"/>
          <a:ext cx="889000" cy="1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126437</xdr:rowOff>
    </xdr:from>
    <xdr:ext cx="469744" cy="259045"/>
    <xdr:sp macro="" textlink="">
      <xdr:nvSpPr>
        <xdr:cNvPr id="74" name="テキスト ボックス 73"/>
        <xdr:cNvSpPr txBox="1"/>
      </xdr:nvSpPr>
      <xdr:spPr>
        <a:xfrm>
          <a:off x="1784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169798</xdr:rowOff>
    </xdr:from>
    <xdr:ext cx="469744" cy="259045"/>
    <xdr:sp macro="" textlink="">
      <xdr:nvSpPr>
        <xdr:cNvPr id="76" name="テキスト ボックス 75"/>
        <xdr:cNvSpPr txBox="1"/>
      </xdr:nvSpPr>
      <xdr:spPr>
        <a:xfrm>
          <a:off x="895428"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136579</xdr:rowOff>
    </xdr:from>
    <xdr:to>
      <xdr:col>24</xdr:col>
      <xdr:colOff>114300</xdr:colOff>
      <xdr:row>36</xdr:row>
      <xdr:rowOff>66729</xdr:rowOff>
    </xdr:to>
    <xdr:sp macro="" textlink="">
      <xdr:nvSpPr>
        <xdr:cNvPr id="82" name="楕円 81"/>
        <xdr:cNvSpPr/>
      </xdr:nvSpPr>
      <xdr:spPr>
        <a:xfrm>
          <a:off x="4584700" y="61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159456</xdr:rowOff>
    </xdr:from>
    <xdr:ext cx="469744" cy="259045"/>
    <xdr:sp macro="" textlink="">
      <xdr:nvSpPr>
        <xdr:cNvPr id="83" name="議会費該当値テキスト"/>
        <xdr:cNvSpPr txBox="1"/>
      </xdr:nvSpPr>
      <xdr:spPr>
        <a:xfrm>
          <a:off x="4686300" y="598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48895</xdr:rowOff>
    </xdr:from>
    <xdr:to>
      <xdr:col>20</xdr:col>
      <xdr:colOff>38100</xdr:colOff>
      <xdr:row>36</xdr:row>
      <xdr:rowOff>150495</xdr:rowOff>
    </xdr:to>
    <xdr:sp macro="" textlink="">
      <xdr:nvSpPr>
        <xdr:cNvPr id="84" name="楕円 83"/>
        <xdr:cNvSpPr/>
      </xdr:nvSpPr>
      <xdr:spPr>
        <a:xfrm>
          <a:off x="3746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167022</xdr:rowOff>
    </xdr:from>
    <xdr:ext cx="469744" cy="259045"/>
    <xdr:sp macro="" textlink="">
      <xdr:nvSpPr>
        <xdr:cNvPr id="85" name="テキスト ボックス 84"/>
        <xdr:cNvSpPr txBox="1"/>
      </xdr:nvSpPr>
      <xdr:spPr>
        <a:xfrm>
          <a:off x="3562428" y="599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35342</xdr:rowOff>
    </xdr:from>
    <xdr:to>
      <xdr:col>15</xdr:col>
      <xdr:colOff>101600</xdr:colOff>
      <xdr:row>36</xdr:row>
      <xdr:rowOff>136942</xdr:rowOff>
    </xdr:to>
    <xdr:sp macro="" textlink="">
      <xdr:nvSpPr>
        <xdr:cNvPr id="86" name="楕円 85"/>
        <xdr:cNvSpPr/>
      </xdr:nvSpPr>
      <xdr:spPr>
        <a:xfrm>
          <a:off x="28575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153469</xdr:rowOff>
    </xdr:from>
    <xdr:ext cx="469744" cy="259045"/>
    <xdr:sp macro="" textlink="">
      <xdr:nvSpPr>
        <xdr:cNvPr id="87" name="テキスト ボックス 86"/>
        <xdr:cNvSpPr txBox="1"/>
      </xdr:nvSpPr>
      <xdr:spPr>
        <a:xfrm>
          <a:off x="2673428" y="59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104739</xdr:rowOff>
    </xdr:from>
    <xdr:to>
      <xdr:col>10</xdr:col>
      <xdr:colOff>165100</xdr:colOff>
      <xdr:row>36</xdr:row>
      <xdr:rowOff>34889</xdr:rowOff>
    </xdr:to>
    <xdr:sp macro="" textlink="">
      <xdr:nvSpPr>
        <xdr:cNvPr id="88" name="楕円 87"/>
        <xdr:cNvSpPr/>
      </xdr:nvSpPr>
      <xdr:spPr>
        <a:xfrm>
          <a:off x="1968500" y="61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51416</xdr:rowOff>
    </xdr:from>
    <xdr:ext cx="469744" cy="259045"/>
    <xdr:sp macro="" textlink="">
      <xdr:nvSpPr>
        <xdr:cNvPr id="89" name="テキスト ボックス 88"/>
        <xdr:cNvSpPr txBox="1"/>
      </xdr:nvSpPr>
      <xdr:spPr>
        <a:xfrm>
          <a:off x="1784428" y="588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62611</xdr:rowOff>
    </xdr:from>
    <xdr:to>
      <xdr:col>6</xdr:col>
      <xdr:colOff>38100</xdr:colOff>
      <xdr:row>36</xdr:row>
      <xdr:rowOff>164211</xdr:rowOff>
    </xdr:to>
    <xdr:sp macro="" textlink="">
      <xdr:nvSpPr>
        <xdr:cNvPr id="90" name="楕円 89"/>
        <xdr:cNvSpPr/>
      </xdr:nvSpPr>
      <xdr:spPr>
        <a:xfrm>
          <a:off x="1079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155338</xdr:rowOff>
    </xdr:from>
    <xdr:ext cx="469744" cy="259045"/>
    <xdr:sp macro="" textlink="">
      <xdr:nvSpPr>
        <xdr:cNvPr id="91" name="テキスト ボックス 90"/>
        <xdr:cNvSpPr txBox="1"/>
      </xdr:nvSpPr>
      <xdr:spPr>
        <a:xfrm>
          <a:off x="895428"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24962</xdr:rowOff>
    </xdr:from>
    <xdr:to>
      <xdr:col>24</xdr:col>
      <xdr:colOff>63500</xdr:colOff>
      <xdr:row>58</xdr:row>
      <xdr:rowOff>52508</xdr:rowOff>
    </xdr:to>
    <xdr:cxnSp macro="">
      <xdr:nvCxnSpPr>
        <xdr:cNvPr id="122" name="直線コネクタ 121"/>
        <xdr:cNvCxnSpPr/>
      </xdr:nvCxnSpPr>
      <xdr:spPr>
        <a:xfrm flipV="1">
          <a:off x="3797300" y="9969062"/>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52508</xdr:rowOff>
    </xdr:from>
    <xdr:to>
      <xdr:col>19</xdr:col>
      <xdr:colOff>177800</xdr:colOff>
      <xdr:row>58</xdr:row>
      <xdr:rowOff>106152</xdr:rowOff>
    </xdr:to>
    <xdr:cxnSp macro="">
      <xdr:nvCxnSpPr>
        <xdr:cNvPr id="125" name="直線コネクタ 124"/>
        <xdr:cNvCxnSpPr/>
      </xdr:nvCxnSpPr>
      <xdr:spPr>
        <a:xfrm flipV="1">
          <a:off x="2908300" y="9996608"/>
          <a:ext cx="8890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19995</xdr:rowOff>
    </xdr:from>
    <xdr:to>
      <xdr:col>15</xdr:col>
      <xdr:colOff>50800</xdr:colOff>
      <xdr:row>58</xdr:row>
      <xdr:rowOff>106152</xdr:rowOff>
    </xdr:to>
    <xdr:cxnSp macro="">
      <xdr:nvCxnSpPr>
        <xdr:cNvPr id="128" name="直線コネクタ 127"/>
        <xdr:cNvCxnSpPr/>
      </xdr:nvCxnSpPr>
      <xdr:spPr>
        <a:xfrm>
          <a:off x="2019300" y="9964095"/>
          <a:ext cx="889000" cy="8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19995</xdr:rowOff>
    </xdr:from>
    <xdr:to>
      <xdr:col>10</xdr:col>
      <xdr:colOff>114300</xdr:colOff>
      <xdr:row>58</xdr:row>
      <xdr:rowOff>39828</xdr:rowOff>
    </xdr:to>
    <xdr:cxnSp macro="">
      <xdr:nvCxnSpPr>
        <xdr:cNvPr id="131" name="直線コネクタ 130"/>
        <xdr:cNvCxnSpPr/>
      </xdr:nvCxnSpPr>
      <xdr:spPr>
        <a:xfrm flipV="1">
          <a:off x="1130300" y="9964095"/>
          <a:ext cx="889000" cy="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2" name="フローチャート: 判断 131"/>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3" name="テキスト ボックス 132"/>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4" name="フローチャート: 判断 133"/>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5" name="テキスト ボックス 134"/>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145612</xdr:rowOff>
    </xdr:from>
    <xdr:to>
      <xdr:col>24</xdr:col>
      <xdr:colOff>114300</xdr:colOff>
      <xdr:row>58</xdr:row>
      <xdr:rowOff>75762</xdr:rowOff>
    </xdr:to>
    <xdr:sp macro="" textlink="">
      <xdr:nvSpPr>
        <xdr:cNvPr id="141" name="楕円 140"/>
        <xdr:cNvSpPr/>
      </xdr:nvSpPr>
      <xdr:spPr>
        <a:xfrm>
          <a:off x="4584700" y="99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60539</xdr:rowOff>
    </xdr:from>
    <xdr:ext cx="534377" cy="259045"/>
    <xdr:sp macro="" textlink="">
      <xdr:nvSpPr>
        <xdr:cNvPr id="142" name="総務費該当値テキスト"/>
        <xdr:cNvSpPr txBox="1"/>
      </xdr:nvSpPr>
      <xdr:spPr>
        <a:xfrm>
          <a:off x="4686300" y="983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1708</xdr:rowOff>
    </xdr:from>
    <xdr:to>
      <xdr:col>20</xdr:col>
      <xdr:colOff>38100</xdr:colOff>
      <xdr:row>58</xdr:row>
      <xdr:rowOff>103308</xdr:rowOff>
    </xdr:to>
    <xdr:sp macro="" textlink="">
      <xdr:nvSpPr>
        <xdr:cNvPr id="143" name="楕円 142"/>
        <xdr:cNvSpPr/>
      </xdr:nvSpPr>
      <xdr:spPr>
        <a:xfrm>
          <a:off x="3746500" y="99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94435</xdr:rowOff>
    </xdr:from>
    <xdr:ext cx="534377" cy="259045"/>
    <xdr:sp macro="" textlink="">
      <xdr:nvSpPr>
        <xdr:cNvPr id="144" name="テキスト ボックス 143"/>
        <xdr:cNvSpPr txBox="1"/>
      </xdr:nvSpPr>
      <xdr:spPr>
        <a:xfrm>
          <a:off x="3530111" y="1003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55352</xdr:rowOff>
    </xdr:from>
    <xdr:to>
      <xdr:col>15</xdr:col>
      <xdr:colOff>101600</xdr:colOff>
      <xdr:row>58</xdr:row>
      <xdr:rowOff>156952</xdr:rowOff>
    </xdr:to>
    <xdr:sp macro="" textlink="">
      <xdr:nvSpPr>
        <xdr:cNvPr id="145" name="楕円 144"/>
        <xdr:cNvSpPr/>
      </xdr:nvSpPr>
      <xdr:spPr>
        <a:xfrm>
          <a:off x="2857500" y="99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148079</xdr:rowOff>
    </xdr:from>
    <xdr:ext cx="534377" cy="259045"/>
    <xdr:sp macro="" textlink="">
      <xdr:nvSpPr>
        <xdr:cNvPr id="146" name="テキスト ボックス 145"/>
        <xdr:cNvSpPr txBox="1"/>
      </xdr:nvSpPr>
      <xdr:spPr>
        <a:xfrm>
          <a:off x="2641111" y="1009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140645</xdr:rowOff>
    </xdr:from>
    <xdr:to>
      <xdr:col>10</xdr:col>
      <xdr:colOff>165100</xdr:colOff>
      <xdr:row>58</xdr:row>
      <xdr:rowOff>70795</xdr:rowOff>
    </xdr:to>
    <xdr:sp macro="" textlink="">
      <xdr:nvSpPr>
        <xdr:cNvPr id="147" name="楕円 146"/>
        <xdr:cNvSpPr/>
      </xdr:nvSpPr>
      <xdr:spPr>
        <a:xfrm>
          <a:off x="1968500" y="99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61922</xdr:rowOff>
    </xdr:from>
    <xdr:ext cx="534377" cy="259045"/>
    <xdr:sp macro="" textlink="">
      <xdr:nvSpPr>
        <xdr:cNvPr id="148" name="テキスト ボックス 147"/>
        <xdr:cNvSpPr txBox="1"/>
      </xdr:nvSpPr>
      <xdr:spPr>
        <a:xfrm>
          <a:off x="1752111" y="100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160478</xdr:rowOff>
    </xdr:from>
    <xdr:to>
      <xdr:col>6</xdr:col>
      <xdr:colOff>38100</xdr:colOff>
      <xdr:row>58</xdr:row>
      <xdr:rowOff>90628</xdr:rowOff>
    </xdr:to>
    <xdr:sp macro="" textlink="">
      <xdr:nvSpPr>
        <xdr:cNvPr id="149" name="楕円 148"/>
        <xdr:cNvSpPr/>
      </xdr:nvSpPr>
      <xdr:spPr>
        <a:xfrm>
          <a:off x="1079500" y="99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81755</xdr:rowOff>
    </xdr:from>
    <xdr:ext cx="534377" cy="259045"/>
    <xdr:sp macro="" textlink="">
      <xdr:nvSpPr>
        <xdr:cNvPr id="150" name="テキスト ボックス 149"/>
        <xdr:cNvSpPr txBox="1"/>
      </xdr:nvSpPr>
      <xdr:spPr>
        <a:xfrm>
          <a:off x="863111" y="1002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17298</xdr:rowOff>
    </xdr:from>
    <xdr:to>
      <xdr:col>24</xdr:col>
      <xdr:colOff>63500</xdr:colOff>
      <xdr:row>78</xdr:row>
      <xdr:rowOff>34384</xdr:rowOff>
    </xdr:to>
    <xdr:cxnSp macro="">
      <xdr:nvCxnSpPr>
        <xdr:cNvPr id="178" name="直線コネクタ 177"/>
        <xdr:cNvCxnSpPr/>
      </xdr:nvCxnSpPr>
      <xdr:spPr>
        <a:xfrm flipV="1">
          <a:off x="3797300" y="13390398"/>
          <a:ext cx="838200" cy="1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34384</xdr:rowOff>
    </xdr:from>
    <xdr:to>
      <xdr:col>19</xdr:col>
      <xdr:colOff>177800</xdr:colOff>
      <xdr:row>79</xdr:row>
      <xdr:rowOff>11889</xdr:rowOff>
    </xdr:to>
    <xdr:cxnSp macro="">
      <xdr:nvCxnSpPr>
        <xdr:cNvPr id="181" name="直線コネクタ 180"/>
        <xdr:cNvCxnSpPr/>
      </xdr:nvCxnSpPr>
      <xdr:spPr>
        <a:xfrm flipV="1">
          <a:off x="2908300" y="13407484"/>
          <a:ext cx="889000" cy="14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11889</xdr:rowOff>
    </xdr:from>
    <xdr:to>
      <xdr:col>15</xdr:col>
      <xdr:colOff>50800</xdr:colOff>
      <xdr:row>79</xdr:row>
      <xdr:rowOff>15579</xdr:rowOff>
    </xdr:to>
    <xdr:cxnSp macro="">
      <xdr:nvCxnSpPr>
        <xdr:cNvPr id="184" name="直線コネクタ 183"/>
        <xdr:cNvCxnSpPr/>
      </xdr:nvCxnSpPr>
      <xdr:spPr>
        <a:xfrm flipV="1">
          <a:off x="2019300" y="13556439"/>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15579</xdr:rowOff>
    </xdr:from>
    <xdr:to>
      <xdr:col>10</xdr:col>
      <xdr:colOff>114300</xdr:colOff>
      <xdr:row>79</xdr:row>
      <xdr:rowOff>35240</xdr:rowOff>
    </xdr:to>
    <xdr:cxnSp macro="">
      <xdr:nvCxnSpPr>
        <xdr:cNvPr id="187" name="直線コネクタ 186"/>
        <xdr:cNvCxnSpPr/>
      </xdr:nvCxnSpPr>
      <xdr:spPr>
        <a:xfrm flipV="1">
          <a:off x="1130300" y="13560129"/>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78256</xdr:rowOff>
    </xdr:from>
    <xdr:to>
      <xdr:col>10</xdr:col>
      <xdr:colOff>165100</xdr:colOff>
      <xdr:row>78</xdr:row>
      <xdr:rowOff>8406</xdr:rowOff>
    </xdr:to>
    <xdr:sp macro="" textlink="">
      <xdr:nvSpPr>
        <xdr:cNvPr id="188" name="フローチャート: 判断 187"/>
        <xdr:cNvSpPr/>
      </xdr:nvSpPr>
      <xdr:spPr>
        <a:xfrm>
          <a:off x="1968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24933</xdr:rowOff>
    </xdr:from>
    <xdr:ext cx="599010" cy="259045"/>
    <xdr:sp macro="" textlink="">
      <xdr:nvSpPr>
        <xdr:cNvPr id="189" name="テキスト ボックス 188"/>
        <xdr:cNvSpPr txBox="1"/>
      </xdr:nvSpPr>
      <xdr:spPr>
        <a:xfrm>
          <a:off x="1719795" y="1305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130829</xdr:rowOff>
    </xdr:from>
    <xdr:to>
      <xdr:col>6</xdr:col>
      <xdr:colOff>38100</xdr:colOff>
      <xdr:row>78</xdr:row>
      <xdr:rowOff>60979</xdr:rowOff>
    </xdr:to>
    <xdr:sp macro="" textlink="">
      <xdr:nvSpPr>
        <xdr:cNvPr id="190" name="フローチャート: 判断 189"/>
        <xdr:cNvSpPr/>
      </xdr:nvSpPr>
      <xdr:spPr>
        <a:xfrm>
          <a:off x="1079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77506</xdr:rowOff>
    </xdr:from>
    <xdr:ext cx="599010" cy="259045"/>
    <xdr:sp macro="" textlink="">
      <xdr:nvSpPr>
        <xdr:cNvPr id="191" name="テキスト ボックス 190"/>
        <xdr:cNvSpPr txBox="1"/>
      </xdr:nvSpPr>
      <xdr:spPr>
        <a:xfrm>
          <a:off x="830795" y="1310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137948</xdr:rowOff>
    </xdr:from>
    <xdr:to>
      <xdr:col>24</xdr:col>
      <xdr:colOff>114300</xdr:colOff>
      <xdr:row>78</xdr:row>
      <xdr:rowOff>68098</xdr:rowOff>
    </xdr:to>
    <xdr:sp macro="" textlink="">
      <xdr:nvSpPr>
        <xdr:cNvPr id="197" name="楕円 196"/>
        <xdr:cNvSpPr/>
      </xdr:nvSpPr>
      <xdr:spPr>
        <a:xfrm>
          <a:off x="4584700" y="133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116375</xdr:rowOff>
    </xdr:from>
    <xdr:ext cx="599010" cy="259045"/>
    <xdr:sp macro="" textlink="">
      <xdr:nvSpPr>
        <xdr:cNvPr id="198" name="民生費該当値テキスト"/>
        <xdr:cNvSpPr txBox="1"/>
      </xdr:nvSpPr>
      <xdr:spPr>
        <a:xfrm>
          <a:off x="4686300" y="1331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155034</xdr:rowOff>
    </xdr:from>
    <xdr:to>
      <xdr:col>20</xdr:col>
      <xdr:colOff>38100</xdr:colOff>
      <xdr:row>78</xdr:row>
      <xdr:rowOff>85184</xdr:rowOff>
    </xdr:to>
    <xdr:sp macro="" textlink="">
      <xdr:nvSpPr>
        <xdr:cNvPr id="199" name="楕円 198"/>
        <xdr:cNvSpPr/>
      </xdr:nvSpPr>
      <xdr:spPr>
        <a:xfrm>
          <a:off x="3746500" y="1335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76311</xdr:rowOff>
    </xdr:from>
    <xdr:ext cx="599010" cy="259045"/>
    <xdr:sp macro="" textlink="">
      <xdr:nvSpPr>
        <xdr:cNvPr id="200" name="テキスト ボックス 199"/>
        <xdr:cNvSpPr txBox="1"/>
      </xdr:nvSpPr>
      <xdr:spPr>
        <a:xfrm>
          <a:off x="3497795" y="1344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132539</xdr:rowOff>
    </xdr:from>
    <xdr:to>
      <xdr:col>15</xdr:col>
      <xdr:colOff>101600</xdr:colOff>
      <xdr:row>79</xdr:row>
      <xdr:rowOff>62689</xdr:rowOff>
    </xdr:to>
    <xdr:sp macro="" textlink="">
      <xdr:nvSpPr>
        <xdr:cNvPr id="201" name="楕円 200"/>
        <xdr:cNvSpPr/>
      </xdr:nvSpPr>
      <xdr:spPr>
        <a:xfrm>
          <a:off x="2857500" y="1350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53816</xdr:rowOff>
    </xdr:from>
    <xdr:ext cx="534377" cy="259045"/>
    <xdr:sp macro="" textlink="">
      <xdr:nvSpPr>
        <xdr:cNvPr id="202" name="テキスト ボックス 201"/>
        <xdr:cNvSpPr txBox="1"/>
      </xdr:nvSpPr>
      <xdr:spPr>
        <a:xfrm>
          <a:off x="2641111" y="135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136229</xdr:rowOff>
    </xdr:from>
    <xdr:to>
      <xdr:col>10</xdr:col>
      <xdr:colOff>165100</xdr:colOff>
      <xdr:row>79</xdr:row>
      <xdr:rowOff>66379</xdr:rowOff>
    </xdr:to>
    <xdr:sp macro="" textlink="">
      <xdr:nvSpPr>
        <xdr:cNvPr id="203" name="楕円 202"/>
        <xdr:cNvSpPr/>
      </xdr:nvSpPr>
      <xdr:spPr>
        <a:xfrm>
          <a:off x="1968500" y="135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57506</xdr:rowOff>
    </xdr:from>
    <xdr:ext cx="534377" cy="259045"/>
    <xdr:sp macro="" textlink="">
      <xdr:nvSpPr>
        <xdr:cNvPr id="204" name="テキスト ボックス 203"/>
        <xdr:cNvSpPr txBox="1"/>
      </xdr:nvSpPr>
      <xdr:spPr>
        <a:xfrm>
          <a:off x="1752111" y="136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155890</xdr:rowOff>
    </xdr:from>
    <xdr:to>
      <xdr:col>6</xdr:col>
      <xdr:colOff>38100</xdr:colOff>
      <xdr:row>79</xdr:row>
      <xdr:rowOff>86040</xdr:rowOff>
    </xdr:to>
    <xdr:sp macro="" textlink="">
      <xdr:nvSpPr>
        <xdr:cNvPr id="205" name="楕円 204"/>
        <xdr:cNvSpPr/>
      </xdr:nvSpPr>
      <xdr:spPr>
        <a:xfrm>
          <a:off x="1079500" y="135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77167</xdr:rowOff>
    </xdr:from>
    <xdr:ext cx="534377" cy="259045"/>
    <xdr:sp macro="" textlink="">
      <xdr:nvSpPr>
        <xdr:cNvPr id="206" name="テキスト ボックス 205"/>
        <xdr:cNvSpPr txBox="1"/>
      </xdr:nvSpPr>
      <xdr:spPr>
        <a:xfrm>
          <a:off x="863111" y="13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10410</xdr:rowOff>
    </xdr:from>
    <xdr:to>
      <xdr:col>24</xdr:col>
      <xdr:colOff>63500</xdr:colOff>
      <xdr:row>97</xdr:row>
      <xdr:rowOff>141953</xdr:rowOff>
    </xdr:to>
    <xdr:cxnSp macro="">
      <xdr:nvCxnSpPr>
        <xdr:cNvPr id="237" name="直線コネクタ 236"/>
        <xdr:cNvCxnSpPr/>
      </xdr:nvCxnSpPr>
      <xdr:spPr>
        <a:xfrm>
          <a:off x="3797300" y="16641060"/>
          <a:ext cx="838200" cy="1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10410</xdr:rowOff>
    </xdr:from>
    <xdr:to>
      <xdr:col>19</xdr:col>
      <xdr:colOff>177800</xdr:colOff>
      <xdr:row>97</xdr:row>
      <xdr:rowOff>88809</xdr:rowOff>
    </xdr:to>
    <xdr:cxnSp macro="">
      <xdr:nvCxnSpPr>
        <xdr:cNvPr id="240" name="直線コネクタ 239"/>
        <xdr:cNvCxnSpPr/>
      </xdr:nvCxnSpPr>
      <xdr:spPr>
        <a:xfrm flipV="1">
          <a:off x="2908300" y="16641060"/>
          <a:ext cx="889000" cy="7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86556</xdr:rowOff>
    </xdr:from>
    <xdr:to>
      <xdr:col>15</xdr:col>
      <xdr:colOff>50800</xdr:colOff>
      <xdr:row>97</xdr:row>
      <xdr:rowOff>88809</xdr:rowOff>
    </xdr:to>
    <xdr:cxnSp macro="">
      <xdr:nvCxnSpPr>
        <xdr:cNvPr id="243" name="直線コネクタ 242"/>
        <xdr:cNvCxnSpPr/>
      </xdr:nvCxnSpPr>
      <xdr:spPr>
        <a:xfrm>
          <a:off x="2019300" y="16717206"/>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47836</xdr:rowOff>
    </xdr:from>
    <xdr:to>
      <xdr:col>10</xdr:col>
      <xdr:colOff>114300</xdr:colOff>
      <xdr:row>97</xdr:row>
      <xdr:rowOff>86556</xdr:rowOff>
    </xdr:to>
    <xdr:cxnSp macro="">
      <xdr:nvCxnSpPr>
        <xdr:cNvPr id="246" name="直線コネクタ 245"/>
        <xdr:cNvCxnSpPr/>
      </xdr:nvCxnSpPr>
      <xdr:spPr>
        <a:xfrm>
          <a:off x="1130300" y="16678486"/>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159646</xdr:rowOff>
    </xdr:from>
    <xdr:to>
      <xdr:col>10</xdr:col>
      <xdr:colOff>165100</xdr:colOff>
      <xdr:row>96</xdr:row>
      <xdr:rowOff>89796</xdr:rowOff>
    </xdr:to>
    <xdr:sp macro="" textlink="">
      <xdr:nvSpPr>
        <xdr:cNvPr id="247" name="フローチャート: 判断 246"/>
        <xdr:cNvSpPr/>
      </xdr:nvSpPr>
      <xdr:spPr>
        <a:xfrm>
          <a:off x="1968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106323</xdr:rowOff>
    </xdr:from>
    <xdr:ext cx="534377" cy="259045"/>
    <xdr:sp macro="" textlink="">
      <xdr:nvSpPr>
        <xdr:cNvPr id="248" name="テキスト ボックス 247"/>
        <xdr:cNvSpPr txBox="1"/>
      </xdr:nvSpPr>
      <xdr:spPr>
        <a:xfrm>
          <a:off x="1752111" y="162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30183</xdr:rowOff>
    </xdr:from>
    <xdr:to>
      <xdr:col>6</xdr:col>
      <xdr:colOff>38100</xdr:colOff>
      <xdr:row>96</xdr:row>
      <xdr:rowOff>131783</xdr:rowOff>
    </xdr:to>
    <xdr:sp macro="" textlink="">
      <xdr:nvSpPr>
        <xdr:cNvPr id="249" name="フローチャート: 判断 248"/>
        <xdr:cNvSpPr/>
      </xdr:nvSpPr>
      <xdr:spPr>
        <a:xfrm>
          <a:off x="1079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148310</xdr:rowOff>
    </xdr:from>
    <xdr:ext cx="534377" cy="259045"/>
    <xdr:sp macro="" textlink="">
      <xdr:nvSpPr>
        <xdr:cNvPr id="250" name="テキスト ボックス 249"/>
        <xdr:cNvSpPr txBox="1"/>
      </xdr:nvSpPr>
      <xdr:spPr>
        <a:xfrm>
          <a:off x="863111" y="162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91153</xdr:rowOff>
    </xdr:from>
    <xdr:to>
      <xdr:col>24</xdr:col>
      <xdr:colOff>114300</xdr:colOff>
      <xdr:row>98</xdr:row>
      <xdr:rowOff>21303</xdr:rowOff>
    </xdr:to>
    <xdr:sp macro="" textlink="">
      <xdr:nvSpPr>
        <xdr:cNvPr id="256" name="楕円 255"/>
        <xdr:cNvSpPr/>
      </xdr:nvSpPr>
      <xdr:spPr>
        <a:xfrm>
          <a:off x="4584700" y="167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6080</xdr:rowOff>
    </xdr:from>
    <xdr:ext cx="534377" cy="259045"/>
    <xdr:sp macro="" textlink="">
      <xdr:nvSpPr>
        <xdr:cNvPr id="257" name="衛生費該当値テキスト"/>
        <xdr:cNvSpPr txBox="1"/>
      </xdr:nvSpPr>
      <xdr:spPr>
        <a:xfrm>
          <a:off x="4686300" y="1663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131060</xdr:rowOff>
    </xdr:from>
    <xdr:to>
      <xdr:col>20</xdr:col>
      <xdr:colOff>38100</xdr:colOff>
      <xdr:row>97</xdr:row>
      <xdr:rowOff>61210</xdr:rowOff>
    </xdr:to>
    <xdr:sp macro="" textlink="">
      <xdr:nvSpPr>
        <xdr:cNvPr id="258" name="楕円 257"/>
        <xdr:cNvSpPr/>
      </xdr:nvSpPr>
      <xdr:spPr>
        <a:xfrm>
          <a:off x="3746500" y="165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52337</xdr:rowOff>
    </xdr:from>
    <xdr:ext cx="534377" cy="259045"/>
    <xdr:sp macro="" textlink="">
      <xdr:nvSpPr>
        <xdr:cNvPr id="259" name="テキスト ボックス 258"/>
        <xdr:cNvSpPr txBox="1"/>
      </xdr:nvSpPr>
      <xdr:spPr>
        <a:xfrm>
          <a:off x="3530111" y="166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38009</xdr:rowOff>
    </xdr:from>
    <xdr:to>
      <xdr:col>15</xdr:col>
      <xdr:colOff>101600</xdr:colOff>
      <xdr:row>97</xdr:row>
      <xdr:rowOff>139609</xdr:rowOff>
    </xdr:to>
    <xdr:sp macro="" textlink="">
      <xdr:nvSpPr>
        <xdr:cNvPr id="260" name="楕円 259"/>
        <xdr:cNvSpPr/>
      </xdr:nvSpPr>
      <xdr:spPr>
        <a:xfrm>
          <a:off x="2857500" y="166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130736</xdr:rowOff>
    </xdr:from>
    <xdr:ext cx="534377" cy="259045"/>
    <xdr:sp macro="" textlink="">
      <xdr:nvSpPr>
        <xdr:cNvPr id="261" name="テキスト ボックス 260"/>
        <xdr:cNvSpPr txBox="1"/>
      </xdr:nvSpPr>
      <xdr:spPr>
        <a:xfrm>
          <a:off x="2641111" y="1676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35756</xdr:rowOff>
    </xdr:from>
    <xdr:to>
      <xdr:col>10</xdr:col>
      <xdr:colOff>165100</xdr:colOff>
      <xdr:row>97</xdr:row>
      <xdr:rowOff>137356</xdr:rowOff>
    </xdr:to>
    <xdr:sp macro="" textlink="">
      <xdr:nvSpPr>
        <xdr:cNvPr id="262" name="楕円 261"/>
        <xdr:cNvSpPr/>
      </xdr:nvSpPr>
      <xdr:spPr>
        <a:xfrm>
          <a:off x="1968500" y="166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128483</xdr:rowOff>
    </xdr:from>
    <xdr:ext cx="534377" cy="259045"/>
    <xdr:sp macro="" textlink="">
      <xdr:nvSpPr>
        <xdr:cNvPr id="263" name="テキスト ボックス 262"/>
        <xdr:cNvSpPr txBox="1"/>
      </xdr:nvSpPr>
      <xdr:spPr>
        <a:xfrm>
          <a:off x="1752111" y="1675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168486</xdr:rowOff>
    </xdr:from>
    <xdr:to>
      <xdr:col>6</xdr:col>
      <xdr:colOff>38100</xdr:colOff>
      <xdr:row>97</xdr:row>
      <xdr:rowOff>98636</xdr:rowOff>
    </xdr:to>
    <xdr:sp macro="" textlink="">
      <xdr:nvSpPr>
        <xdr:cNvPr id="264" name="楕円 263"/>
        <xdr:cNvSpPr/>
      </xdr:nvSpPr>
      <xdr:spPr>
        <a:xfrm>
          <a:off x="1079500" y="166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89763</xdr:rowOff>
    </xdr:from>
    <xdr:ext cx="534377" cy="259045"/>
    <xdr:sp macro="" textlink="">
      <xdr:nvSpPr>
        <xdr:cNvPr id="265" name="テキスト ボックス 264"/>
        <xdr:cNvSpPr txBox="1"/>
      </xdr:nvSpPr>
      <xdr:spPr>
        <a:xfrm>
          <a:off x="863111" y="167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153873</xdr:rowOff>
    </xdr:from>
    <xdr:to>
      <xdr:col>55</xdr:col>
      <xdr:colOff>0</xdr:colOff>
      <xdr:row>37</xdr:row>
      <xdr:rowOff>44145</xdr:rowOff>
    </xdr:to>
    <xdr:cxnSp macro="">
      <xdr:nvCxnSpPr>
        <xdr:cNvPr id="292" name="直線コネクタ 291"/>
        <xdr:cNvCxnSpPr/>
      </xdr:nvCxnSpPr>
      <xdr:spPr>
        <a:xfrm>
          <a:off x="9639300" y="6326073"/>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161053</xdr:rowOff>
    </xdr:from>
    <xdr:ext cx="378565" cy="259045"/>
    <xdr:sp macro="" textlink="">
      <xdr:nvSpPr>
        <xdr:cNvPr id="293" name="労働費平均値テキスト"/>
        <xdr:cNvSpPr txBox="1"/>
      </xdr:nvSpPr>
      <xdr:spPr>
        <a:xfrm>
          <a:off x="10528300" y="6333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143815</xdr:rowOff>
    </xdr:from>
    <xdr:to>
      <xdr:col>50</xdr:col>
      <xdr:colOff>114300</xdr:colOff>
      <xdr:row>36</xdr:row>
      <xdr:rowOff>153873</xdr:rowOff>
    </xdr:to>
    <xdr:cxnSp macro="">
      <xdr:nvCxnSpPr>
        <xdr:cNvPr id="295" name="直線コネクタ 294"/>
        <xdr:cNvCxnSpPr/>
      </xdr:nvCxnSpPr>
      <xdr:spPr>
        <a:xfrm>
          <a:off x="8750300" y="6144565"/>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143815</xdr:rowOff>
    </xdr:from>
    <xdr:to>
      <xdr:col>45</xdr:col>
      <xdr:colOff>177800</xdr:colOff>
      <xdr:row>35</xdr:row>
      <xdr:rowOff>147472</xdr:rowOff>
    </xdr:to>
    <xdr:cxnSp macro="">
      <xdr:nvCxnSpPr>
        <xdr:cNvPr id="298" name="直線コネクタ 297"/>
        <xdr:cNvCxnSpPr/>
      </xdr:nvCxnSpPr>
      <xdr:spPr>
        <a:xfrm flipV="1">
          <a:off x="7861300" y="614456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97502</xdr:rowOff>
    </xdr:from>
    <xdr:ext cx="378565" cy="259045"/>
    <xdr:sp macro="" textlink="">
      <xdr:nvSpPr>
        <xdr:cNvPr id="300" name="テキスト ボックス 299"/>
        <xdr:cNvSpPr txBox="1"/>
      </xdr:nvSpPr>
      <xdr:spPr>
        <a:xfrm>
          <a:off x="8561017" y="62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113182</xdr:rowOff>
    </xdr:from>
    <xdr:to>
      <xdr:col>41</xdr:col>
      <xdr:colOff>50800</xdr:colOff>
      <xdr:row>35</xdr:row>
      <xdr:rowOff>147472</xdr:rowOff>
    </xdr:to>
    <xdr:cxnSp macro="">
      <xdr:nvCxnSpPr>
        <xdr:cNvPr id="301" name="直線コネクタ 300"/>
        <xdr:cNvCxnSpPr/>
      </xdr:nvCxnSpPr>
      <xdr:spPr>
        <a:xfrm>
          <a:off x="6972300" y="5771032"/>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41808</xdr:rowOff>
    </xdr:from>
    <xdr:to>
      <xdr:col>41</xdr:col>
      <xdr:colOff>101600</xdr:colOff>
      <xdr:row>36</xdr:row>
      <xdr:rowOff>143408</xdr:rowOff>
    </xdr:to>
    <xdr:sp macro="" textlink="">
      <xdr:nvSpPr>
        <xdr:cNvPr id="302" name="フローチャート: 判断 301"/>
        <xdr:cNvSpPr/>
      </xdr:nvSpPr>
      <xdr:spPr>
        <a:xfrm>
          <a:off x="7810500" y="62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134535</xdr:rowOff>
    </xdr:from>
    <xdr:ext cx="378565" cy="259045"/>
    <xdr:sp macro="" textlink="">
      <xdr:nvSpPr>
        <xdr:cNvPr id="303" name="テキスト ボックス 302"/>
        <xdr:cNvSpPr txBox="1"/>
      </xdr:nvSpPr>
      <xdr:spPr>
        <a:xfrm>
          <a:off x="7672017" y="6306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71984</xdr:rowOff>
    </xdr:from>
    <xdr:to>
      <xdr:col>36</xdr:col>
      <xdr:colOff>165100</xdr:colOff>
      <xdr:row>35</xdr:row>
      <xdr:rowOff>2134</xdr:rowOff>
    </xdr:to>
    <xdr:sp macro="" textlink="">
      <xdr:nvSpPr>
        <xdr:cNvPr id="304" name="フローチャート: 判断 303"/>
        <xdr:cNvSpPr/>
      </xdr:nvSpPr>
      <xdr:spPr>
        <a:xfrm>
          <a:off x="6921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164711</xdr:rowOff>
    </xdr:from>
    <xdr:ext cx="469744" cy="259045"/>
    <xdr:sp macro="" textlink="">
      <xdr:nvSpPr>
        <xdr:cNvPr id="305" name="テキスト ボックス 304"/>
        <xdr:cNvSpPr txBox="1"/>
      </xdr:nvSpPr>
      <xdr:spPr>
        <a:xfrm>
          <a:off x="6737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164795</xdr:rowOff>
    </xdr:from>
    <xdr:to>
      <xdr:col>55</xdr:col>
      <xdr:colOff>50800</xdr:colOff>
      <xdr:row>37</xdr:row>
      <xdr:rowOff>94945</xdr:rowOff>
    </xdr:to>
    <xdr:sp macro="" textlink="">
      <xdr:nvSpPr>
        <xdr:cNvPr id="311" name="楕円 310"/>
        <xdr:cNvSpPr/>
      </xdr:nvSpPr>
      <xdr:spPr>
        <a:xfrm>
          <a:off x="104267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16222</xdr:rowOff>
    </xdr:from>
    <xdr:ext cx="378565" cy="259045"/>
    <xdr:sp macro="" textlink="">
      <xdr:nvSpPr>
        <xdr:cNvPr id="312" name="労働費該当値テキスト"/>
        <xdr:cNvSpPr txBox="1"/>
      </xdr:nvSpPr>
      <xdr:spPr>
        <a:xfrm>
          <a:off x="10528300" y="6188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103073</xdr:rowOff>
    </xdr:from>
    <xdr:to>
      <xdr:col>50</xdr:col>
      <xdr:colOff>165100</xdr:colOff>
      <xdr:row>37</xdr:row>
      <xdr:rowOff>33223</xdr:rowOff>
    </xdr:to>
    <xdr:sp macro="" textlink="">
      <xdr:nvSpPr>
        <xdr:cNvPr id="313" name="楕円 312"/>
        <xdr:cNvSpPr/>
      </xdr:nvSpPr>
      <xdr:spPr>
        <a:xfrm>
          <a:off x="9588500" y="62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24350</xdr:rowOff>
    </xdr:from>
    <xdr:ext cx="378565" cy="259045"/>
    <xdr:sp macro="" textlink="">
      <xdr:nvSpPr>
        <xdr:cNvPr id="314" name="テキスト ボックス 313"/>
        <xdr:cNvSpPr txBox="1"/>
      </xdr:nvSpPr>
      <xdr:spPr>
        <a:xfrm>
          <a:off x="9450017" y="636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93015</xdr:rowOff>
    </xdr:from>
    <xdr:to>
      <xdr:col>46</xdr:col>
      <xdr:colOff>38100</xdr:colOff>
      <xdr:row>36</xdr:row>
      <xdr:rowOff>23165</xdr:rowOff>
    </xdr:to>
    <xdr:sp macro="" textlink="">
      <xdr:nvSpPr>
        <xdr:cNvPr id="315" name="楕円 314"/>
        <xdr:cNvSpPr/>
      </xdr:nvSpPr>
      <xdr:spPr>
        <a:xfrm>
          <a:off x="8699500" y="6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39692</xdr:rowOff>
    </xdr:from>
    <xdr:ext cx="469744" cy="259045"/>
    <xdr:sp macro="" textlink="">
      <xdr:nvSpPr>
        <xdr:cNvPr id="316" name="テキスト ボックス 315"/>
        <xdr:cNvSpPr txBox="1"/>
      </xdr:nvSpPr>
      <xdr:spPr>
        <a:xfrm>
          <a:off x="8515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96672</xdr:rowOff>
    </xdr:from>
    <xdr:to>
      <xdr:col>41</xdr:col>
      <xdr:colOff>101600</xdr:colOff>
      <xdr:row>36</xdr:row>
      <xdr:rowOff>26822</xdr:rowOff>
    </xdr:to>
    <xdr:sp macro="" textlink="">
      <xdr:nvSpPr>
        <xdr:cNvPr id="317" name="楕円 316"/>
        <xdr:cNvSpPr/>
      </xdr:nvSpPr>
      <xdr:spPr>
        <a:xfrm>
          <a:off x="7810500" y="60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43349</xdr:rowOff>
    </xdr:from>
    <xdr:ext cx="469744" cy="259045"/>
    <xdr:sp macro="" textlink="">
      <xdr:nvSpPr>
        <xdr:cNvPr id="318" name="テキスト ボックス 317"/>
        <xdr:cNvSpPr txBox="1"/>
      </xdr:nvSpPr>
      <xdr:spPr>
        <a:xfrm>
          <a:off x="7626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62382</xdr:rowOff>
    </xdr:from>
    <xdr:to>
      <xdr:col>36</xdr:col>
      <xdr:colOff>165100</xdr:colOff>
      <xdr:row>33</xdr:row>
      <xdr:rowOff>163982</xdr:rowOff>
    </xdr:to>
    <xdr:sp macro="" textlink="">
      <xdr:nvSpPr>
        <xdr:cNvPr id="319" name="楕円 318"/>
        <xdr:cNvSpPr/>
      </xdr:nvSpPr>
      <xdr:spPr>
        <a:xfrm>
          <a:off x="6921500" y="572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9059</xdr:rowOff>
    </xdr:from>
    <xdr:ext cx="469744" cy="259045"/>
    <xdr:sp macro="" textlink="">
      <xdr:nvSpPr>
        <xdr:cNvPr id="320" name="テキスト ボックス 319"/>
        <xdr:cNvSpPr txBox="1"/>
      </xdr:nvSpPr>
      <xdr:spPr>
        <a:xfrm>
          <a:off x="6737428" y="54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81476</xdr:rowOff>
    </xdr:from>
    <xdr:to>
      <xdr:col>55</xdr:col>
      <xdr:colOff>0</xdr:colOff>
      <xdr:row>57</xdr:row>
      <xdr:rowOff>106513</xdr:rowOff>
    </xdr:to>
    <xdr:cxnSp macro="">
      <xdr:nvCxnSpPr>
        <xdr:cNvPr id="345" name="直線コネクタ 344"/>
        <xdr:cNvCxnSpPr/>
      </xdr:nvCxnSpPr>
      <xdr:spPr>
        <a:xfrm flipV="1">
          <a:off x="9639300" y="9854126"/>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106513</xdr:rowOff>
    </xdr:from>
    <xdr:to>
      <xdr:col>50</xdr:col>
      <xdr:colOff>114300</xdr:colOff>
      <xdr:row>57</xdr:row>
      <xdr:rowOff>130762</xdr:rowOff>
    </xdr:to>
    <xdr:cxnSp macro="">
      <xdr:nvCxnSpPr>
        <xdr:cNvPr id="348" name="直線コネクタ 347"/>
        <xdr:cNvCxnSpPr/>
      </xdr:nvCxnSpPr>
      <xdr:spPr>
        <a:xfrm flipV="1">
          <a:off x="8750300" y="9879163"/>
          <a:ext cx="889000" cy="2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130762</xdr:rowOff>
    </xdr:from>
    <xdr:to>
      <xdr:col>45</xdr:col>
      <xdr:colOff>177800</xdr:colOff>
      <xdr:row>57</xdr:row>
      <xdr:rowOff>138568</xdr:rowOff>
    </xdr:to>
    <xdr:cxnSp macro="">
      <xdr:nvCxnSpPr>
        <xdr:cNvPr id="351" name="直線コネクタ 350"/>
        <xdr:cNvCxnSpPr/>
      </xdr:nvCxnSpPr>
      <xdr:spPr>
        <a:xfrm flipV="1">
          <a:off x="7861300" y="9903412"/>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138568</xdr:rowOff>
    </xdr:from>
    <xdr:to>
      <xdr:col>41</xdr:col>
      <xdr:colOff>50800</xdr:colOff>
      <xdr:row>57</xdr:row>
      <xdr:rowOff>142684</xdr:rowOff>
    </xdr:to>
    <xdr:cxnSp macro="">
      <xdr:nvCxnSpPr>
        <xdr:cNvPr id="354" name="直線コネクタ 353"/>
        <xdr:cNvCxnSpPr/>
      </xdr:nvCxnSpPr>
      <xdr:spPr>
        <a:xfrm flipV="1">
          <a:off x="6972300" y="9911218"/>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5" name="フローチャート: 判断 354"/>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6" name="テキスト ボックス 355"/>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7" name="フローチャート: 判断 356"/>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58" name="テキスト ボックス 357"/>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30676</xdr:rowOff>
    </xdr:from>
    <xdr:to>
      <xdr:col>55</xdr:col>
      <xdr:colOff>50800</xdr:colOff>
      <xdr:row>57</xdr:row>
      <xdr:rowOff>132276</xdr:rowOff>
    </xdr:to>
    <xdr:sp macro="" textlink="">
      <xdr:nvSpPr>
        <xdr:cNvPr id="364" name="楕円 363"/>
        <xdr:cNvSpPr/>
      </xdr:nvSpPr>
      <xdr:spPr>
        <a:xfrm>
          <a:off x="10426700" y="98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117053</xdr:rowOff>
    </xdr:from>
    <xdr:ext cx="534377" cy="259045"/>
    <xdr:sp macro="" textlink="">
      <xdr:nvSpPr>
        <xdr:cNvPr id="365" name="農林水産業費該当値テキスト"/>
        <xdr:cNvSpPr txBox="1"/>
      </xdr:nvSpPr>
      <xdr:spPr>
        <a:xfrm>
          <a:off x="10528300" y="97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55713</xdr:rowOff>
    </xdr:from>
    <xdr:to>
      <xdr:col>50</xdr:col>
      <xdr:colOff>165100</xdr:colOff>
      <xdr:row>57</xdr:row>
      <xdr:rowOff>157313</xdr:rowOff>
    </xdr:to>
    <xdr:sp macro="" textlink="">
      <xdr:nvSpPr>
        <xdr:cNvPr id="366" name="楕円 365"/>
        <xdr:cNvSpPr/>
      </xdr:nvSpPr>
      <xdr:spPr>
        <a:xfrm>
          <a:off x="9588500" y="982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148440</xdr:rowOff>
    </xdr:from>
    <xdr:ext cx="534377" cy="259045"/>
    <xdr:sp macro="" textlink="">
      <xdr:nvSpPr>
        <xdr:cNvPr id="367" name="テキスト ボックス 366"/>
        <xdr:cNvSpPr txBox="1"/>
      </xdr:nvSpPr>
      <xdr:spPr>
        <a:xfrm>
          <a:off x="9372111" y="992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79962</xdr:rowOff>
    </xdr:from>
    <xdr:to>
      <xdr:col>46</xdr:col>
      <xdr:colOff>38100</xdr:colOff>
      <xdr:row>58</xdr:row>
      <xdr:rowOff>10112</xdr:rowOff>
    </xdr:to>
    <xdr:sp macro="" textlink="">
      <xdr:nvSpPr>
        <xdr:cNvPr id="368" name="楕円 367"/>
        <xdr:cNvSpPr/>
      </xdr:nvSpPr>
      <xdr:spPr>
        <a:xfrm>
          <a:off x="8699500" y="98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1239</xdr:rowOff>
    </xdr:from>
    <xdr:ext cx="534377" cy="259045"/>
    <xdr:sp macro="" textlink="">
      <xdr:nvSpPr>
        <xdr:cNvPr id="369" name="テキスト ボックス 368"/>
        <xdr:cNvSpPr txBox="1"/>
      </xdr:nvSpPr>
      <xdr:spPr>
        <a:xfrm>
          <a:off x="8483111" y="994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87768</xdr:rowOff>
    </xdr:from>
    <xdr:to>
      <xdr:col>41</xdr:col>
      <xdr:colOff>101600</xdr:colOff>
      <xdr:row>58</xdr:row>
      <xdr:rowOff>17918</xdr:rowOff>
    </xdr:to>
    <xdr:sp macro="" textlink="">
      <xdr:nvSpPr>
        <xdr:cNvPr id="370" name="楕円 369"/>
        <xdr:cNvSpPr/>
      </xdr:nvSpPr>
      <xdr:spPr>
        <a:xfrm>
          <a:off x="7810500" y="98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9045</xdr:rowOff>
    </xdr:from>
    <xdr:ext cx="534377" cy="259045"/>
    <xdr:sp macro="" textlink="">
      <xdr:nvSpPr>
        <xdr:cNvPr id="371" name="テキスト ボックス 370"/>
        <xdr:cNvSpPr txBox="1"/>
      </xdr:nvSpPr>
      <xdr:spPr>
        <a:xfrm>
          <a:off x="7594111" y="995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91884</xdr:rowOff>
    </xdr:from>
    <xdr:to>
      <xdr:col>36</xdr:col>
      <xdr:colOff>165100</xdr:colOff>
      <xdr:row>58</xdr:row>
      <xdr:rowOff>22034</xdr:rowOff>
    </xdr:to>
    <xdr:sp macro="" textlink="">
      <xdr:nvSpPr>
        <xdr:cNvPr id="372" name="楕円 371"/>
        <xdr:cNvSpPr/>
      </xdr:nvSpPr>
      <xdr:spPr>
        <a:xfrm>
          <a:off x="6921500" y="98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13161</xdr:rowOff>
    </xdr:from>
    <xdr:ext cx="469744" cy="259045"/>
    <xdr:sp macro="" textlink="">
      <xdr:nvSpPr>
        <xdr:cNvPr id="373" name="テキスト ボックス 372"/>
        <xdr:cNvSpPr txBox="1"/>
      </xdr:nvSpPr>
      <xdr:spPr>
        <a:xfrm>
          <a:off x="6737428" y="99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47016</xdr:rowOff>
    </xdr:from>
    <xdr:to>
      <xdr:col>55</xdr:col>
      <xdr:colOff>0</xdr:colOff>
      <xdr:row>77</xdr:row>
      <xdr:rowOff>20180</xdr:rowOff>
    </xdr:to>
    <xdr:cxnSp macro="">
      <xdr:nvCxnSpPr>
        <xdr:cNvPr id="402" name="直線コネクタ 401"/>
        <xdr:cNvCxnSpPr/>
      </xdr:nvCxnSpPr>
      <xdr:spPr>
        <a:xfrm flipV="1">
          <a:off x="9639300" y="12562866"/>
          <a:ext cx="838200" cy="6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3"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20180</xdr:rowOff>
    </xdr:from>
    <xdr:to>
      <xdr:col>50</xdr:col>
      <xdr:colOff>114300</xdr:colOff>
      <xdr:row>77</xdr:row>
      <xdr:rowOff>106807</xdr:rowOff>
    </xdr:to>
    <xdr:cxnSp macro="">
      <xdr:nvCxnSpPr>
        <xdr:cNvPr id="405" name="直線コネクタ 404"/>
        <xdr:cNvCxnSpPr/>
      </xdr:nvCxnSpPr>
      <xdr:spPr>
        <a:xfrm flipV="1">
          <a:off x="8750300" y="13221830"/>
          <a:ext cx="889000" cy="8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106807</xdr:rowOff>
    </xdr:from>
    <xdr:to>
      <xdr:col>45</xdr:col>
      <xdr:colOff>177800</xdr:colOff>
      <xdr:row>79</xdr:row>
      <xdr:rowOff>25806</xdr:rowOff>
    </xdr:to>
    <xdr:cxnSp macro="">
      <xdr:nvCxnSpPr>
        <xdr:cNvPr id="408" name="直線コネクタ 407"/>
        <xdr:cNvCxnSpPr/>
      </xdr:nvCxnSpPr>
      <xdr:spPr>
        <a:xfrm flipV="1">
          <a:off x="7861300" y="13308457"/>
          <a:ext cx="889000" cy="2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7320</xdr:rowOff>
    </xdr:from>
    <xdr:ext cx="534377" cy="259045"/>
    <xdr:sp macro="" textlink="">
      <xdr:nvSpPr>
        <xdr:cNvPr id="410" name="テキスト ボックス 409"/>
        <xdr:cNvSpPr txBox="1"/>
      </xdr:nvSpPr>
      <xdr:spPr>
        <a:xfrm>
          <a:off x="8483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25806</xdr:rowOff>
    </xdr:from>
    <xdr:to>
      <xdr:col>41</xdr:col>
      <xdr:colOff>50800</xdr:colOff>
      <xdr:row>79</xdr:row>
      <xdr:rowOff>27000</xdr:rowOff>
    </xdr:to>
    <xdr:cxnSp macro="">
      <xdr:nvCxnSpPr>
        <xdr:cNvPr id="411" name="直線コネクタ 410"/>
        <xdr:cNvCxnSpPr/>
      </xdr:nvCxnSpPr>
      <xdr:spPr>
        <a:xfrm flipV="1">
          <a:off x="6972300" y="13570356"/>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2" name="フローチャート: 判断 411"/>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3" name="テキスト ボックス 412"/>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4" name="フローチャート: 判断 413"/>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5" name="テキスト ボックス 414"/>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167666</xdr:rowOff>
    </xdr:from>
    <xdr:to>
      <xdr:col>55</xdr:col>
      <xdr:colOff>50800</xdr:colOff>
      <xdr:row>73</xdr:row>
      <xdr:rowOff>97816</xdr:rowOff>
    </xdr:to>
    <xdr:sp macro="" textlink="">
      <xdr:nvSpPr>
        <xdr:cNvPr id="421" name="楕円 420"/>
        <xdr:cNvSpPr/>
      </xdr:nvSpPr>
      <xdr:spPr>
        <a:xfrm>
          <a:off x="10426700" y="1251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19093</xdr:rowOff>
    </xdr:from>
    <xdr:ext cx="534377" cy="259045"/>
    <xdr:sp macro="" textlink="">
      <xdr:nvSpPr>
        <xdr:cNvPr id="422" name="商工費該当値テキスト"/>
        <xdr:cNvSpPr txBox="1"/>
      </xdr:nvSpPr>
      <xdr:spPr>
        <a:xfrm>
          <a:off x="10528300" y="123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140830</xdr:rowOff>
    </xdr:from>
    <xdr:to>
      <xdr:col>50</xdr:col>
      <xdr:colOff>165100</xdr:colOff>
      <xdr:row>77</xdr:row>
      <xdr:rowOff>70980</xdr:rowOff>
    </xdr:to>
    <xdr:sp macro="" textlink="">
      <xdr:nvSpPr>
        <xdr:cNvPr id="423" name="楕円 422"/>
        <xdr:cNvSpPr/>
      </xdr:nvSpPr>
      <xdr:spPr>
        <a:xfrm>
          <a:off x="9588500" y="131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87507</xdr:rowOff>
    </xdr:from>
    <xdr:ext cx="534377" cy="259045"/>
    <xdr:sp macro="" textlink="">
      <xdr:nvSpPr>
        <xdr:cNvPr id="424" name="テキスト ボックス 423"/>
        <xdr:cNvSpPr txBox="1"/>
      </xdr:nvSpPr>
      <xdr:spPr>
        <a:xfrm>
          <a:off x="9372111" y="129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56007</xdr:rowOff>
    </xdr:from>
    <xdr:to>
      <xdr:col>46</xdr:col>
      <xdr:colOff>38100</xdr:colOff>
      <xdr:row>77</xdr:row>
      <xdr:rowOff>157607</xdr:rowOff>
    </xdr:to>
    <xdr:sp macro="" textlink="">
      <xdr:nvSpPr>
        <xdr:cNvPr id="425" name="楕円 424"/>
        <xdr:cNvSpPr/>
      </xdr:nvSpPr>
      <xdr:spPr>
        <a:xfrm>
          <a:off x="8699500" y="132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2684</xdr:rowOff>
    </xdr:from>
    <xdr:ext cx="534377" cy="259045"/>
    <xdr:sp macro="" textlink="">
      <xdr:nvSpPr>
        <xdr:cNvPr id="426" name="テキスト ボックス 425"/>
        <xdr:cNvSpPr txBox="1"/>
      </xdr:nvSpPr>
      <xdr:spPr>
        <a:xfrm>
          <a:off x="8483111" y="1303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146456</xdr:rowOff>
    </xdr:from>
    <xdr:to>
      <xdr:col>41</xdr:col>
      <xdr:colOff>101600</xdr:colOff>
      <xdr:row>79</xdr:row>
      <xdr:rowOff>76606</xdr:rowOff>
    </xdr:to>
    <xdr:sp macro="" textlink="">
      <xdr:nvSpPr>
        <xdr:cNvPr id="427" name="楕円 426"/>
        <xdr:cNvSpPr/>
      </xdr:nvSpPr>
      <xdr:spPr>
        <a:xfrm>
          <a:off x="7810500" y="135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67733</xdr:rowOff>
    </xdr:from>
    <xdr:ext cx="469744" cy="259045"/>
    <xdr:sp macro="" textlink="">
      <xdr:nvSpPr>
        <xdr:cNvPr id="428" name="テキスト ボックス 427"/>
        <xdr:cNvSpPr txBox="1"/>
      </xdr:nvSpPr>
      <xdr:spPr>
        <a:xfrm>
          <a:off x="7626428" y="136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147650</xdr:rowOff>
    </xdr:from>
    <xdr:to>
      <xdr:col>36</xdr:col>
      <xdr:colOff>165100</xdr:colOff>
      <xdr:row>79</xdr:row>
      <xdr:rowOff>77800</xdr:rowOff>
    </xdr:to>
    <xdr:sp macro="" textlink="">
      <xdr:nvSpPr>
        <xdr:cNvPr id="429" name="楕円 428"/>
        <xdr:cNvSpPr/>
      </xdr:nvSpPr>
      <xdr:spPr>
        <a:xfrm>
          <a:off x="6921500" y="13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68927</xdr:rowOff>
    </xdr:from>
    <xdr:ext cx="469744" cy="259045"/>
    <xdr:sp macro="" textlink="">
      <xdr:nvSpPr>
        <xdr:cNvPr id="430" name="テキスト ボックス 429"/>
        <xdr:cNvSpPr txBox="1"/>
      </xdr:nvSpPr>
      <xdr:spPr>
        <a:xfrm>
          <a:off x="6737428" y="1361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153767</xdr:rowOff>
    </xdr:from>
    <xdr:to>
      <xdr:col>55</xdr:col>
      <xdr:colOff>0</xdr:colOff>
      <xdr:row>97</xdr:row>
      <xdr:rowOff>157580</xdr:rowOff>
    </xdr:to>
    <xdr:cxnSp macro="">
      <xdr:nvCxnSpPr>
        <xdr:cNvPr id="455" name="直線コネクタ 454"/>
        <xdr:cNvCxnSpPr/>
      </xdr:nvCxnSpPr>
      <xdr:spPr>
        <a:xfrm>
          <a:off x="9639300" y="16784417"/>
          <a:ext cx="8382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123676</xdr:rowOff>
    </xdr:from>
    <xdr:to>
      <xdr:col>50</xdr:col>
      <xdr:colOff>114300</xdr:colOff>
      <xdr:row>97</xdr:row>
      <xdr:rowOff>153767</xdr:rowOff>
    </xdr:to>
    <xdr:cxnSp macro="">
      <xdr:nvCxnSpPr>
        <xdr:cNvPr id="458" name="直線コネクタ 457"/>
        <xdr:cNvCxnSpPr/>
      </xdr:nvCxnSpPr>
      <xdr:spPr>
        <a:xfrm>
          <a:off x="8750300" y="16754326"/>
          <a:ext cx="889000" cy="3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123676</xdr:rowOff>
    </xdr:from>
    <xdr:to>
      <xdr:col>45</xdr:col>
      <xdr:colOff>177800</xdr:colOff>
      <xdr:row>97</xdr:row>
      <xdr:rowOff>160176</xdr:rowOff>
    </xdr:to>
    <xdr:cxnSp macro="">
      <xdr:nvCxnSpPr>
        <xdr:cNvPr id="461" name="直線コネクタ 460"/>
        <xdr:cNvCxnSpPr/>
      </xdr:nvCxnSpPr>
      <xdr:spPr>
        <a:xfrm flipV="1">
          <a:off x="7861300" y="16754326"/>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63" name="テキスト ボックス 462"/>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159586</xdr:rowOff>
    </xdr:from>
    <xdr:to>
      <xdr:col>41</xdr:col>
      <xdr:colOff>50800</xdr:colOff>
      <xdr:row>97</xdr:row>
      <xdr:rowOff>160176</xdr:rowOff>
    </xdr:to>
    <xdr:cxnSp macro="">
      <xdr:nvCxnSpPr>
        <xdr:cNvPr id="464" name="直線コネクタ 463"/>
        <xdr:cNvCxnSpPr/>
      </xdr:nvCxnSpPr>
      <xdr:spPr>
        <a:xfrm>
          <a:off x="6972300" y="16790236"/>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115356</xdr:rowOff>
    </xdr:from>
    <xdr:to>
      <xdr:col>41</xdr:col>
      <xdr:colOff>101600</xdr:colOff>
      <xdr:row>98</xdr:row>
      <xdr:rowOff>45506</xdr:rowOff>
    </xdr:to>
    <xdr:sp macro="" textlink="">
      <xdr:nvSpPr>
        <xdr:cNvPr id="465" name="フローチャート: 判断 464"/>
        <xdr:cNvSpPr/>
      </xdr:nvSpPr>
      <xdr:spPr>
        <a:xfrm>
          <a:off x="7810500" y="1674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36633</xdr:rowOff>
    </xdr:from>
    <xdr:ext cx="534377" cy="259045"/>
    <xdr:sp macro="" textlink="">
      <xdr:nvSpPr>
        <xdr:cNvPr id="466" name="テキスト ボックス 465"/>
        <xdr:cNvSpPr txBox="1"/>
      </xdr:nvSpPr>
      <xdr:spPr>
        <a:xfrm>
          <a:off x="7594111" y="168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114768</xdr:rowOff>
    </xdr:from>
    <xdr:to>
      <xdr:col>36</xdr:col>
      <xdr:colOff>165100</xdr:colOff>
      <xdr:row>98</xdr:row>
      <xdr:rowOff>44918</xdr:rowOff>
    </xdr:to>
    <xdr:sp macro="" textlink="">
      <xdr:nvSpPr>
        <xdr:cNvPr id="467" name="フローチャート: 判断 466"/>
        <xdr:cNvSpPr/>
      </xdr:nvSpPr>
      <xdr:spPr>
        <a:xfrm>
          <a:off x="6921500" y="1674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36045</xdr:rowOff>
    </xdr:from>
    <xdr:ext cx="534377" cy="259045"/>
    <xdr:sp macro="" textlink="">
      <xdr:nvSpPr>
        <xdr:cNvPr id="468" name="テキスト ボックス 467"/>
        <xdr:cNvSpPr txBox="1"/>
      </xdr:nvSpPr>
      <xdr:spPr>
        <a:xfrm>
          <a:off x="6705111" y="168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106780</xdr:rowOff>
    </xdr:from>
    <xdr:to>
      <xdr:col>55</xdr:col>
      <xdr:colOff>50800</xdr:colOff>
      <xdr:row>98</xdr:row>
      <xdr:rowOff>36930</xdr:rowOff>
    </xdr:to>
    <xdr:sp macro="" textlink="">
      <xdr:nvSpPr>
        <xdr:cNvPr id="474" name="楕円 473"/>
        <xdr:cNvSpPr/>
      </xdr:nvSpPr>
      <xdr:spPr>
        <a:xfrm>
          <a:off x="10426700" y="167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66157</xdr:rowOff>
    </xdr:from>
    <xdr:ext cx="534377" cy="259045"/>
    <xdr:sp macro="" textlink="">
      <xdr:nvSpPr>
        <xdr:cNvPr id="475" name="土木費該当値テキスト"/>
        <xdr:cNvSpPr txBox="1"/>
      </xdr:nvSpPr>
      <xdr:spPr>
        <a:xfrm>
          <a:off x="10528300" y="165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102967</xdr:rowOff>
    </xdr:from>
    <xdr:to>
      <xdr:col>50</xdr:col>
      <xdr:colOff>165100</xdr:colOff>
      <xdr:row>98</xdr:row>
      <xdr:rowOff>33117</xdr:rowOff>
    </xdr:to>
    <xdr:sp macro="" textlink="">
      <xdr:nvSpPr>
        <xdr:cNvPr id="476" name="楕円 475"/>
        <xdr:cNvSpPr/>
      </xdr:nvSpPr>
      <xdr:spPr>
        <a:xfrm>
          <a:off x="9588500" y="167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49644</xdr:rowOff>
    </xdr:from>
    <xdr:ext cx="534377" cy="259045"/>
    <xdr:sp macro="" textlink="">
      <xdr:nvSpPr>
        <xdr:cNvPr id="477" name="テキスト ボックス 476"/>
        <xdr:cNvSpPr txBox="1"/>
      </xdr:nvSpPr>
      <xdr:spPr>
        <a:xfrm>
          <a:off x="9372111" y="165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72876</xdr:rowOff>
    </xdr:from>
    <xdr:to>
      <xdr:col>46</xdr:col>
      <xdr:colOff>38100</xdr:colOff>
      <xdr:row>98</xdr:row>
      <xdr:rowOff>3026</xdr:rowOff>
    </xdr:to>
    <xdr:sp macro="" textlink="">
      <xdr:nvSpPr>
        <xdr:cNvPr id="478" name="楕円 477"/>
        <xdr:cNvSpPr/>
      </xdr:nvSpPr>
      <xdr:spPr>
        <a:xfrm>
          <a:off x="8699500" y="167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19553</xdr:rowOff>
    </xdr:from>
    <xdr:ext cx="599010" cy="259045"/>
    <xdr:sp macro="" textlink="">
      <xdr:nvSpPr>
        <xdr:cNvPr id="479" name="テキスト ボックス 478"/>
        <xdr:cNvSpPr txBox="1"/>
      </xdr:nvSpPr>
      <xdr:spPr>
        <a:xfrm>
          <a:off x="8450795" y="1647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109376</xdr:rowOff>
    </xdr:from>
    <xdr:to>
      <xdr:col>41</xdr:col>
      <xdr:colOff>101600</xdr:colOff>
      <xdr:row>98</xdr:row>
      <xdr:rowOff>39526</xdr:rowOff>
    </xdr:to>
    <xdr:sp macro="" textlink="">
      <xdr:nvSpPr>
        <xdr:cNvPr id="480" name="楕円 479"/>
        <xdr:cNvSpPr/>
      </xdr:nvSpPr>
      <xdr:spPr>
        <a:xfrm>
          <a:off x="7810500" y="167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56053</xdr:rowOff>
    </xdr:from>
    <xdr:ext cx="534377" cy="259045"/>
    <xdr:sp macro="" textlink="">
      <xdr:nvSpPr>
        <xdr:cNvPr id="481" name="テキスト ボックス 480"/>
        <xdr:cNvSpPr txBox="1"/>
      </xdr:nvSpPr>
      <xdr:spPr>
        <a:xfrm>
          <a:off x="7594111" y="1651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108786</xdr:rowOff>
    </xdr:from>
    <xdr:to>
      <xdr:col>36</xdr:col>
      <xdr:colOff>165100</xdr:colOff>
      <xdr:row>98</xdr:row>
      <xdr:rowOff>38936</xdr:rowOff>
    </xdr:to>
    <xdr:sp macro="" textlink="">
      <xdr:nvSpPr>
        <xdr:cNvPr id="482" name="楕円 481"/>
        <xdr:cNvSpPr/>
      </xdr:nvSpPr>
      <xdr:spPr>
        <a:xfrm>
          <a:off x="6921500" y="167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55463</xdr:rowOff>
    </xdr:from>
    <xdr:ext cx="534377" cy="259045"/>
    <xdr:sp macro="" textlink="">
      <xdr:nvSpPr>
        <xdr:cNvPr id="483" name="テキスト ボックス 482"/>
        <xdr:cNvSpPr txBox="1"/>
      </xdr:nvSpPr>
      <xdr:spPr>
        <a:xfrm>
          <a:off x="6705111" y="165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38593</xdr:rowOff>
    </xdr:from>
    <xdr:to>
      <xdr:col>85</xdr:col>
      <xdr:colOff>127000</xdr:colOff>
      <xdr:row>37</xdr:row>
      <xdr:rowOff>139798</xdr:rowOff>
    </xdr:to>
    <xdr:cxnSp macro="">
      <xdr:nvCxnSpPr>
        <xdr:cNvPr id="514" name="直線コネクタ 513"/>
        <xdr:cNvCxnSpPr/>
      </xdr:nvCxnSpPr>
      <xdr:spPr>
        <a:xfrm>
          <a:off x="15481300" y="6210793"/>
          <a:ext cx="838200" cy="27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38593</xdr:rowOff>
    </xdr:from>
    <xdr:to>
      <xdr:col>81</xdr:col>
      <xdr:colOff>50800</xdr:colOff>
      <xdr:row>37</xdr:row>
      <xdr:rowOff>122098</xdr:rowOff>
    </xdr:to>
    <xdr:cxnSp macro="">
      <xdr:nvCxnSpPr>
        <xdr:cNvPr id="517" name="直線コネクタ 516"/>
        <xdr:cNvCxnSpPr/>
      </xdr:nvCxnSpPr>
      <xdr:spPr>
        <a:xfrm flipV="1">
          <a:off x="14592300" y="6210793"/>
          <a:ext cx="889000" cy="2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66151</xdr:rowOff>
    </xdr:from>
    <xdr:ext cx="534377" cy="259045"/>
    <xdr:sp macro="" textlink="">
      <xdr:nvSpPr>
        <xdr:cNvPr id="519" name="テキスト ボックス 518"/>
        <xdr:cNvSpPr txBox="1"/>
      </xdr:nvSpPr>
      <xdr:spPr>
        <a:xfrm>
          <a:off x="15214111" y="64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122098</xdr:rowOff>
    </xdr:from>
    <xdr:to>
      <xdr:col>76</xdr:col>
      <xdr:colOff>114300</xdr:colOff>
      <xdr:row>37</xdr:row>
      <xdr:rowOff>126327</xdr:rowOff>
    </xdr:to>
    <xdr:cxnSp macro="">
      <xdr:nvCxnSpPr>
        <xdr:cNvPr id="520" name="直線コネクタ 519"/>
        <xdr:cNvCxnSpPr/>
      </xdr:nvCxnSpPr>
      <xdr:spPr>
        <a:xfrm flipV="1">
          <a:off x="13703300" y="646574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126327</xdr:rowOff>
    </xdr:from>
    <xdr:to>
      <xdr:col>71</xdr:col>
      <xdr:colOff>177800</xdr:colOff>
      <xdr:row>37</xdr:row>
      <xdr:rowOff>134948</xdr:rowOff>
    </xdr:to>
    <xdr:cxnSp macro="">
      <xdr:nvCxnSpPr>
        <xdr:cNvPr id="523" name="直線コネクタ 522"/>
        <xdr:cNvCxnSpPr/>
      </xdr:nvCxnSpPr>
      <xdr:spPr>
        <a:xfrm flipV="1">
          <a:off x="12814300" y="6469977"/>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98044</xdr:rowOff>
    </xdr:from>
    <xdr:to>
      <xdr:col>72</xdr:col>
      <xdr:colOff>38100</xdr:colOff>
      <xdr:row>37</xdr:row>
      <xdr:rowOff>28194</xdr:rowOff>
    </xdr:to>
    <xdr:sp macro="" textlink="">
      <xdr:nvSpPr>
        <xdr:cNvPr id="524" name="フローチャート: 判断 523"/>
        <xdr:cNvSpPr/>
      </xdr:nvSpPr>
      <xdr:spPr>
        <a:xfrm>
          <a:off x="1365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44721</xdr:rowOff>
    </xdr:from>
    <xdr:ext cx="534377" cy="259045"/>
    <xdr:sp macro="" textlink="">
      <xdr:nvSpPr>
        <xdr:cNvPr id="525" name="テキスト ボックス 524"/>
        <xdr:cNvSpPr txBox="1"/>
      </xdr:nvSpPr>
      <xdr:spPr>
        <a:xfrm>
          <a:off x="13436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101898</xdr:rowOff>
    </xdr:from>
    <xdr:to>
      <xdr:col>67</xdr:col>
      <xdr:colOff>101600</xdr:colOff>
      <xdr:row>37</xdr:row>
      <xdr:rowOff>32048</xdr:rowOff>
    </xdr:to>
    <xdr:sp macro="" textlink="">
      <xdr:nvSpPr>
        <xdr:cNvPr id="526" name="フローチャート: 判断 525"/>
        <xdr:cNvSpPr/>
      </xdr:nvSpPr>
      <xdr:spPr>
        <a:xfrm>
          <a:off x="12763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48575</xdr:rowOff>
    </xdr:from>
    <xdr:ext cx="534377" cy="259045"/>
    <xdr:sp macro="" textlink="">
      <xdr:nvSpPr>
        <xdr:cNvPr id="527" name="テキスト ボックス 526"/>
        <xdr:cNvSpPr txBox="1"/>
      </xdr:nvSpPr>
      <xdr:spPr>
        <a:xfrm>
          <a:off x="12547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88998</xdr:rowOff>
    </xdr:from>
    <xdr:to>
      <xdr:col>85</xdr:col>
      <xdr:colOff>177800</xdr:colOff>
      <xdr:row>38</xdr:row>
      <xdr:rowOff>19148</xdr:rowOff>
    </xdr:to>
    <xdr:sp macro="" textlink="">
      <xdr:nvSpPr>
        <xdr:cNvPr id="533" name="楕円 532"/>
        <xdr:cNvSpPr/>
      </xdr:nvSpPr>
      <xdr:spPr>
        <a:xfrm>
          <a:off x="16268700" y="64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3925</xdr:rowOff>
    </xdr:from>
    <xdr:ext cx="534377" cy="259045"/>
    <xdr:sp macro="" textlink="">
      <xdr:nvSpPr>
        <xdr:cNvPr id="534" name="消防費該当値テキスト"/>
        <xdr:cNvSpPr txBox="1"/>
      </xdr:nvSpPr>
      <xdr:spPr>
        <a:xfrm>
          <a:off x="16370300" y="634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159243</xdr:rowOff>
    </xdr:from>
    <xdr:to>
      <xdr:col>81</xdr:col>
      <xdr:colOff>101600</xdr:colOff>
      <xdr:row>36</xdr:row>
      <xdr:rowOff>89393</xdr:rowOff>
    </xdr:to>
    <xdr:sp macro="" textlink="">
      <xdr:nvSpPr>
        <xdr:cNvPr id="535" name="楕円 534"/>
        <xdr:cNvSpPr/>
      </xdr:nvSpPr>
      <xdr:spPr>
        <a:xfrm>
          <a:off x="15430500" y="615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105920</xdr:rowOff>
    </xdr:from>
    <xdr:ext cx="534377" cy="259045"/>
    <xdr:sp macro="" textlink="">
      <xdr:nvSpPr>
        <xdr:cNvPr id="536" name="テキスト ボックス 535"/>
        <xdr:cNvSpPr txBox="1"/>
      </xdr:nvSpPr>
      <xdr:spPr>
        <a:xfrm>
          <a:off x="15214111" y="593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71298</xdr:rowOff>
    </xdr:from>
    <xdr:to>
      <xdr:col>76</xdr:col>
      <xdr:colOff>165100</xdr:colOff>
      <xdr:row>38</xdr:row>
      <xdr:rowOff>1448</xdr:rowOff>
    </xdr:to>
    <xdr:sp macro="" textlink="">
      <xdr:nvSpPr>
        <xdr:cNvPr id="537" name="楕円 536"/>
        <xdr:cNvSpPr/>
      </xdr:nvSpPr>
      <xdr:spPr>
        <a:xfrm>
          <a:off x="145415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164025</xdr:rowOff>
    </xdr:from>
    <xdr:ext cx="534377" cy="259045"/>
    <xdr:sp macro="" textlink="">
      <xdr:nvSpPr>
        <xdr:cNvPr id="538" name="テキスト ボックス 537"/>
        <xdr:cNvSpPr txBox="1"/>
      </xdr:nvSpPr>
      <xdr:spPr>
        <a:xfrm>
          <a:off x="14325111" y="65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75527</xdr:rowOff>
    </xdr:from>
    <xdr:to>
      <xdr:col>72</xdr:col>
      <xdr:colOff>38100</xdr:colOff>
      <xdr:row>38</xdr:row>
      <xdr:rowOff>5677</xdr:rowOff>
    </xdr:to>
    <xdr:sp macro="" textlink="">
      <xdr:nvSpPr>
        <xdr:cNvPr id="539" name="楕円 538"/>
        <xdr:cNvSpPr/>
      </xdr:nvSpPr>
      <xdr:spPr>
        <a:xfrm>
          <a:off x="13652500" y="641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168254</xdr:rowOff>
    </xdr:from>
    <xdr:ext cx="534377" cy="259045"/>
    <xdr:sp macro="" textlink="">
      <xdr:nvSpPr>
        <xdr:cNvPr id="540" name="テキスト ボックス 539"/>
        <xdr:cNvSpPr txBox="1"/>
      </xdr:nvSpPr>
      <xdr:spPr>
        <a:xfrm>
          <a:off x="13436111" y="651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84148</xdr:rowOff>
    </xdr:from>
    <xdr:to>
      <xdr:col>67</xdr:col>
      <xdr:colOff>101600</xdr:colOff>
      <xdr:row>38</xdr:row>
      <xdr:rowOff>14298</xdr:rowOff>
    </xdr:to>
    <xdr:sp macro="" textlink="">
      <xdr:nvSpPr>
        <xdr:cNvPr id="541" name="楕円 540"/>
        <xdr:cNvSpPr/>
      </xdr:nvSpPr>
      <xdr:spPr>
        <a:xfrm>
          <a:off x="12763500" y="642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5425</xdr:rowOff>
    </xdr:from>
    <xdr:ext cx="534377" cy="259045"/>
    <xdr:sp macro="" textlink="">
      <xdr:nvSpPr>
        <xdr:cNvPr id="542" name="テキスト ボックス 541"/>
        <xdr:cNvSpPr txBox="1"/>
      </xdr:nvSpPr>
      <xdr:spPr>
        <a:xfrm>
          <a:off x="12547111" y="652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146101</xdr:rowOff>
    </xdr:from>
    <xdr:to>
      <xdr:col>85</xdr:col>
      <xdr:colOff>127000</xdr:colOff>
      <xdr:row>58</xdr:row>
      <xdr:rowOff>6388</xdr:rowOff>
    </xdr:to>
    <xdr:cxnSp macro="">
      <xdr:nvCxnSpPr>
        <xdr:cNvPr id="572" name="直線コネクタ 571"/>
        <xdr:cNvCxnSpPr/>
      </xdr:nvCxnSpPr>
      <xdr:spPr>
        <a:xfrm>
          <a:off x="15481300" y="9918751"/>
          <a:ext cx="8382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80543</xdr:rowOff>
    </xdr:from>
    <xdr:to>
      <xdr:col>81</xdr:col>
      <xdr:colOff>50800</xdr:colOff>
      <xdr:row>57</xdr:row>
      <xdr:rowOff>146101</xdr:rowOff>
    </xdr:to>
    <xdr:cxnSp macro="">
      <xdr:nvCxnSpPr>
        <xdr:cNvPr id="575" name="直線コネクタ 574"/>
        <xdr:cNvCxnSpPr/>
      </xdr:nvCxnSpPr>
      <xdr:spPr>
        <a:xfrm>
          <a:off x="14592300" y="9853193"/>
          <a:ext cx="889000" cy="6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35014</xdr:rowOff>
    </xdr:from>
    <xdr:to>
      <xdr:col>76</xdr:col>
      <xdr:colOff>114300</xdr:colOff>
      <xdr:row>57</xdr:row>
      <xdr:rowOff>80543</xdr:rowOff>
    </xdr:to>
    <xdr:cxnSp macro="">
      <xdr:nvCxnSpPr>
        <xdr:cNvPr id="578" name="直線コネクタ 577"/>
        <xdr:cNvCxnSpPr/>
      </xdr:nvCxnSpPr>
      <xdr:spPr>
        <a:xfrm>
          <a:off x="13703300" y="9807664"/>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149339</xdr:rowOff>
    </xdr:from>
    <xdr:to>
      <xdr:col>71</xdr:col>
      <xdr:colOff>177800</xdr:colOff>
      <xdr:row>57</xdr:row>
      <xdr:rowOff>35014</xdr:rowOff>
    </xdr:to>
    <xdr:cxnSp macro="">
      <xdr:nvCxnSpPr>
        <xdr:cNvPr id="581" name="直線コネクタ 580"/>
        <xdr:cNvCxnSpPr/>
      </xdr:nvCxnSpPr>
      <xdr:spPr>
        <a:xfrm>
          <a:off x="12814300" y="9750539"/>
          <a:ext cx="889000" cy="5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100609</xdr:rowOff>
    </xdr:from>
    <xdr:to>
      <xdr:col>72</xdr:col>
      <xdr:colOff>38100</xdr:colOff>
      <xdr:row>57</xdr:row>
      <xdr:rowOff>30759</xdr:rowOff>
    </xdr:to>
    <xdr:sp macro="" textlink="">
      <xdr:nvSpPr>
        <xdr:cNvPr id="582" name="フローチャート: 判断 581"/>
        <xdr:cNvSpPr/>
      </xdr:nvSpPr>
      <xdr:spPr>
        <a:xfrm>
          <a:off x="13652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47286</xdr:rowOff>
    </xdr:from>
    <xdr:ext cx="534377" cy="259045"/>
    <xdr:sp macro="" textlink="">
      <xdr:nvSpPr>
        <xdr:cNvPr id="583" name="テキスト ボックス 582"/>
        <xdr:cNvSpPr txBox="1"/>
      </xdr:nvSpPr>
      <xdr:spPr>
        <a:xfrm>
          <a:off x="13436111" y="94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155219</xdr:rowOff>
    </xdr:from>
    <xdr:to>
      <xdr:col>67</xdr:col>
      <xdr:colOff>101600</xdr:colOff>
      <xdr:row>57</xdr:row>
      <xdr:rowOff>85369</xdr:rowOff>
    </xdr:to>
    <xdr:sp macro="" textlink="">
      <xdr:nvSpPr>
        <xdr:cNvPr id="584" name="フローチャート: 判断 583"/>
        <xdr:cNvSpPr/>
      </xdr:nvSpPr>
      <xdr:spPr>
        <a:xfrm>
          <a:off x="12763500" y="975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76496</xdr:rowOff>
    </xdr:from>
    <xdr:ext cx="534377" cy="259045"/>
    <xdr:sp macro="" textlink="">
      <xdr:nvSpPr>
        <xdr:cNvPr id="585" name="テキスト ボックス 584"/>
        <xdr:cNvSpPr txBox="1"/>
      </xdr:nvSpPr>
      <xdr:spPr>
        <a:xfrm>
          <a:off x="12547111" y="98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127038</xdr:rowOff>
    </xdr:from>
    <xdr:to>
      <xdr:col>85</xdr:col>
      <xdr:colOff>177800</xdr:colOff>
      <xdr:row>58</xdr:row>
      <xdr:rowOff>57188</xdr:rowOff>
    </xdr:to>
    <xdr:sp macro="" textlink="">
      <xdr:nvSpPr>
        <xdr:cNvPr id="591" name="楕円 590"/>
        <xdr:cNvSpPr/>
      </xdr:nvSpPr>
      <xdr:spPr>
        <a:xfrm>
          <a:off x="16268700" y="98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105465</xdr:rowOff>
    </xdr:from>
    <xdr:ext cx="534377" cy="259045"/>
    <xdr:sp macro="" textlink="">
      <xdr:nvSpPr>
        <xdr:cNvPr id="592" name="教育費該当値テキスト"/>
        <xdr:cNvSpPr txBox="1"/>
      </xdr:nvSpPr>
      <xdr:spPr>
        <a:xfrm>
          <a:off x="16370300" y="98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95301</xdr:rowOff>
    </xdr:from>
    <xdr:to>
      <xdr:col>81</xdr:col>
      <xdr:colOff>101600</xdr:colOff>
      <xdr:row>58</xdr:row>
      <xdr:rowOff>25451</xdr:rowOff>
    </xdr:to>
    <xdr:sp macro="" textlink="">
      <xdr:nvSpPr>
        <xdr:cNvPr id="593" name="楕円 592"/>
        <xdr:cNvSpPr/>
      </xdr:nvSpPr>
      <xdr:spPr>
        <a:xfrm>
          <a:off x="15430500" y="98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16578</xdr:rowOff>
    </xdr:from>
    <xdr:ext cx="534377" cy="259045"/>
    <xdr:sp macro="" textlink="">
      <xdr:nvSpPr>
        <xdr:cNvPr id="594" name="テキスト ボックス 593"/>
        <xdr:cNvSpPr txBox="1"/>
      </xdr:nvSpPr>
      <xdr:spPr>
        <a:xfrm>
          <a:off x="15214111" y="99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29743</xdr:rowOff>
    </xdr:from>
    <xdr:to>
      <xdr:col>76</xdr:col>
      <xdr:colOff>165100</xdr:colOff>
      <xdr:row>57</xdr:row>
      <xdr:rowOff>131343</xdr:rowOff>
    </xdr:to>
    <xdr:sp macro="" textlink="">
      <xdr:nvSpPr>
        <xdr:cNvPr id="595" name="楕円 594"/>
        <xdr:cNvSpPr/>
      </xdr:nvSpPr>
      <xdr:spPr>
        <a:xfrm>
          <a:off x="14541500" y="98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122470</xdr:rowOff>
    </xdr:from>
    <xdr:ext cx="534377" cy="259045"/>
    <xdr:sp macro="" textlink="">
      <xdr:nvSpPr>
        <xdr:cNvPr id="596" name="テキスト ボックス 595"/>
        <xdr:cNvSpPr txBox="1"/>
      </xdr:nvSpPr>
      <xdr:spPr>
        <a:xfrm>
          <a:off x="14325111" y="98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155664</xdr:rowOff>
    </xdr:from>
    <xdr:to>
      <xdr:col>72</xdr:col>
      <xdr:colOff>38100</xdr:colOff>
      <xdr:row>57</xdr:row>
      <xdr:rowOff>85814</xdr:rowOff>
    </xdr:to>
    <xdr:sp macro="" textlink="">
      <xdr:nvSpPr>
        <xdr:cNvPr id="597" name="楕円 596"/>
        <xdr:cNvSpPr/>
      </xdr:nvSpPr>
      <xdr:spPr>
        <a:xfrm>
          <a:off x="13652500" y="975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76941</xdr:rowOff>
    </xdr:from>
    <xdr:ext cx="534377" cy="259045"/>
    <xdr:sp macro="" textlink="">
      <xdr:nvSpPr>
        <xdr:cNvPr id="598" name="テキスト ボックス 597"/>
        <xdr:cNvSpPr txBox="1"/>
      </xdr:nvSpPr>
      <xdr:spPr>
        <a:xfrm>
          <a:off x="13436111" y="98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98539</xdr:rowOff>
    </xdr:from>
    <xdr:to>
      <xdr:col>67</xdr:col>
      <xdr:colOff>101600</xdr:colOff>
      <xdr:row>57</xdr:row>
      <xdr:rowOff>28689</xdr:rowOff>
    </xdr:to>
    <xdr:sp macro="" textlink="">
      <xdr:nvSpPr>
        <xdr:cNvPr id="599" name="楕円 598"/>
        <xdr:cNvSpPr/>
      </xdr:nvSpPr>
      <xdr:spPr>
        <a:xfrm>
          <a:off x="12763500" y="96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45216</xdr:rowOff>
    </xdr:from>
    <xdr:ext cx="534377" cy="259045"/>
    <xdr:sp macro="" textlink="">
      <xdr:nvSpPr>
        <xdr:cNvPr id="600" name="テキスト ボックス 599"/>
        <xdr:cNvSpPr txBox="1"/>
      </xdr:nvSpPr>
      <xdr:spPr>
        <a:xfrm>
          <a:off x="12547111" y="94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168453</xdr:rowOff>
    </xdr:from>
    <xdr:to>
      <xdr:col>72</xdr:col>
      <xdr:colOff>38100</xdr:colOff>
      <xdr:row>79</xdr:row>
      <xdr:rowOff>98603</xdr:rowOff>
    </xdr:to>
    <xdr:sp macro="" textlink="">
      <xdr:nvSpPr>
        <xdr:cNvPr id="641" name="フローチャート: 判断 640"/>
        <xdr:cNvSpPr/>
      </xdr:nvSpPr>
      <xdr:spPr>
        <a:xfrm>
          <a:off x="13652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115130</xdr:rowOff>
    </xdr:from>
    <xdr:ext cx="469744" cy="259045"/>
    <xdr:sp macro="" textlink="">
      <xdr:nvSpPr>
        <xdr:cNvPr id="642" name="テキスト ボックス 641"/>
        <xdr:cNvSpPr txBox="1"/>
      </xdr:nvSpPr>
      <xdr:spPr>
        <a:xfrm>
          <a:off x="13468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43" name="フローチャート: 判断 642"/>
        <xdr:cNvSpPr/>
      </xdr:nvSpPr>
      <xdr:spPr>
        <a:xfrm>
          <a:off x="12763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104483</xdr:rowOff>
    </xdr:from>
    <xdr:ext cx="469744" cy="259045"/>
    <xdr:sp macro="" textlink="">
      <xdr:nvSpPr>
        <xdr:cNvPr id="644" name="テキスト ボックス 643"/>
        <xdr:cNvSpPr txBox="1"/>
      </xdr:nvSpPr>
      <xdr:spPr>
        <a:xfrm>
          <a:off x="12579428" y="133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249299" cy="259045"/>
    <xdr:sp macro="" textlink="">
      <xdr:nvSpPr>
        <xdr:cNvPr id="651" name="災害復旧費該当値テキスト"/>
        <xdr:cNvSpPr txBox="1"/>
      </xdr:nvSpPr>
      <xdr:spPr>
        <a:xfrm>
          <a:off x="16370300" y="13518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148501</xdr:rowOff>
    </xdr:from>
    <xdr:to>
      <xdr:col>85</xdr:col>
      <xdr:colOff>127000</xdr:colOff>
      <xdr:row>97</xdr:row>
      <xdr:rowOff>150330</xdr:rowOff>
    </xdr:to>
    <xdr:cxnSp macro="">
      <xdr:nvCxnSpPr>
        <xdr:cNvPr id="688" name="直線コネクタ 687"/>
        <xdr:cNvCxnSpPr/>
      </xdr:nvCxnSpPr>
      <xdr:spPr>
        <a:xfrm>
          <a:off x="15481300" y="1677915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139128</xdr:rowOff>
    </xdr:from>
    <xdr:to>
      <xdr:col>81</xdr:col>
      <xdr:colOff>50800</xdr:colOff>
      <xdr:row>97</xdr:row>
      <xdr:rowOff>148501</xdr:rowOff>
    </xdr:to>
    <xdr:cxnSp macro="">
      <xdr:nvCxnSpPr>
        <xdr:cNvPr id="691" name="直線コネクタ 690"/>
        <xdr:cNvCxnSpPr/>
      </xdr:nvCxnSpPr>
      <xdr:spPr>
        <a:xfrm>
          <a:off x="14592300" y="16255428"/>
          <a:ext cx="889000" cy="5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139128</xdr:rowOff>
    </xdr:from>
    <xdr:to>
      <xdr:col>76</xdr:col>
      <xdr:colOff>114300</xdr:colOff>
      <xdr:row>97</xdr:row>
      <xdr:rowOff>95107</xdr:rowOff>
    </xdr:to>
    <xdr:cxnSp macro="">
      <xdr:nvCxnSpPr>
        <xdr:cNvPr id="694" name="直線コネクタ 693"/>
        <xdr:cNvCxnSpPr/>
      </xdr:nvCxnSpPr>
      <xdr:spPr>
        <a:xfrm flipV="1">
          <a:off x="13703300" y="16255428"/>
          <a:ext cx="889000" cy="47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6" name="テキスト ボックス 695"/>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95107</xdr:rowOff>
    </xdr:from>
    <xdr:to>
      <xdr:col>71</xdr:col>
      <xdr:colOff>177800</xdr:colOff>
      <xdr:row>97</xdr:row>
      <xdr:rowOff>129093</xdr:rowOff>
    </xdr:to>
    <xdr:cxnSp macro="">
      <xdr:nvCxnSpPr>
        <xdr:cNvPr id="697" name="直線コネクタ 696"/>
        <xdr:cNvCxnSpPr/>
      </xdr:nvCxnSpPr>
      <xdr:spPr>
        <a:xfrm flipV="1">
          <a:off x="12814300" y="16725757"/>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8" name="フローチャート: 判断 697"/>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9" name="テキスト ボックス 698"/>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0" name="フローチャート: 判断 699"/>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1" name="テキスト ボックス 700"/>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99530</xdr:rowOff>
    </xdr:from>
    <xdr:to>
      <xdr:col>85</xdr:col>
      <xdr:colOff>177800</xdr:colOff>
      <xdr:row>98</xdr:row>
      <xdr:rowOff>29680</xdr:rowOff>
    </xdr:to>
    <xdr:sp macro="" textlink="">
      <xdr:nvSpPr>
        <xdr:cNvPr id="707" name="楕円 706"/>
        <xdr:cNvSpPr/>
      </xdr:nvSpPr>
      <xdr:spPr>
        <a:xfrm>
          <a:off x="16268700" y="167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14457</xdr:rowOff>
    </xdr:from>
    <xdr:ext cx="534377" cy="259045"/>
    <xdr:sp macro="" textlink="">
      <xdr:nvSpPr>
        <xdr:cNvPr id="708" name="公債費該当値テキスト"/>
        <xdr:cNvSpPr txBox="1"/>
      </xdr:nvSpPr>
      <xdr:spPr>
        <a:xfrm>
          <a:off x="16370300" y="1664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97701</xdr:rowOff>
    </xdr:from>
    <xdr:to>
      <xdr:col>81</xdr:col>
      <xdr:colOff>101600</xdr:colOff>
      <xdr:row>98</xdr:row>
      <xdr:rowOff>27851</xdr:rowOff>
    </xdr:to>
    <xdr:sp macro="" textlink="">
      <xdr:nvSpPr>
        <xdr:cNvPr id="709" name="楕円 708"/>
        <xdr:cNvSpPr/>
      </xdr:nvSpPr>
      <xdr:spPr>
        <a:xfrm>
          <a:off x="15430500" y="167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18978</xdr:rowOff>
    </xdr:from>
    <xdr:ext cx="534377" cy="259045"/>
    <xdr:sp macro="" textlink="">
      <xdr:nvSpPr>
        <xdr:cNvPr id="710" name="テキスト ボックス 709"/>
        <xdr:cNvSpPr txBox="1"/>
      </xdr:nvSpPr>
      <xdr:spPr>
        <a:xfrm>
          <a:off x="15214111" y="168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88328</xdr:rowOff>
    </xdr:from>
    <xdr:to>
      <xdr:col>76</xdr:col>
      <xdr:colOff>165100</xdr:colOff>
      <xdr:row>95</xdr:row>
      <xdr:rowOff>18478</xdr:rowOff>
    </xdr:to>
    <xdr:sp macro="" textlink="">
      <xdr:nvSpPr>
        <xdr:cNvPr id="711" name="楕円 710"/>
        <xdr:cNvSpPr/>
      </xdr:nvSpPr>
      <xdr:spPr>
        <a:xfrm>
          <a:off x="14541500" y="162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35005</xdr:rowOff>
    </xdr:from>
    <xdr:ext cx="599010" cy="259045"/>
    <xdr:sp macro="" textlink="">
      <xdr:nvSpPr>
        <xdr:cNvPr id="712" name="テキスト ボックス 711"/>
        <xdr:cNvSpPr txBox="1"/>
      </xdr:nvSpPr>
      <xdr:spPr>
        <a:xfrm>
          <a:off x="14292795" y="1597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44307</xdr:rowOff>
    </xdr:from>
    <xdr:to>
      <xdr:col>72</xdr:col>
      <xdr:colOff>38100</xdr:colOff>
      <xdr:row>97</xdr:row>
      <xdr:rowOff>145907</xdr:rowOff>
    </xdr:to>
    <xdr:sp macro="" textlink="">
      <xdr:nvSpPr>
        <xdr:cNvPr id="713" name="楕円 712"/>
        <xdr:cNvSpPr/>
      </xdr:nvSpPr>
      <xdr:spPr>
        <a:xfrm>
          <a:off x="13652500" y="1667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137034</xdr:rowOff>
    </xdr:from>
    <xdr:ext cx="534377" cy="259045"/>
    <xdr:sp macro="" textlink="">
      <xdr:nvSpPr>
        <xdr:cNvPr id="714" name="テキスト ボックス 713"/>
        <xdr:cNvSpPr txBox="1"/>
      </xdr:nvSpPr>
      <xdr:spPr>
        <a:xfrm>
          <a:off x="13436111" y="167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78293</xdr:rowOff>
    </xdr:from>
    <xdr:to>
      <xdr:col>67</xdr:col>
      <xdr:colOff>101600</xdr:colOff>
      <xdr:row>98</xdr:row>
      <xdr:rowOff>8443</xdr:rowOff>
    </xdr:to>
    <xdr:sp macro="" textlink="">
      <xdr:nvSpPr>
        <xdr:cNvPr id="715" name="楕円 714"/>
        <xdr:cNvSpPr/>
      </xdr:nvSpPr>
      <xdr:spPr>
        <a:xfrm>
          <a:off x="12763500" y="167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171020</xdr:rowOff>
    </xdr:from>
    <xdr:ext cx="534377" cy="259045"/>
    <xdr:sp macro="" textlink="">
      <xdr:nvSpPr>
        <xdr:cNvPr id="716" name="テキスト ボックス 715"/>
        <xdr:cNvSpPr txBox="1"/>
      </xdr:nvSpPr>
      <xdr:spPr>
        <a:xfrm>
          <a:off x="12547111" y="168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157807</xdr:rowOff>
    </xdr:from>
    <xdr:to>
      <xdr:col>102</xdr:col>
      <xdr:colOff>165100</xdr:colOff>
      <xdr:row>39</xdr:row>
      <xdr:rowOff>87957</xdr:rowOff>
    </xdr:to>
    <xdr:sp macro="" textlink="">
      <xdr:nvSpPr>
        <xdr:cNvPr id="757" name="フローチャート: 判断 756"/>
        <xdr:cNvSpPr/>
      </xdr:nvSpPr>
      <xdr:spPr>
        <a:xfrm>
          <a:off x="19494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104484</xdr:rowOff>
    </xdr:from>
    <xdr:ext cx="378565" cy="259045"/>
    <xdr:sp macro="" textlink="">
      <xdr:nvSpPr>
        <xdr:cNvPr id="758" name="テキスト ボックス 757"/>
        <xdr:cNvSpPr txBox="1"/>
      </xdr:nvSpPr>
      <xdr:spPr>
        <a:xfrm>
          <a:off x="19356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137233</xdr:rowOff>
    </xdr:from>
    <xdr:to>
      <xdr:col>98</xdr:col>
      <xdr:colOff>38100</xdr:colOff>
      <xdr:row>37</xdr:row>
      <xdr:rowOff>67383</xdr:rowOff>
    </xdr:to>
    <xdr:sp macro="" textlink="">
      <xdr:nvSpPr>
        <xdr:cNvPr id="759" name="フローチャート: 判断 758"/>
        <xdr:cNvSpPr/>
      </xdr:nvSpPr>
      <xdr:spPr>
        <a:xfrm>
          <a:off x="18605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83910</xdr:rowOff>
    </xdr:from>
    <xdr:ext cx="469744" cy="259045"/>
    <xdr:sp macro="" textlink="">
      <xdr:nvSpPr>
        <xdr:cNvPr id="760" name="テキスト ボックス 759"/>
        <xdr:cNvSpPr txBox="1"/>
      </xdr:nvSpPr>
      <xdr:spPr>
        <a:xfrm>
          <a:off x="18421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フローチャート: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8" name="フローチャート: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1" name="フローチャート: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4" name="フローチャート: 判断 813"/>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5" name="テキスト ボックス 814"/>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フローチャート: 判断 81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6" name="テキスト ボックス 825"/>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8" name="テキスト ボックス 827"/>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0" name="テキスト ボックス 82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2" name="テキスト ボックス 831"/>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住民一人当たりのコストが類似団体と比較して、商工費が乖離している。</a:t>
          </a:r>
        </a:p>
        <a:p>
          <a:r>
            <a:rPr kumimoji="1" lang="ja-JP" altLang="en-US" sz="1300">
              <a:latin typeface="ＭＳ Ｐゴシック" panose="020B0600070205080204" pitchFamily="50" charset="-128"/>
              <a:ea typeface="ＭＳ Ｐゴシック" panose="020B0600070205080204" pitchFamily="50" charset="-128"/>
            </a:rPr>
            <a:t>商工費については、条例により、工業団地進出企業への固定資産税相当額の補助を行ったことによるものである。工業団地進出企業への固定資産税相当額の補助は今後数年続くため、今後も補助費は多額になると見込まれる。そのため、町が事務局を持っている協議会などへの補助を見直し、必要なものへの補助の傾向をさらにすす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の財政調整基金残高は、土地開発公社への貸し付けやその他施設建設に多額の費用がかかり、取り崩しを行ったため、減少した。今後も道路整備事業等に多額の費用がかかるため、財政調整基金の取り崩しが見込まれる。そのため、今後はより一層、事務事業の見直し・統廃合など歳出の合理化等行財政改革を推進し、健全な行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については、おおむね横ばいであるものの、国保・介護・後期高齢特別会計等、自然増が見込まれることと、下水道特別会計の償還がはじまり、今後特別会計への支出が増える可能性が高い。そのため、独立採算の原点に返り、適正な財政運営を堅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6171451</v>
      </c>
      <c r="BO4" s="410"/>
      <c r="BP4" s="410"/>
      <c r="BQ4" s="410"/>
      <c r="BR4" s="410"/>
      <c r="BS4" s="410"/>
      <c r="BT4" s="410"/>
      <c r="BU4" s="411"/>
      <c r="BV4" s="409">
        <v>5756082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9.6</v>
      </c>
      <c r="CU4" s="416"/>
      <c r="CV4" s="416"/>
      <c r="CW4" s="416"/>
      <c r="CX4" s="416"/>
      <c r="CY4" s="416"/>
      <c r="CZ4" s="416"/>
      <c r="DA4" s="417"/>
      <c r="DB4" s="415">
        <v>6.4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5733227</v>
      </c>
      <c r="BO5" s="447"/>
      <c r="BP5" s="447"/>
      <c r="BQ5" s="447"/>
      <c r="BR5" s="447"/>
      <c r="BS5" s="447"/>
      <c r="BT5" s="447"/>
      <c r="BU5" s="448"/>
      <c r="BV5" s="446">
        <v>5420377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92.3</v>
      </c>
      <c r="CU5" s="444"/>
      <c r="CV5" s="444"/>
      <c r="CW5" s="444"/>
      <c r="CX5" s="444"/>
      <c r="CY5" s="444"/>
      <c r="CZ5" s="444"/>
      <c r="DA5" s="445"/>
      <c r="DB5" s="443">
        <v>96.3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438224</v>
      </c>
      <c r="BO6" s="447"/>
      <c r="BP6" s="447"/>
      <c r="BQ6" s="447"/>
      <c r="BR6" s="447"/>
      <c r="BS6" s="447"/>
      <c r="BT6" s="447"/>
      <c r="BU6" s="448"/>
      <c r="BV6" s="446">
        <v>335705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97.5</v>
      </c>
      <c r="CU6" s="484"/>
      <c r="CV6" s="484"/>
      <c r="CW6" s="484"/>
      <c r="CX6" s="484"/>
      <c r="CY6" s="484"/>
      <c r="CZ6" s="484"/>
      <c r="DA6" s="485"/>
      <c r="DB6" s="483">
        <v>101.3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131355</v>
      </c>
      <c r="BO7" s="447"/>
      <c r="BP7" s="447"/>
      <c r="BQ7" s="447"/>
      <c r="BR7" s="447"/>
      <c r="BS7" s="447"/>
      <c r="BT7" s="447"/>
      <c r="BU7" s="448"/>
      <c r="BV7" s="446">
        <v>131671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3211542</v>
      </c>
      <c r="CU7" s="447"/>
      <c r="CV7" s="447"/>
      <c r="CW7" s="447"/>
      <c r="CX7" s="447"/>
      <c r="CY7" s="447"/>
      <c r="CZ7" s="447"/>
      <c r="DA7" s="448"/>
      <c r="DB7" s="446">
        <v>3165700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306869</v>
      </c>
      <c r="BO8" s="447"/>
      <c r="BP8" s="447"/>
      <c r="BQ8" s="447"/>
      <c r="BR8" s="447"/>
      <c r="BS8" s="447"/>
      <c r="BT8" s="447"/>
      <c r="BU8" s="448"/>
      <c r="BV8" s="446">
        <v>204034</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0.74</v>
      </c>
      <c r="CU8" s="487"/>
      <c r="CV8" s="487"/>
      <c r="CW8" s="487"/>
      <c r="CX8" s="487"/>
      <c r="CY8" s="487"/>
      <c r="CZ8" s="487"/>
      <c r="DA8" s="488"/>
      <c r="DB8" s="486">
        <v>0.7</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11044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102835</v>
      </c>
      <c r="BO9" s="447"/>
      <c r="BP9" s="447"/>
      <c r="BQ9" s="447"/>
      <c r="BR9" s="447"/>
      <c r="BS9" s="447"/>
      <c r="BT9" s="447"/>
      <c r="BU9" s="448"/>
      <c r="BV9" s="446">
        <v>-13693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7.2</v>
      </c>
      <c r="CU9" s="444"/>
      <c r="CV9" s="444"/>
      <c r="CW9" s="444"/>
      <c r="CX9" s="444"/>
      <c r="CY9" s="444"/>
      <c r="CZ9" s="444"/>
      <c r="DA9" s="445"/>
      <c r="DB9" s="443">
        <v>8.3000000000000007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11209</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64114</v>
      </c>
      <c r="BO10" s="447"/>
      <c r="BP10" s="447"/>
      <c r="BQ10" s="447"/>
      <c r="BR10" s="447"/>
      <c r="BS10" s="447"/>
      <c r="BT10" s="447"/>
      <c r="BU10" s="448"/>
      <c r="BV10" s="446">
        <v>182722</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11387</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880000</v>
      </c>
      <c r="BO12" s="447"/>
      <c r="BP12" s="447"/>
      <c r="BQ12" s="447"/>
      <c r="BR12" s="447"/>
      <c r="BS12" s="447"/>
      <c r="BT12" s="447"/>
      <c r="BU12" s="448"/>
      <c r="BV12" s="446">
        <v>556000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11155</v>
      </c>
      <c r="S13" s="528"/>
      <c r="T13" s="528"/>
      <c r="U13" s="528"/>
      <c r="V13" s="529"/>
      <c r="W13" s="462" t="s">
        <v>133</v>
      </c>
      <c r="X13" s="463"/>
      <c r="Y13" s="463"/>
      <c r="Z13" s="463"/>
      <c r="AA13" s="463"/>
      <c r="AB13" s="453"/>
      <c r="AC13" s="497">
        <v>392</v>
      </c>
      <c r="AD13" s="498"/>
      <c r="AE13" s="498"/>
      <c r="AF13" s="498"/>
      <c r="AG13" s="537"/>
      <c r="AH13" s="497">
        <v>431</v>
      </c>
      <c r="AI13" s="498"/>
      <c r="AJ13" s="498"/>
      <c r="AK13" s="498"/>
      <c r="AL13" s="499"/>
      <c r="AM13" s="475" t="s">
        <v>134</v>
      </c>
      <c r="AN13" s="476"/>
      <c r="AO13" s="476"/>
      <c r="AP13" s="476"/>
      <c r="AQ13" s="476"/>
      <c r="AR13" s="476"/>
      <c r="AS13" s="476"/>
      <c r="AT13" s="477"/>
      <c r="AU13" s="478" t="s">
        <v>127</v>
      </c>
      <c r="AV13" s="479"/>
      <c r="AW13" s="479"/>
      <c r="AX13" s="479"/>
      <c r="AY13" s="480" t="s">
        <v>135</v>
      </c>
      <c r="AZ13" s="481"/>
      <c r="BA13" s="481"/>
      <c r="BB13" s="481"/>
      <c r="BC13" s="481"/>
      <c r="BD13" s="481"/>
      <c r="BE13" s="481"/>
      <c r="BF13" s="481"/>
      <c r="BG13" s="481"/>
      <c r="BH13" s="481"/>
      <c r="BI13" s="481"/>
      <c r="BJ13" s="481"/>
      <c r="BK13" s="481"/>
      <c r="BL13" s="481"/>
      <c r="BM13" s="482"/>
      <c r="BN13" s="446">
        <v>-713051</v>
      </c>
      <c r="BO13" s="447"/>
      <c r="BP13" s="447"/>
      <c r="BQ13" s="447"/>
      <c r="BR13" s="447"/>
      <c r="BS13" s="447"/>
      <c r="BT13" s="447"/>
      <c r="BU13" s="448"/>
      <c r="BV13" s="446">
        <v>-386971</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7.8</v>
      </c>
      <c r="CU13" s="444"/>
      <c r="CV13" s="444"/>
      <c r="CW13" s="444"/>
      <c r="CX13" s="444"/>
      <c r="CY13" s="444"/>
      <c r="CZ13" s="444"/>
      <c r="DA13" s="445"/>
      <c r="DB13" s="443">
        <v>9.1999999999999993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11463</v>
      </c>
      <c r="S14" s="528"/>
      <c r="T14" s="528"/>
      <c r="U14" s="528"/>
      <c r="V14" s="529"/>
      <c r="W14" s="436"/>
      <c r="X14" s="437"/>
      <c r="Y14" s="437"/>
      <c r="Z14" s="437"/>
      <c r="AA14" s="437"/>
      <c r="AB14" s="426"/>
      <c r="AC14" s="530">
        <v>7.1</v>
      </c>
      <c r="AD14" s="531"/>
      <c r="AE14" s="531"/>
      <c r="AF14" s="531"/>
      <c r="AG14" s="532"/>
      <c r="AH14" s="530">
        <v>7.6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31.4</v>
      </c>
      <c r="CU14" s="542"/>
      <c r="CV14" s="542"/>
      <c r="CW14" s="542"/>
      <c r="CX14" s="542"/>
      <c r="CY14" s="542"/>
      <c r="CZ14" s="542"/>
      <c r="DA14" s="543"/>
      <c r="DB14" s="541">
        <v>6.3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11262</v>
      </c>
      <c r="S15" s="528"/>
      <c r="T15" s="528"/>
      <c r="U15" s="528"/>
      <c r="V15" s="529"/>
      <c r="W15" s="462" t="s">
        <v>140</v>
      </c>
      <c r="X15" s="463"/>
      <c r="Y15" s="463"/>
      <c r="Z15" s="463"/>
      <c r="AA15" s="463"/>
      <c r="AB15" s="453"/>
      <c r="AC15" s="497">
        <v>2109</v>
      </c>
      <c r="AD15" s="498"/>
      <c r="AE15" s="498"/>
      <c r="AF15" s="498"/>
      <c r="AG15" s="537"/>
      <c r="AH15" s="497">
        <v>2046</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1896759</v>
      </c>
      <c r="BO15" s="410"/>
      <c r="BP15" s="410"/>
      <c r="BQ15" s="410"/>
      <c r="BR15" s="410"/>
      <c r="BS15" s="410"/>
      <c r="BT15" s="410"/>
      <c r="BU15" s="411"/>
      <c r="BV15" s="409">
        <v>1842316</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38</v>
      </c>
      <c r="AD16" s="531"/>
      <c r="AE16" s="531"/>
      <c r="AF16" s="531"/>
      <c r="AG16" s="532"/>
      <c r="AH16" s="530">
        <v>36.299999999999997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2490838</v>
      </c>
      <c r="BO16" s="447"/>
      <c r="BP16" s="447"/>
      <c r="BQ16" s="447"/>
      <c r="BR16" s="447"/>
      <c r="BS16" s="447"/>
      <c r="BT16" s="447"/>
      <c r="BU16" s="448"/>
      <c r="BV16" s="446">
        <v>2483086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3052</v>
      </c>
      <c r="AD17" s="498"/>
      <c r="AE17" s="498"/>
      <c r="AF17" s="498"/>
      <c r="AG17" s="537"/>
      <c r="AH17" s="497">
        <v>3165</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2438180</v>
      </c>
      <c r="BO17" s="447"/>
      <c r="BP17" s="447"/>
      <c r="BQ17" s="447"/>
      <c r="BR17" s="447"/>
      <c r="BS17" s="447"/>
      <c r="BT17" s="447"/>
      <c r="BU17" s="448"/>
      <c r="BV17" s="446">
        <v>2364995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19.64</v>
      </c>
      <c r="M18" s="559"/>
      <c r="N18" s="559"/>
      <c r="O18" s="559"/>
      <c r="P18" s="559"/>
      <c r="Q18" s="559"/>
      <c r="R18" s="560"/>
      <c r="S18" s="560"/>
      <c r="T18" s="560"/>
      <c r="U18" s="560"/>
      <c r="V18" s="561"/>
      <c r="W18" s="464"/>
      <c r="X18" s="465"/>
      <c r="Y18" s="465"/>
      <c r="Z18" s="465"/>
      <c r="AA18" s="465"/>
      <c r="AB18" s="456"/>
      <c r="AC18" s="562">
        <v>55</v>
      </c>
      <c r="AD18" s="563"/>
      <c r="AE18" s="563"/>
      <c r="AF18" s="563"/>
      <c r="AG18" s="564"/>
      <c r="AH18" s="562">
        <v>56.1</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3119549</v>
      </c>
      <c r="BO18" s="447"/>
      <c r="BP18" s="447"/>
      <c r="BQ18" s="447"/>
      <c r="BR18" s="447"/>
      <c r="BS18" s="447"/>
      <c r="BT18" s="447"/>
      <c r="BU18" s="448"/>
      <c r="BV18" s="446">
        <v>3202477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562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4897114</v>
      </c>
      <c r="BO19" s="447"/>
      <c r="BP19" s="447"/>
      <c r="BQ19" s="447"/>
      <c r="BR19" s="447"/>
      <c r="BS19" s="447"/>
      <c r="BT19" s="447"/>
      <c r="BU19" s="448"/>
      <c r="BV19" s="446">
        <v>4324071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3914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4253645</v>
      </c>
      <c r="BO23" s="447"/>
      <c r="BP23" s="447"/>
      <c r="BQ23" s="447"/>
      <c r="BR23" s="447"/>
      <c r="BS23" s="447"/>
      <c r="BT23" s="447"/>
      <c r="BU23" s="448"/>
      <c r="BV23" s="446">
        <v>4293786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7850</v>
      </c>
      <c r="R24" s="498"/>
      <c r="S24" s="498"/>
      <c r="T24" s="498"/>
      <c r="U24" s="498"/>
      <c r="V24" s="537"/>
      <c r="W24" s="596"/>
      <c r="X24" s="584"/>
      <c r="Y24" s="585"/>
      <c r="Z24" s="496" t="s">
        <v>164</v>
      </c>
      <c r="AA24" s="476"/>
      <c r="AB24" s="476"/>
      <c r="AC24" s="476"/>
      <c r="AD24" s="476"/>
      <c r="AE24" s="476"/>
      <c r="AF24" s="476"/>
      <c r="AG24" s="477"/>
      <c r="AH24" s="497">
        <v>87</v>
      </c>
      <c r="AI24" s="498"/>
      <c r="AJ24" s="498"/>
      <c r="AK24" s="498"/>
      <c r="AL24" s="537"/>
      <c r="AM24" s="497">
        <v>249429</v>
      </c>
      <c r="AN24" s="498"/>
      <c r="AO24" s="498"/>
      <c r="AP24" s="498"/>
      <c r="AQ24" s="498"/>
      <c r="AR24" s="537"/>
      <c r="AS24" s="497">
        <v>2867</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3778887</v>
      </c>
      <c r="BO24" s="447"/>
      <c r="BP24" s="447"/>
      <c r="BQ24" s="447"/>
      <c r="BR24" s="447"/>
      <c r="BS24" s="447"/>
      <c r="BT24" s="447"/>
      <c r="BU24" s="448"/>
      <c r="BV24" s="446">
        <v>3781105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6360</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131</v>
      </c>
      <c r="AN25" s="498"/>
      <c r="AO25" s="498"/>
      <c r="AP25" s="498"/>
      <c r="AQ25" s="498"/>
      <c r="AR25" s="537"/>
      <c r="AS25" s="497" t="s">
        <v>130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1907279</v>
      </c>
      <c r="BO25" s="410"/>
      <c r="BP25" s="410"/>
      <c r="BQ25" s="410"/>
      <c r="BR25" s="410"/>
      <c r="BS25" s="410"/>
      <c r="BT25" s="410"/>
      <c r="BU25" s="411"/>
      <c r="BV25" s="409">
        <v>1832807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5910</v>
      </c>
      <c r="R26" s="498"/>
      <c r="S26" s="498"/>
      <c r="T26" s="498"/>
      <c r="U26" s="498"/>
      <c r="V26" s="537"/>
      <c r="W26" s="596"/>
      <c r="X26" s="584"/>
      <c r="Y26" s="585"/>
      <c r="Z26" s="496" t="s">
        <v>170</v>
      </c>
      <c r="AA26" s="606"/>
      <c r="AB26" s="606"/>
      <c r="AC26" s="606"/>
      <c r="AD26" s="606"/>
      <c r="AE26" s="606"/>
      <c r="AF26" s="606"/>
      <c r="AG26" s="607"/>
      <c r="AH26" s="497" t="s">
        <v>131</v>
      </c>
      <c r="AI26" s="498"/>
      <c r="AJ26" s="498"/>
      <c r="AK26" s="498"/>
      <c r="AL26" s="537"/>
      <c r="AM26" s="497" t="s">
        <v>130</v>
      </c>
      <c r="AN26" s="498"/>
      <c r="AO26" s="498"/>
      <c r="AP26" s="498"/>
      <c r="AQ26" s="498"/>
      <c r="AR26" s="537"/>
      <c r="AS26" s="497" t="s">
        <v>131</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3180</v>
      </c>
      <c r="R27" s="498"/>
      <c r="S27" s="498"/>
      <c r="T27" s="498"/>
      <c r="U27" s="498"/>
      <c r="V27" s="537"/>
      <c r="W27" s="596"/>
      <c r="X27" s="584"/>
      <c r="Y27" s="585"/>
      <c r="Z27" s="496" t="s">
        <v>173</v>
      </c>
      <c r="AA27" s="476"/>
      <c r="AB27" s="476"/>
      <c r="AC27" s="476"/>
      <c r="AD27" s="476"/>
      <c r="AE27" s="476"/>
      <c r="AF27" s="476"/>
      <c r="AG27" s="477"/>
      <c r="AH27" s="497">
        <v>12</v>
      </c>
      <c r="AI27" s="498"/>
      <c r="AJ27" s="498"/>
      <c r="AK27" s="498"/>
      <c r="AL27" s="537"/>
      <c r="AM27" s="497">
        <v>32932</v>
      </c>
      <c r="AN27" s="498"/>
      <c r="AO27" s="498"/>
      <c r="AP27" s="498"/>
      <c r="AQ27" s="498"/>
      <c r="AR27" s="537"/>
      <c r="AS27" s="497">
        <v>2744</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221501</v>
      </c>
      <c r="BO27" s="620"/>
      <c r="BP27" s="620"/>
      <c r="BQ27" s="620"/>
      <c r="BR27" s="620"/>
      <c r="BS27" s="620"/>
      <c r="BT27" s="620"/>
      <c r="BU27" s="621"/>
      <c r="BV27" s="619">
        <v>221477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2430</v>
      </c>
      <c r="R28" s="498"/>
      <c r="S28" s="498"/>
      <c r="T28" s="498"/>
      <c r="U28" s="498"/>
      <c r="V28" s="537"/>
      <c r="W28" s="596"/>
      <c r="X28" s="584"/>
      <c r="Y28" s="585"/>
      <c r="Z28" s="496" t="s">
        <v>176</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1507182</v>
      </c>
      <c r="BO28" s="410"/>
      <c r="BP28" s="410"/>
      <c r="BQ28" s="410"/>
      <c r="BR28" s="410"/>
      <c r="BS28" s="410"/>
      <c r="BT28" s="410"/>
      <c r="BU28" s="411"/>
      <c r="BV28" s="409">
        <v>2323068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10</v>
      </c>
      <c r="M29" s="498"/>
      <c r="N29" s="498"/>
      <c r="O29" s="498"/>
      <c r="P29" s="537"/>
      <c r="Q29" s="497">
        <v>2200</v>
      </c>
      <c r="R29" s="498"/>
      <c r="S29" s="498"/>
      <c r="T29" s="498"/>
      <c r="U29" s="498"/>
      <c r="V29" s="537"/>
      <c r="W29" s="597"/>
      <c r="X29" s="598"/>
      <c r="Y29" s="599"/>
      <c r="Z29" s="496" t="s">
        <v>179</v>
      </c>
      <c r="AA29" s="476"/>
      <c r="AB29" s="476"/>
      <c r="AC29" s="476"/>
      <c r="AD29" s="476"/>
      <c r="AE29" s="476"/>
      <c r="AF29" s="476"/>
      <c r="AG29" s="477"/>
      <c r="AH29" s="497">
        <v>99</v>
      </c>
      <c r="AI29" s="498"/>
      <c r="AJ29" s="498"/>
      <c r="AK29" s="498"/>
      <c r="AL29" s="537"/>
      <c r="AM29" s="497">
        <v>282361</v>
      </c>
      <c r="AN29" s="498"/>
      <c r="AO29" s="498"/>
      <c r="AP29" s="498"/>
      <c r="AQ29" s="498"/>
      <c r="AR29" s="537"/>
      <c r="AS29" s="497">
        <v>2852</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8583</v>
      </c>
      <c r="BO29" s="447"/>
      <c r="BP29" s="447"/>
      <c r="BQ29" s="447"/>
      <c r="BR29" s="447"/>
      <c r="BS29" s="447"/>
      <c r="BT29" s="447"/>
      <c r="BU29" s="448"/>
      <c r="BV29" s="446">
        <v>8578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96.2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615778</v>
      </c>
      <c r="BO30" s="620"/>
      <c r="BP30" s="620"/>
      <c r="BQ30" s="620"/>
      <c r="BR30" s="620"/>
      <c r="BS30" s="620"/>
      <c r="BT30" s="620"/>
      <c r="BU30" s="621"/>
      <c r="BV30" s="619">
        <v>493725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190</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館林地区消防組合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明和町土地開発公社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邑楽館林医療事務組合（一般会計）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邑楽館林医療事務組合（病院事業会計）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館林衛生施設組合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群馬県市町村会館管理組合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群馬県市町村総合事務組合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群馬県後期高齢者医療広域連合（一般会計）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群馬県後期高齢者医療広域連合（事業会計）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14</v>
      </c>
      <c r="BX42" s="632"/>
      <c r="BY42" s="633" t="str">
        <f>IF('各会計、関係団体の財政状況及び健全化判断比率'!B76="","",'各会計、関係団体の財政状況及び健全化判断比率'!B76)</f>
        <v>群馬東部水道企業団</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mQzc0YuN5GCPyWYur7KOoyweGeUl9OvScDSh9zO4bSaNg359i1SDulQq5Dl5Lq4WWPLtCnoFdfSaD3XDQRB+w==" saltValue="pIil08QzvWGd/GhDAgQY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2"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3" t="s">
        <v>545</v>
      </c>
      <c r="D34" s="1223"/>
      <c r="E34" s="1224"/>
      <c r="F34" s="32">
        <v>12.17</v>
      </c>
      <c r="G34" s="33">
        <v>3.74</v>
      </c>
      <c r="H34" s="33">
        <v>6.89</v>
      </c>
      <c r="I34" s="33">
        <v>6.44</v>
      </c>
      <c r="J34" s="34">
        <v>9.5500000000000007</v>
      </c>
      <c r="K34" s="22"/>
      <c r="L34" s="22"/>
      <c r="M34" s="22"/>
      <c r="N34" s="22"/>
      <c r="O34" s="22"/>
      <c r="P34" s="22"/>
    </row>
    <row r="35" spans="1:16" ht="39" customHeight="1" x14ac:dyDescent="0.15">
      <c r="A35" s="22"/>
      <c r="B35" s="35"/>
      <c r="C35" s="1217" t="s">
        <v>546</v>
      </c>
      <c r="D35" s="1218"/>
      <c r="E35" s="1219"/>
      <c r="F35" s="36">
        <v>3.8</v>
      </c>
      <c r="G35" s="37">
        <v>4.6399999999999997</v>
      </c>
      <c r="H35" s="37">
        <v>5.34</v>
      </c>
      <c r="I35" s="37">
        <v>4.41</v>
      </c>
      <c r="J35" s="38">
        <v>5.25</v>
      </c>
      <c r="K35" s="22"/>
      <c r="L35" s="22"/>
      <c r="M35" s="22"/>
      <c r="N35" s="22"/>
      <c r="O35" s="22"/>
      <c r="P35" s="22"/>
    </row>
    <row r="36" spans="1:16" ht="39" customHeight="1" x14ac:dyDescent="0.15">
      <c r="A36" s="22"/>
      <c r="B36" s="35"/>
      <c r="C36" s="1217" t="s">
        <v>547</v>
      </c>
      <c r="D36" s="1218"/>
      <c r="E36" s="1219"/>
      <c r="F36" s="36">
        <v>1.1000000000000001</v>
      </c>
      <c r="G36" s="37">
        <v>1.1299999999999999</v>
      </c>
      <c r="H36" s="37">
        <v>1.02</v>
      </c>
      <c r="I36" s="37">
        <v>1.72</v>
      </c>
      <c r="J36" s="38">
        <v>0.8</v>
      </c>
      <c r="K36" s="22"/>
      <c r="L36" s="22"/>
      <c r="M36" s="22"/>
      <c r="N36" s="22"/>
      <c r="O36" s="22"/>
      <c r="P36" s="22"/>
    </row>
    <row r="37" spans="1:16" ht="39" customHeight="1" x14ac:dyDescent="0.15">
      <c r="A37" s="22"/>
      <c r="B37" s="35"/>
      <c r="C37" s="1217" t="s">
        <v>548</v>
      </c>
      <c r="D37" s="1218"/>
      <c r="E37" s="1219"/>
      <c r="F37" s="36">
        <v>0.36</v>
      </c>
      <c r="G37" s="37">
        <v>0.17</v>
      </c>
      <c r="H37" s="37">
        <v>0.46</v>
      </c>
      <c r="I37" s="37">
        <v>0.76</v>
      </c>
      <c r="J37" s="38">
        <v>0.65</v>
      </c>
      <c r="K37" s="22"/>
      <c r="L37" s="22"/>
      <c r="M37" s="22"/>
      <c r="N37" s="22"/>
      <c r="O37" s="22"/>
      <c r="P37" s="22"/>
    </row>
    <row r="38" spans="1:16" ht="39" customHeight="1" x14ac:dyDescent="0.15">
      <c r="A38" s="22"/>
      <c r="B38" s="35"/>
      <c r="C38" s="1217" t="s">
        <v>549</v>
      </c>
      <c r="D38" s="1218"/>
      <c r="E38" s="1219"/>
      <c r="F38" s="36">
        <v>0.02</v>
      </c>
      <c r="G38" s="37">
        <v>0.02</v>
      </c>
      <c r="H38" s="37">
        <v>0.12</v>
      </c>
      <c r="I38" s="37">
        <v>0.04</v>
      </c>
      <c r="J38" s="38">
        <v>0.04</v>
      </c>
      <c r="K38" s="22"/>
      <c r="L38" s="22"/>
      <c r="M38" s="22"/>
      <c r="N38" s="22"/>
      <c r="O38" s="22"/>
      <c r="P38" s="22"/>
    </row>
    <row r="39" spans="1:16" ht="39" customHeight="1" x14ac:dyDescent="0.15">
      <c r="A39" s="22"/>
      <c r="B39" s="35"/>
      <c r="C39" s="1217"/>
      <c r="D39" s="1218"/>
      <c r="E39" s="1219"/>
      <c r="F39" s="36"/>
      <c r="G39" s="37"/>
      <c r="H39" s="37"/>
      <c r="I39" s="37"/>
      <c r="J39" s="38"/>
      <c r="K39" s="22"/>
      <c r="L39" s="22"/>
      <c r="M39" s="22"/>
      <c r="N39" s="22"/>
      <c r="O39" s="22"/>
      <c r="P39" s="22"/>
    </row>
    <row r="40" spans="1:16" ht="39" customHeight="1" x14ac:dyDescent="0.15">
      <c r="A40" s="22"/>
      <c r="B40" s="35"/>
      <c r="C40" s="1217"/>
      <c r="D40" s="1218"/>
      <c r="E40" s="1219"/>
      <c r="F40" s="36"/>
      <c r="G40" s="37"/>
      <c r="H40" s="37"/>
      <c r="I40" s="37"/>
      <c r="J40" s="38"/>
      <c r="K40" s="22"/>
      <c r="L40" s="22"/>
      <c r="M40" s="22"/>
      <c r="N40" s="22"/>
      <c r="O40" s="22"/>
      <c r="P40" s="22"/>
    </row>
    <row r="41" spans="1:16" ht="39" customHeight="1" x14ac:dyDescent="0.15">
      <c r="A41" s="22"/>
      <c r="B41" s="35"/>
      <c r="C41" s="1217"/>
      <c r="D41" s="1218"/>
      <c r="E41" s="1219"/>
      <c r="F41" s="36"/>
      <c r="G41" s="37"/>
      <c r="H41" s="37"/>
      <c r="I41" s="37"/>
      <c r="J41" s="38"/>
      <c r="K41" s="22"/>
      <c r="L41" s="22"/>
      <c r="M41" s="22"/>
      <c r="N41" s="22"/>
      <c r="O41" s="22"/>
      <c r="P41" s="22"/>
    </row>
    <row r="42" spans="1:16" ht="39" customHeight="1" x14ac:dyDescent="0.15">
      <c r="A42" s="22"/>
      <c r="B42" s="39"/>
      <c r="C42" s="1217" t="s">
        <v>550</v>
      </c>
      <c r="D42" s="1218"/>
      <c r="E42" s="1219"/>
      <c r="F42" s="36" t="s">
        <v>495</v>
      </c>
      <c r="G42" s="37" t="s">
        <v>495</v>
      </c>
      <c r="H42" s="37" t="s">
        <v>495</v>
      </c>
      <c r="I42" s="37" t="s">
        <v>495</v>
      </c>
      <c r="J42" s="38" t="s">
        <v>495</v>
      </c>
      <c r="K42" s="22"/>
      <c r="L42" s="22"/>
      <c r="M42" s="22"/>
      <c r="N42" s="22"/>
      <c r="O42" s="22"/>
      <c r="P42" s="22"/>
    </row>
    <row r="43" spans="1:16" ht="39" customHeight="1" thickBot="1" x14ac:dyDescent="0.2">
      <c r="A43" s="22"/>
      <c r="B43" s="40"/>
      <c r="C43" s="1220" t="s">
        <v>551</v>
      </c>
      <c r="D43" s="1221"/>
      <c r="E43" s="1222"/>
      <c r="F43" s="41">
        <v>6.85</v>
      </c>
      <c r="G43" s="42">
        <v>6.88</v>
      </c>
      <c r="H43" s="42">
        <v>4.5</v>
      </c>
      <c r="I43" s="42" t="s">
        <v>495</v>
      </c>
      <c r="J43" s="43" t="s">
        <v>495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rzEqt+O7vJi0gMl7ZK5lqQYzrN8ZyW5w0Yvp5FaRnfwaRMqLSUObylNvaVXb7hX3xuAVx+JT3CXH3uqY3pCoQ==" saltValue="Z9dvx1WyLTaUGixLOgw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386</v>
      </c>
      <c r="L45" s="60">
        <v>437</v>
      </c>
      <c r="M45" s="60">
        <v>419</v>
      </c>
      <c r="N45" s="60">
        <v>359</v>
      </c>
      <c r="O45" s="61">
        <v>354</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495</v>
      </c>
      <c r="L46" s="64" t="s">
        <v>495</v>
      </c>
      <c r="M46" s="64" t="s">
        <v>495</v>
      </c>
      <c r="N46" s="64" t="s">
        <v>495</v>
      </c>
      <c r="O46" s="65" t="s">
        <v>495</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495</v>
      </c>
      <c r="L47" s="64" t="s">
        <v>495</v>
      </c>
      <c r="M47" s="64" t="s">
        <v>495</v>
      </c>
      <c r="N47" s="64" t="s">
        <v>495</v>
      </c>
      <c r="O47" s="65" t="s">
        <v>495</v>
      </c>
      <c r="P47" s="48"/>
      <c r="Q47" s="48"/>
      <c r="R47" s="48"/>
      <c r="S47" s="48"/>
      <c r="T47" s="48"/>
      <c r="U47" s="48"/>
    </row>
    <row r="48" spans="1:21" ht="30.75" customHeight="1" x14ac:dyDescent="0.15">
      <c r="A48" s="48"/>
      <c r="B48" s="1235"/>
      <c r="C48" s="1236"/>
      <c r="D48" s="62"/>
      <c r="E48" s="1227" t="s">
        <v>15</v>
      </c>
      <c r="F48" s="1227"/>
      <c r="G48" s="1227"/>
      <c r="H48" s="1227"/>
      <c r="I48" s="1227"/>
      <c r="J48" s="1228"/>
      <c r="K48" s="63">
        <v>199</v>
      </c>
      <c r="L48" s="64">
        <v>182</v>
      </c>
      <c r="M48" s="64">
        <v>194</v>
      </c>
      <c r="N48" s="64">
        <v>196</v>
      </c>
      <c r="O48" s="65">
        <v>193</v>
      </c>
      <c r="P48" s="48"/>
      <c r="Q48" s="48"/>
      <c r="R48" s="48"/>
      <c r="S48" s="48"/>
      <c r="T48" s="48"/>
      <c r="U48" s="48"/>
    </row>
    <row r="49" spans="1:21" ht="30.75" customHeight="1" x14ac:dyDescent="0.15">
      <c r="A49" s="48"/>
      <c r="B49" s="1235"/>
      <c r="C49" s="1236"/>
      <c r="D49" s="62"/>
      <c r="E49" s="1227" t="s">
        <v>16</v>
      </c>
      <c r="F49" s="1227"/>
      <c r="G49" s="1227"/>
      <c r="H49" s="1227"/>
      <c r="I49" s="1227"/>
      <c r="J49" s="1228"/>
      <c r="K49" s="63">
        <v>25</v>
      </c>
      <c r="L49" s="64">
        <v>23</v>
      </c>
      <c r="M49" s="64">
        <v>29</v>
      </c>
      <c r="N49" s="64">
        <v>34</v>
      </c>
      <c r="O49" s="65">
        <v>36</v>
      </c>
      <c r="P49" s="48"/>
      <c r="Q49" s="48"/>
      <c r="R49" s="48"/>
      <c r="S49" s="48"/>
      <c r="T49" s="48"/>
      <c r="U49" s="48"/>
    </row>
    <row r="50" spans="1:21" ht="30.75" customHeight="1" x14ac:dyDescent="0.15">
      <c r="A50" s="48"/>
      <c r="B50" s="1235"/>
      <c r="C50" s="1236"/>
      <c r="D50" s="62"/>
      <c r="E50" s="1227" t="s">
        <v>17</v>
      </c>
      <c r="F50" s="1227"/>
      <c r="G50" s="1227"/>
      <c r="H50" s="1227"/>
      <c r="I50" s="1227"/>
      <c r="J50" s="1228"/>
      <c r="K50" s="63">
        <v>15</v>
      </c>
      <c r="L50" s="64">
        <v>15</v>
      </c>
      <c r="M50" s="64">
        <v>15</v>
      </c>
      <c r="N50" s="64">
        <v>15</v>
      </c>
      <c r="O50" s="65">
        <v>15</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495</v>
      </c>
      <c r="L51" s="64" t="s">
        <v>495</v>
      </c>
      <c r="M51" s="64" t="s">
        <v>495</v>
      </c>
      <c r="N51" s="64" t="s">
        <v>495</v>
      </c>
      <c r="O51" s="65" t="s">
        <v>495</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339</v>
      </c>
      <c r="L52" s="64">
        <v>382</v>
      </c>
      <c r="M52" s="64">
        <v>382</v>
      </c>
      <c r="N52" s="64">
        <v>403</v>
      </c>
      <c r="O52" s="65">
        <v>425</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286</v>
      </c>
      <c r="L53" s="69">
        <v>275</v>
      </c>
      <c r="M53" s="69">
        <v>275</v>
      </c>
      <c r="N53" s="69">
        <v>201</v>
      </c>
      <c r="O53" s="70">
        <v>173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UKJ4Y3BVyNoObVgIja7MklYvRJFYKLLsGL8ilumdLDH2tnxnv6Kv5nWC8UssAZeVfOzPLIUoVI1HUFiUQAjQ==" saltValue="GB3icNYitb+e7NQ2wVN4v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241" t="s">
        <v>24</v>
      </c>
      <c r="C41" s="1242"/>
      <c r="D41" s="81"/>
      <c r="E41" s="1247" t="s">
        <v>25</v>
      </c>
      <c r="F41" s="1247"/>
      <c r="G41" s="1247"/>
      <c r="H41" s="1248"/>
      <c r="I41" s="82">
        <v>4834</v>
      </c>
      <c r="J41" s="83">
        <v>4784</v>
      </c>
      <c r="K41" s="83">
        <v>4249</v>
      </c>
      <c r="L41" s="83">
        <v>4294</v>
      </c>
      <c r="M41" s="84">
        <v>4254</v>
      </c>
    </row>
    <row r="42" spans="2:13" ht="27.75" customHeight="1" x14ac:dyDescent="0.15">
      <c r="B42" s="1243"/>
      <c r="C42" s="1244"/>
      <c r="D42" s="85"/>
      <c r="E42" s="1249" t="s">
        <v>26</v>
      </c>
      <c r="F42" s="1249"/>
      <c r="G42" s="1249"/>
      <c r="H42" s="1250"/>
      <c r="I42" s="86">
        <v>70</v>
      </c>
      <c r="J42" s="87">
        <v>56</v>
      </c>
      <c r="K42" s="87">
        <v>43</v>
      </c>
      <c r="L42" s="87">
        <v>29</v>
      </c>
      <c r="M42" s="88">
        <v>15</v>
      </c>
    </row>
    <row r="43" spans="2:13" ht="27.75" customHeight="1" x14ac:dyDescent="0.15">
      <c r="B43" s="1243"/>
      <c r="C43" s="1244"/>
      <c r="D43" s="85"/>
      <c r="E43" s="1249" t="s">
        <v>27</v>
      </c>
      <c r="F43" s="1249"/>
      <c r="G43" s="1249"/>
      <c r="H43" s="1250"/>
      <c r="I43" s="86">
        <v>3635</v>
      </c>
      <c r="J43" s="87">
        <v>3528</v>
      </c>
      <c r="K43" s="87">
        <v>3553</v>
      </c>
      <c r="L43" s="87">
        <v>3434</v>
      </c>
      <c r="M43" s="88">
        <v>3321</v>
      </c>
    </row>
    <row r="44" spans="2:13" ht="27.75" customHeight="1" x14ac:dyDescent="0.15">
      <c r="B44" s="1243"/>
      <c r="C44" s="1244"/>
      <c r="D44" s="85"/>
      <c r="E44" s="1249" t="s">
        <v>28</v>
      </c>
      <c r="F44" s="1249"/>
      <c r="G44" s="1249"/>
      <c r="H44" s="1250"/>
      <c r="I44" s="86">
        <v>240</v>
      </c>
      <c r="J44" s="87">
        <v>333</v>
      </c>
      <c r="K44" s="87">
        <v>434</v>
      </c>
      <c r="L44" s="87">
        <v>910</v>
      </c>
      <c r="M44" s="88">
        <v>1063</v>
      </c>
    </row>
    <row r="45" spans="2:13" ht="27.75" customHeight="1" x14ac:dyDescent="0.15">
      <c r="B45" s="1243"/>
      <c r="C45" s="1244"/>
      <c r="D45" s="85"/>
      <c r="E45" s="1249" t="s">
        <v>29</v>
      </c>
      <c r="F45" s="1249"/>
      <c r="G45" s="1249"/>
      <c r="H45" s="1250"/>
      <c r="I45" s="86">
        <v>688</v>
      </c>
      <c r="J45" s="87">
        <v>703</v>
      </c>
      <c r="K45" s="87">
        <v>681</v>
      </c>
      <c r="L45" s="87">
        <v>557</v>
      </c>
      <c r="M45" s="88">
        <v>556</v>
      </c>
    </row>
    <row r="46" spans="2:13" ht="27.75" customHeight="1" x14ac:dyDescent="0.15">
      <c r="B46" s="1243"/>
      <c r="C46" s="1244"/>
      <c r="D46" s="89"/>
      <c r="E46" s="1249" t="s">
        <v>30</v>
      </c>
      <c r="F46" s="1249"/>
      <c r="G46" s="1249"/>
      <c r="H46" s="1250"/>
      <c r="I46" s="86" t="s">
        <v>495</v>
      </c>
      <c r="J46" s="87">
        <v>210</v>
      </c>
      <c r="K46" s="87">
        <v>385</v>
      </c>
      <c r="L46" s="87" t="s">
        <v>495</v>
      </c>
      <c r="M46" s="88" t="s">
        <v>495</v>
      </c>
    </row>
    <row r="47" spans="2:13" ht="27.75" customHeight="1" x14ac:dyDescent="0.15">
      <c r="B47" s="1243"/>
      <c r="C47" s="1244"/>
      <c r="D47" s="90"/>
      <c r="E47" s="1251" t="s">
        <v>31</v>
      </c>
      <c r="F47" s="1252"/>
      <c r="G47" s="1252"/>
      <c r="H47" s="1253"/>
      <c r="I47" s="86" t="s">
        <v>495</v>
      </c>
      <c r="J47" s="87" t="s">
        <v>495</v>
      </c>
      <c r="K47" s="87" t="s">
        <v>495</v>
      </c>
      <c r="L47" s="87" t="s">
        <v>495</v>
      </c>
      <c r="M47" s="88" t="s">
        <v>495</v>
      </c>
    </row>
    <row r="48" spans="2:13" ht="27.75" customHeight="1" x14ac:dyDescent="0.15">
      <c r="B48" s="1243"/>
      <c r="C48" s="1244"/>
      <c r="D48" s="85"/>
      <c r="E48" s="1249" t="s">
        <v>32</v>
      </c>
      <c r="F48" s="1249"/>
      <c r="G48" s="1249"/>
      <c r="H48" s="1250"/>
      <c r="I48" s="86" t="s">
        <v>495</v>
      </c>
      <c r="J48" s="87" t="s">
        <v>495</v>
      </c>
      <c r="K48" s="87" t="s">
        <v>495</v>
      </c>
      <c r="L48" s="87" t="s">
        <v>495</v>
      </c>
      <c r="M48" s="88" t="s">
        <v>495</v>
      </c>
    </row>
    <row r="49" spans="2:13" ht="27.75" customHeight="1" x14ac:dyDescent="0.15">
      <c r="B49" s="1245"/>
      <c r="C49" s="1246"/>
      <c r="D49" s="85"/>
      <c r="E49" s="1249" t="s">
        <v>33</v>
      </c>
      <c r="F49" s="1249"/>
      <c r="G49" s="1249"/>
      <c r="H49" s="1250"/>
      <c r="I49" s="86" t="s">
        <v>495</v>
      </c>
      <c r="J49" s="87" t="s">
        <v>495</v>
      </c>
      <c r="K49" s="87" t="s">
        <v>495</v>
      </c>
      <c r="L49" s="87" t="s">
        <v>495</v>
      </c>
      <c r="M49" s="88" t="s">
        <v>495</v>
      </c>
    </row>
    <row r="50" spans="2:13" ht="27.75" customHeight="1" x14ac:dyDescent="0.15">
      <c r="B50" s="1254" t="s">
        <v>34</v>
      </c>
      <c r="C50" s="1255"/>
      <c r="D50" s="91"/>
      <c r="E50" s="1249" t="s">
        <v>35</v>
      </c>
      <c r="F50" s="1249"/>
      <c r="G50" s="1249"/>
      <c r="H50" s="1250"/>
      <c r="I50" s="86">
        <v>4466</v>
      </c>
      <c r="J50" s="87">
        <v>4737</v>
      </c>
      <c r="K50" s="87">
        <v>3462</v>
      </c>
      <c r="L50" s="87">
        <v>3063</v>
      </c>
      <c r="M50" s="88">
        <v>2398</v>
      </c>
    </row>
    <row r="51" spans="2:13" ht="27.75" customHeight="1" x14ac:dyDescent="0.15">
      <c r="B51" s="1243"/>
      <c r="C51" s="1244"/>
      <c r="D51" s="85"/>
      <c r="E51" s="1249" t="s">
        <v>36</v>
      </c>
      <c r="F51" s="1249"/>
      <c r="G51" s="1249"/>
      <c r="H51" s="1250"/>
      <c r="I51" s="86" t="s">
        <v>495</v>
      </c>
      <c r="J51" s="87">
        <v>261</v>
      </c>
      <c r="K51" s="87" t="s">
        <v>495</v>
      </c>
      <c r="L51" s="87" t="s">
        <v>495</v>
      </c>
      <c r="M51" s="88" t="s">
        <v>495</v>
      </c>
    </row>
    <row r="52" spans="2:13" ht="27.75" customHeight="1" x14ac:dyDescent="0.15">
      <c r="B52" s="1245"/>
      <c r="C52" s="1246"/>
      <c r="D52" s="85"/>
      <c r="E52" s="1249" t="s">
        <v>37</v>
      </c>
      <c r="F52" s="1249"/>
      <c r="G52" s="1249"/>
      <c r="H52" s="1250"/>
      <c r="I52" s="86">
        <v>5612</v>
      </c>
      <c r="J52" s="87">
        <v>5770</v>
      </c>
      <c r="K52" s="87">
        <v>5783</v>
      </c>
      <c r="L52" s="87">
        <v>5984</v>
      </c>
      <c r="M52" s="88">
        <v>5934</v>
      </c>
    </row>
    <row r="53" spans="2:13" ht="27.75" customHeight="1" thickBot="1" x14ac:dyDescent="0.2">
      <c r="B53" s="1256" t="s">
        <v>38</v>
      </c>
      <c r="C53" s="1257"/>
      <c r="D53" s="92"/>
      <c r="E53" s="1258" t="s">
        <v>39</v>
      </c>
      <c r="F53" s="1258"/>
      <c r="G53" s="1258"/>
      <c r="H53" s="1259"/>
      <c r="I53" s="93">
        <v>-611</v>
      </c>
      <c r="J53" s="94">
        <v>-1152</v>
      </c>
      <c r="K53" s="94">
        <v>99</v>
      </c>
      <c r="L53" s="94">
        <v>176</v>
      </c>
      <c r="M53" s="95">
        <v>876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lAaBNSsHEug1VfI1rxqAkJsdc1Kme9CobCxsewG9hMxfBA/0YkBSvuEA2+jslNIzuPwlA223hXtPbLpe13JVA==" saltValue="iSszX9N8+FQdyfNDe56k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68" t="s">
        <v>42</v>
      </c>
      <c r="D55" s="1268"/>
      <c r="E55" s="1269"/>
      <c r="F55" s="107">
        <v>2696</v>
      </c>
      <c r="G55" s="107">
        <v>2323</v>
      </c>
      <c r="H55" s="108">
        <v>1507</v>
      </c>
    </row>
    <row r="56" spans="2:8" ht="52.5" customHeight="1" x14ac:dyDescent="0.15">
      <c r="B56" s="109"/>
      <c r="C56" s="1270" t="s">
        <v>43</v>
      </c>
      <c r="D56" s="1270"/>
      <c r="E56" s="1271"/>
      <c r="F56" s="110">
        <v>9</v>
      </c>
      <c r="G56" s="110">
        <v>9</v>
      </c>
      <c r="H56" s="111">
        <v>9</v>
      </c>
    </row>
    <row r="57" spans="2:8" ht="53.25" customHeight="1" x14ac:dyDescent="0.15">
      <c r="B57" s="109"/>
      <c r="C57" s="1272" t="s">
        <v>44</v>
      </c>
      <c r="D57" s="1272"/>
      <c r="E57" s="1273"/>
      <c r="F57" s="112">
        <v>543</v>
      </c>
      <c r="G57" s="112">
        <v>494</v>
      </c>
      <c r="H57" s="113">
        <v>616</v>
      </c>
    </row>
    <row r="58" spans="2:8" ht="45.75" customHeight="1" x14ac:dyDescent="0.15">
      <c r="B58" s="114"/>
      <c r="C58" s="1260" t="s">
        <v>564</v>
      </c>
      <c r="D58" s="1261"/>
      <c r="E58" s="1262"/>
      <c r="F58" s="115">
        <v>377</v>
      </c>
      <c r="G58" s="115">
        <v>367</v>
      </c>
      <c r="H58" s="116">
        <v>361</v>
      </c>
    </row>
    <row r="59" spans="2:8" ht="45.75" customHeight="1" x14ac:dyDescent="0.15">
      <c r="B59" s="114"/>
      <c r="C59" s="1260" t="s">
        <v>565</v>
      </c>
      <c r="D59" s="1261"/>
      <c r="E59" s="1262"/>
      <c r="F59" s="115" t="s">
        <v>566</v>
      </c>
      <c r="G59" s="115" t="s">
        <v>568</v>
      </c>
      <c r="H59" s="116">
        <v>217</v>
      </c>
    </row>
    <row r="60" spans="2:8" ht="45.75" customHeight="1" x14ac:dyDescent="0.15">
      <c r="B60" s="114"/>
      <c r="C60" s="1260" t="s">
        <v>569</v>
      </c>
      <c r="D60" s="1261"/>
      <c r="E60" s="1262"/>
      <c r="F60" s="115">
        <v>39</v>
      </c>
      <c r="G60" s="115">
        <v>39</v>
      </c>
      <c r="H60" s="116">
        <v>38</v>
      </c>
    </row>
    <row r="61" spans="2:8" ht="45.75" customHeight="1" x14ac:dyDescent="0.15">
      <c r="B61" s="114"/>
      <c r="C61" s="1260" t="s">
        <v>570</v>
      </c>
      <c r="D61" s="1261"/>
      <c r="E61" s="1262"/>
      <c r="F61" s="115">
        <v>127</v>
      </c>
      <c r="G61" s="115">
        <v>87</v>
      </c>
      <c r="H61" s="116">
        <v>0</v>
      </c>
    </row>
    <row r="62" spans="2:8" ht="45.75" customHeight="1" thickBot="1" x14ac:dyDescent="0.2">
      <c r="B62" s="117"/>
      <c r="C62" s="1263" t="s">
        <v>566</v>
      </c>
      <c r="D62" s="1264"/>
      <c r="E62" s="1265"/>
      <c r="F62" s="118" t="s">
        <v>566</v>
      </c>
      <c r="G62" s="118" t="s">
        <v>567</v>
      </c>
      <c r="H62" s="119" t="s">
        <v>566</v>
      </c>
    </row>
    <row r="63" spans="2:8" ht="52.5" customHeight="1" thickBot="1" x14ac:dyDescent="0.2">
      <c r="B63" s="120"/>
      <c r="C63" s="1266" t="s">
        <v>45</v>
      </c>
      <c r="D63" s="1266"/>
      <c r="E63" s="1267"/>
      <c r="F63" s="121">
        <v>3248</v>
      </c>
      <c r="G63" s="121">
        <v>2825</v>
      </c>
      <c r="H63" s="122">
        <v>2132</v>
      </c>
    </row>
    <row r="64" spans="2:8" ht="15" customHeight="1" x14ac:dyDescent="0.15"/>
    <row r="65" ht="0" hidden="1" customHeight="1" x14ac:dyDescent="0.15"/>
    <row r="66" ht="0" hidden="1" customHeight="1" x14ac:dyDescent="0.15"/>
  </sheetData>
  <sheetProtection algorithmName="SHA-512" hashValue="FOC/THcmAY4NBUY9ovv5jXLZvnw/oIJCAxNi+j6VUHs8qCqa68GvQju6k++OrMTwC+3Y0Si8ivO6bjFPHg1oIg==" saltValue="DirDi/ZYGalazwIqklCi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0"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Q46"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7" t="s">
        <v>587</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576</v>
      </c>
    </row>
    <row r="50" spans="1:109" x14ac:dyDescent="0.15">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538</v>
      </c>
      <c r="BQ50" s="1279"/>
      <c r="BR50" s="1279"/>
      <c r="BS50" s="1279"/>
      <c r="BT50" s="1279"/>
      <c r="BU50" s="1279"/>
      <c r="BV50" s="1279"/>
      <c r="BW50" s="1279"/>
      <c r="BX50" s="1279" t="s">
        <v>539</v>
      </c>
      <c r="BY50" s="1279"/>
      <c r="BZ50" s="1279"/>
      <c r="CA50" s="1279"/>
      <c r="CB50" s="1279"/>
      <c r="CC50" s="1279"/>
      <c r="CD50" s="1279"/>
      <c r="CE50" s="1279"/>
      <c r="CF50" s="1279" t="s">
        <v>540</v>
      </c>
      <c r="CG50" s="1279"/>
      <c r="CH50" s="1279"/>
      <c r="CI50" s="1279"/>
      <c r="CJ50" s="1279"/>
      <c r="CK50" s="1279"/>
      <c r="CL50" s="1279"/>
      <c r="CM50" s="1279"/>
      <c r="CN50" s="1279" t="s">
        <v>541</v>
      </c>
      <c r="CO50" s="1279"/>
      <c r="CP50" s="1279"/>
      <c r="CQ50" s="1279"/>
      <c r="CR50" s="1279"/>
      <c r="CS50" s="1279"/>
      <c r="CT50" s="1279"/>
      <c r="CU50" s="1279"/>
      <c r="CV50" s="1279" t="s">
        <v>542</v>
      </c>
      <c r="CW50" s="1279"/>
      <c r="CX50" s="1279"/>
      <c r="CY50" s="1279"/>
      <c r="CZ50" s="1279"/>
      <c r="DA50" s="1279"/>
      <c r="DB50" s="1279"/>
      <c r="DC50" s="1279"/>
    </row>
    <row r="51" spans="1:109" ht="13.5" customHeight="1" x14ac:dyDescent="0.15">
      <c r="B51" s="374"/>
      <c r="G51" s="1282"/>
      <c r="H51" s="1282"/>
      <c r="I51" s="1296"/>
      <c r="J51" s="1296"/>
      <c r="K51" s="1281"/>
      <c r="L51" s="1281"/>
      <c r="M51" s="1281"/>
      <c r="N51" s="1281"/>
      <c r="AM51" s="383"/>
      <c r="AN51" s="1277" t="s">
        <v>577</v>
      </c>
      <c r="AO51" s="1277"/>
      <c r="AP51" s="1277"/>
      <c r="AQ51" s="1277"/>
      <c r="AR51" s="1277"/>
      <c r="AS51" s="1277"/>
      <c r="AT51" s="1277"/>
      <c r="AU51" s="1277"/>
      <c r="AV51" s="1277"/>
      <c r="AW51" s="1277"/>
      <c r="AX51" s="1277"/>
      <c r="AY51" s="1277"/>
      <c r="AZ51" s="1277"/>
      <c r="BA51" s="1277"/>
      <c r="BB51" s="1277" t="s">
        <v>579</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74">
        <v>3.5</v>
      </c>
      <c r="CG51" s="1274"/>
      <c r="CH51" s="1274"/>
      <c r="CI51" s="1274"/>
      <c r="CJ51" s="1274"/>
      <c r="CK51" s="1274"/>
      <c r="CL51" s="1274"/>
      <c r="CM51" s="1274"/>
      <c r="CN51" s="1274">
        <v>6.3</v>
      </c>
      <c r="CO51" s="1274"/>
      <c r="CP51" s="1274"/>
      <c r="CQ51" s="1274"/>
      <c r="CR51" s="1274"/>
      <c r="CS51" s="1274"/>
      <c r="CT51" s="1274"/>
      <c r="CU51" s="1274"/>
      <c r="CV51" s="1286"/>
      <c r="CW51" s="1274"/>
      <c r="CX51" s="1274"/>
      <c r="CY51" s="1274"/>
      <c r="CZ51" s="1274"/>
      <c r="DA51" s="1274"/>
      <c r="DB51" s="1274"/>
      <c r="DC51" s="1274"/>
    </row>
    <row r="52" spans="1:109" x14ac:dyDescent="0.15">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581</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74">
        <v>63.7</v>
      </c>
      <c r="CG53" s="1274"/>
      <c r="CH53" s="1274"/>
      <c r="CI53" s="1274"/>
      <c r="CJ53" s="1274"/>
      <c r="CK53" s="1274"/>
      <c r="CL53" s="1274"/>
      <c r="CM53" s="1274"/>
      <c r="CN53" s="1274">
        <v>63.3</v>
      </c>
      <c r="CO53" s="1274"/>
      <c r="CP53" s="1274"/>
      <c r="CQ53" s="1274"/>
      <c r="CR53" s="1274"/>
      <c r="CS53" s="1274"/>
      <c r="CT53" s="1274"/>
      <c r="CU53" s="1274"/>
      <c r="CV53" s="1286"/>
      <c r="CW53" s="1274"/>
      <c r="CX53" s="1274"/>
      <c r="CY53" s="1274"/>
      <c r="CZ53" s="1274"/>
      <c r="DA53" s="1274"/>
      <c r="DB53" s="1274"/>
      <c r="DC53" s="1274"/>
    </row>
    <row r="54" spans="1:109" x14ac:dyDescent="0.15">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382"/>
      <c r="B55" s="374"/>
      <c r="G55" s="1280"/>
      <c r="H55" s="1280"/>
      <c r="I55" s="1280"/>
      <c r="J55" s="1280"/>
      <c r="K55" s="1281"/>
      <c r="L55" s="1281"/>
      <c r="M55" s="1281"/>
      <c r="N55" s="1281"/>
      <c r="AN55" s="1279" t="s">
        <v>582</v>
      </c>
      <c r="AO55" s="1279"/>
      <c r="AP55" s="1279"/>
      <c r="AQ55" s="1279"/>
      <c r="AR55" s="1279"/>
      <c r="AS55" s="1279"/>
      <c r="AT55" s="1279"/>
      <c r="AU55" s="1279"/>
      <c r="AV55" s="1279"/>
      <c r="AW55" s="1279"/>
      <c r="AX55" s="1279"/>
      <c r="AY55" s="1279"/>
      <c r="AZ55" s="1279"/>
      <c r="BA55" s="1279"/>
      <c r="BB55" s="1277" t="s">
        <v>579</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74">
        <v>20.2</v>
      </c>
      <c r="CG55" s="1274"/>
      <c r="CH55" s="1274"/>
      <c r="CI55" s="1274"/>
      <c r="CJ55" s="1274"/>
      <c r="CK55" s="1274"/>
      <c r="CL55" s="1274"/>
      <c r="CM55" s="1274"/>
      <c r="CN55" s="1274">
        <v>38.5</v>
      </c>
      <c r="CO55" s="1274"/>
      <c r="CP55" s="1274"/>
      <c r="CQ55" s="1274"/>
      <c r="CR55" s="1274"/>
      <c r="CS55" s="1274"/>
      <c r="CT55" s="1274"/>
      <c r="CU55" s="1274"/>
      <c r="CV55" s="1286"/>
      <c r="CW55" s="1274"/>
      <c r="CX55" s="1274"/>
      <c r="CY55" s="1274"/>
      <c r="CZ55" s="1274"/>
      <c r="DA55" s="1274"/>
      <c r="DB55" s="1274"/>
      <c r="DC55" s="1274"/>
    </row>
    <row r="56" spans="1:109" x14ac:dyDescent="0.15">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x14ac:dyDescent="0.15">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580</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74">
        <v>55.8</v>
      </c>
      <c r="CG57" s="1274"/>
      <c r="CH57" s="1274"/>
      <c r="CI57" s="1274"/>
      <c r="CJ57" s="1274"/>
      <c r="CK57" s="1274"/>
      <c r="CL57" s="1274"/>
      <c r="CM57" s="1274"/>
      <c r="CN57" s="1274">
        <v>57.6</v>
      </c>
      <c r="CO57" s="1274"/>
      <c r="CP57" s="1274"/>
      <c r="CQ57" s="1274"/>
      <c r="CR57" s="1274"/>
      <c r="CS57" s="1274"/>
      <c r="CT57" s="1274"/>
      <c r="CU57" s="1274"/>
      <c r="CV57" s="1286"/>
      <c r="CW57" s="1274"/>
      <c r="CX57" s="1274"/>
      <c r="CY57" s="1274"/>
      <c r="CZ57" s="1274"/>
      <c r="DA57" s="1274"/>
      <c r="DB57" s="1274"/>
      <c r="DC57" s="1274"/>
      <c r="DD57" s="387"/>
      <c r="DE57" s="386"/>
    </row>
    <row r="58" spans="1:109" s="382" customFormat="1" x14ac:dyDescent="0.15">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7" t="s">
        <v>588</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576</v>
      </c>
    </row>
    <row r="72" spans="2:107" x14ac:dyDescent="0.15">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538</v>
      </c>
      <c r="BQ72" s="1279"/>
      <c r="BR72" s="1279"/>
      <c r="BS72" s="1279"/>
      <c r="BT72" s="1279"/>
      <c r="BU72" s="1279"/>
      <c r="BV72" s="1279"/>
      <c r="BW72" s="1279"/>
      <c r="BX72" s="1279" t="s">
        <v>539</v>
      </c>
      <c r="BY72" s="1279"/>
      <c r="BZ72" s="1279"/>
      <c r="CA72" s="1279"/>
      <c r="CB72" s="1279"/>
      <c r="CC72" s="1279"/>
      <c r="CD72" s="1279"/>
      <c r="CE72" s="1279"/>
      <c r="CF72" s="1279" t="s">
        <v>540</v>
      </c>
      <c r="CG72" s="1279"/>
      <c r="CH72" s="1279"/>
      <c r="CI72" s="1279"/>
      <c r="CJ72" s="1279"/>
      <c r="CK72" s="1279"/>
      <c r="CL72" s="1279"/>
      <c r="CM72" s="1279"/>
      <c r="CN72" s="1279" t="s">
        <v>541</v>
      </c>
      <c r="CO72" s="1279"/>
      <c r="CP72" s="1279"/>
      <c r="CQ72" s="1279"/>
      <c r="CR72" s="1279"/>
      <c r="CS72" s="1279"/>
      <c r="CT72" s="1279"/>
      <c r="CU72" s="1279"/>
      <c r="CV72" s="1279" t="s">
        <v>542</v>
      </c>
      <c r="CW72" s="1279"/>
      <c r="CX72" s="1279"/>
      <c r="CY72" s="1279"/>
      <c r="CZ72" s="1279"/>
      <c r="DA72" s="1279"/>
      <c r="DB72" s="1279"/>
      <c r="DC72" s="1279"/>
    </row>
    <row r="73" spans="2:107" x14ac:dyDescent="0.15">
      <c r="B73" s="374"/>
      <c r="G73" s="1282"/>
      <c r="H73" s="1282"/>
      <c r="I73" s="1282"/>
      <c r="J73" s="1282"/>
      <c r="K73" s="1278"/>
      <c r="L73" s="1278"/>
      <c r="M73" s="1278"/>
      <c r="N73" s="1278"/>
      <c r="AM73" s="383"/>
      <c r="AN73" s="1277" t="s">
        <v>577</v>
      </c>
      <c r="AO73" s="1277"/>
      <c r="AP73" s="1277"/>
      <c r="AQ73" s="1277"/>
      <c r="AR73" s="1277"/>
      <c r="AS73" s="1277"/>
      <c r="AT73" s="1277"/>
      <c r="AU73" s="1277"/>
      <c r="AV73" s="1277"/>
      <c r="AW73" s="1277"/>
      <c r="AX73" s="1277"/>
      <c r="AY73" s="1277"/>
      <c r="AZ73" s="1277"/>
      <c r="BA73" s="1277"/>
      <c r="BB73" s="1277" t="s">
        <v>578</v>
      </c>
      <c r="BC73" s="1277"/>
      <c r="BD73" s="1277"/>
      <c r="BE73" s="1277"/>
      <c r="BF73" s="1277"/>
      <c r="BG73" s="1277"/>
      <c r="BH73" s="1277"/>
      <c r="BI73" s="1277"/>
      <c r="BJ73" s="1277"/>
      <c r="BK73" s="1277"/>
      <c r="BL73" s="1277"/>
      <c r="BM73" s="1277"/>
      <c r="BN73" s="1277"/>
      <c r="BO73" s="1277"/>
      <c r="BP73" s="1274"/>
      <c r="BQ73" s="1274"/>
      <c r="BR73" s="1274"/>
      <c r="BS73" s="1274"/>
      <c r="BT73" s="1274"/>
      <c r="BU73" s="1274"/>
      <c r="BV73" s="1274"/>
      <c r="BW73" s="1274"/>
      <c r="BX73" s="1274"/>
      <c r="BY73" s="1274"/>
      <c r="BZ73" s="1274"/>
      <c r="CA73" s="1274"/>
      <c r="CB73" s="1274"/>
      <c r="CC73" s="1274"/>
      <c r="CD73" s="1274"/>
      <c r="CE73" s="1274"/>
      <c r="CF73" s="1274">
        <v>3.5</v>
      </c>
      <c r="CG73" s="1274"/>
      <c r="CH73" s="1274"/>
      <c r="CI73" s="1274"/>
      <c r="CJ73" s="1274"/>
      <c r="CK73" s="1274"/>
      <c r="CL73" s="1274"/>
      <c r="CM73" s="1274"/>
      <c r="CN73" s="1274">
        <v>6.3</v>
      </c>
      <c r="CO73" s="1274"/>
      <c r="CP73" s="1274"/>
      <c r="CQ73" s="1274"/>
      <c r="CR73" s="1274"/>
      <c r="CS73" s="1274"/>
      <c r="CT73" s="1274"/>
      <c r="CU73" s="1274"/>
      <c r="CV73" s="1274">
        <v>31.4</v>
      </c>
      <c r="CW73" s="1274"/>
      <c r="CX73" s="1274"/>
      <c r="CY73" s="1274"/>
      <c r="CZ73" s="1274"/>
      <c r="DA73" s="1274"/>
      <c r="DB73" s="1274"/>
      <c r="DC73" s="1274"/>
    </row>
    <row r="74" spans="2:107" x14ac:dyDescent="0.15">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584</v>
      </c>
      <c r="BC75" s="1277"/>
      <c r="BD75" s="1277"/>
      <c r="BE75" s="1277"/>
      <c r="BF75" s="1277"/>
      <c r="BG75" s="1277"/>
      <c r="BH75" s="1277"/>
      <c r="BI75" s="1277"/>
      <c r="BJ75" s="1277"/>
      <c r="BK75" s="1277"/>
      <c r="BL75" s="1277"/>
      <c r="BM75" s="1277"/>
      <c r="BN75" s="1277"/>
      <c r="BO75" s="1277"/>
      <c r="BP75" s="1274">
        <v>9.5</v>
      </c>
      <c r="BQ75" s="1274"/>
      <c r="BR75" s="1274"/>
      <c r="BS75" s="1274"/>
      <c r="BT75" s="1274"/>
      <c r="BU75" s="1274"/>
      <c r="BV75" s="1274"/>
      <c r="BW75" s="1274"/>
      <c r="BX75" s="1274">
        <v>10</v>
      </c>
      <c r="BY75" s="1274"/>
      <c r="BZ75" s="1274"/>
      <c r="CA75" s="1274"/>
      <c r="CB75" s="1274"/>
      <c r="CC75" s="1274"/>
      <c r="CD75" s="1274"/>
      <c r="CE75" s="1274"/>
      <c r="CF75" s="1274">
        <v>10.4</v>
      </c>
      <c r="CG75" s="1274"/>
      <c r="CH75" s="1274"/>
      <c r="CI75" s="1274"/>
      <c r="CJ75" s="1274"/>
      <c r="CK75" s="1274"/>
      <c r="CL75" s="1274"/>
      <c r="CM75" s="1274"/>
      <c r="CN75" s="1274">
        <v>9.1999999999999993</v>
      </c>
      <c r="CO75" s="1274"/>
      <c r="CP75" s="1274"/>
      <c r="CQ75" s="1274"/>
      <c r="CR75" s="1274"/>
      <c r="CS75" s="1274"/>
      <c r="CT75" s="1274"/>
      <c r="CU75" s="1274"/>
      <c r="CV75" s="1274">
        <v>7.8</v>
      </c>
      <c r="CW75" s="1274"/>
      <c r="CX75" s="1274"/>
      <c r="CY75" s="1274"/>
      <c r="CZ75" s="1274"/>
      <c r="DA75" s="1274"/>
      <c r="DB75" s="1274"/>
      <c r="DC75" s="1274"/>
    </row>
    <row r="76" spans="2:107" x14ac:dyDescent="0.15">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374"/>
      <c r="G77" s="1280"/>
      <c r="H77" s="1280"/>
      <c r="I77" s="1280"/>
      <c r="J77" s="1280"/>
      <c r="K77" s="1278"/>
      <c r="L77" s="1278"/>
      <c r="M77" s="1278"/>
      <c r="N77" s="1278"/>
      <c r="AN77" s="1279" t="s">
        <v>582</v>
      </c>
      <c r="AO77" s="1279"/>
      <c r="AP77" s="1279"/>
      <c r="AQ77" s="1279"/>
      <c r="AR77" s="1279"/>
      <c r="AS77" s="1279"/>
      <c r="AT77" s="1279"/>
      <c r="AU77" s="1279"/>
      <c r="AV77" s="1279"/>
      <c r="AW77" s="1279"/>
      <c r="AX77" s="1279"/>
      <c r="AY77" s="1279"/>
      <c r="AZ77" s="1279"/>
      <c r="BA77" s="1279"/>
      <c r="BB77" s="1277" t="s">
        <v>578</v>
      </c>
      <c r="BC77" s="1277"/>
      <c r="BD77" s="1277"/>
      <c r="BE77" s="1277"/>
      <c r="BF77" s="1277"/>
      <c r="BG77" s="1277"/>
      <c r="BH77" s="1277"/>
      <c r="BI77" s="1277"/>
      <c r="BJ77" s="1277"/>
      <c r="BK77" s="1277"/>
      <c r="BL77" s="1277"/>
      <c r="BM77" s="1277"/>
      <c r="BN77" s="1277"/>
      <c r="BO77" s="1277"/>
      <c r="BP77" s="1274">
        <v>18.899999999999999</v>
      </c>
      <c r="BQ77" s="1274"/>
      <c r="BR77" s="1274"/>
      <c r="BS77" s="1274"/>
      <c r="BT77" s="1274"/>
      <c r="BU77" s="1274"/>
      <c r="BV77" s="1274"/>
      <c r="BW77" s="1274"/>
      <c r="BX77" s="1274">
        <v>10.199999999999999</v>
      </c>
      <c r="BY77" s="1274"/>
      <c r="BZ77" s="1274"/>
      <c r="CA77" s="1274"/>
      <c r="CB77" s="1274"/>
      <c r="CC77" s="1274"/>
      <c r="CD77" s="1274"/>
      <c r="CE77" s="1274"/>
      <c r="CF77" s="1274">
        <v>20.2</v>
      </c>
      <c r="CG77" s="1274"/>
      <c r="CH77" s="1274"/>
      <c r="CI77" s="1274"/>
      <c r="CJ77" s="1274"/>
      <c r="CK77" s="1274"/>
      <c r="CL77" s="1274"/>
      <c r="CM77" s="1274"/>
      <c r="CN77" s="1274">
        <v>38.5</v>
      </c>
      <c r="CO77" s="1274"/>
      <c r="CP77" s="1274"/>
      <c r="CQ77" s="1274"/>
      <c r="CR77" s="1274"/>
      <c r="CS77" s="1274"/>
      <c r="CT77" s="1274"/>
      <c r="CU77" s="1274"/>
      <c r="CV77" s="1274">
        <v>32.799999999999997</v>
      </c>
      <c r="CW77" s="1274"/>
      <c r="CX77" s="1274"/>
      <c r="CY77" s="1274"/>
      <c r="CZ77" s="1274"/>
      <c r="DA77" s="1274"/>
      <c r="DB77" s="1274"/>
      <c r="DC77" s="1274"/>
    </row>
    <row r="78" spans="2:107" x14ac:dyDescent="0.15">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584</v>
      </c>
      <c r="BC79" s="1277"/>
      <c r="BD79" s="1277"/>
      <c r="BE79" s="1277"/>
      <c r="BF79" s="1277"/>
      <c r="BG79" s="1277"/>
      <c r="BH79" s="1277"/>
      <c r="BI79" s="1277"/>
      <c r="BJ79" s="1277"/>
      <c r="BK79" s="1277"/>
      <c r="BL79" s="1277"/>
      <c r="BM79" s="1277"/>
      <c r="BN79" s="1277"/>
      <c r="BO79" s="1277"/>
      <c r="BP79" s="1274">
        <v>10.1</v>
      </c>
      <c r="BQ79" s="1274"/>
      <c r="BR79" s="1274"/>
      <c r="BS79" s="1274"/>
      <c r="BT79" s="1274"/>
      <c r="BU79" s="1274"/>
      <c r="BV79" s="1274"/>
      <c r="BW79" s="1274"/>
      <c r="BX79" s="1274">
        <v>9.1</v>
      </c>
      <c r="BY79" s="1274"/>
      <c r="BZ79" s="1274"/>
      <c r="CA79" s="1274"/>
      <c r="CB79" s="1274"/>
      <c r="CC79" s="1274"/>
      <c r="CD79" s="1274"/>
      <c r="CE79" s="1274"/>
      <c r="CF79" s="1274">
        <v>9.3000000000000007</v>
      </c>
      <c r="CG79" s="1274"/>
      <c r="CH79" s="1274"/>
      <c r="CI79" s="1274"/>
      <c r="CJ79" s="1274"/>
      <c r="CK79" s="1274"/>
      <c r="CL79" s="1274"/>
      <c r="CM79" s="1274"/>
      <c r="CN79" s="1274">
        <v>9.1999999999999993</v>
      </c>
      <c r="CO79" s="1274"/>
      <c r="CP79" s="1274"/>
      <c r="CQ79" s="1274"/>
      <c r="CR79" s="1274"/>
      <c r="CS79" s="1274"/>
      <c r="CT79" s="1274"/>
      <c r="CU79" s="1274"/>
      <c r="CV79" s="1274">
        <v>9.1</v>
      </c>
      <c r="CW79" s="1274"/>
      <c r="CX79" s="1274"/>
      <c r="CY79" s="1274"/>
      <c r="CZ79" s="1274"/>
      <c r="DA79" s="1274"/>
      <c r="DB79" s="1274"/>
      <c r="DC79" s="1274"/>
    </row>
    <row r="80" spans="2:107" x14ac:dyDescent="0.15">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Jdul/aRIazVlLKXIItMcdTq+BS8fTcDJ2d/jP0lPh1BWgjO+gm4BBS/lSl/cUmaV6HxfQXAMWlercBwdVVmcA==" saltValue="sF5jRTnIg6as6OHgEGbF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36"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MsIOAonw8dYFirB4g0O+UT3LXmREJDcY1+2jsg2ecxs29Bzaz0Doyldb515DR5fqdxJwpJ7+JflfQpVaq/H+A==" saltValue="/QXtA1xv7l0fpeCcXty/Aw=="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qaS4IFwE3uvtQyMX+lUvDt1lThMCoxnu8hx9z/ROz7VPfXitDLRMf7RN0sVRA7o10bUg6p4HLul+/MQmZkCgA==" saltValue="QoEZDouc5/ilNCOV4aMF5g=="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535</v>
      </c>
      <c r="G2" s="136"/>
      <c r="H2" s="137"/>
    </row>
    <row r="3" spans="1:8" x14ac:dyDescent="0.15">
      <c r="A3" s="133" t="s">
        <v>528</v>
      </c>
      <c r="B3" s="138"/>
      <c r="C3" s="139"/>
      <c r="D3" s="140">
        <v>59908</v>
      </c>
      <c r="E3" s="141"/>
      <c r="F3" s="142">
        <v>82748</v>
      </c>
      <c r="G3" s="143"/>
      <c r="H3" s="144"/>
    </row>
    <row r="4" spans="1:8" x14ac:dyDescent="0.15">
      <c r="A4" s="145"/>
      <c r="B4" s="146"/>
      <c r="C4" s="147"/>
      <c r="D4" s="148">
        <v>15481</v>
      </c>
      <c r="E4" s="149"/>
      <c r="F4" s="150">
        <v>44732</v>
      </c>
      <c r="G4" s="151"/>
      <c r="H4" s="152"/>
    </row>
    <row r="5" spans="1:8" x14ac:dyDescent="0.15">
      <c r="A5" s="133" t="s">
        <v>530</v>
      </c>
      <c r="B5" s="138"/>
      <c r="C5" s="139"/>
      <c r="D5" s="140">
        <v>46901</v>
      </c>
      <c r="E5" s="141"/>
      <c r="F5" s="142">
        <v>91837</v>
      </c>
      <c r="G5" s="143"/>
      <c r="H5" s="144"/>
    </row>
    <row r="6" spans="1:8" x14ac:dyDescent="0.15">
      <c r="A6" s="145"/>
      <c r="B6" s="146"/>
      <c r="C6" s="147"/>
      <c r="D6" s="148">
        <v>16601</v>
      </c>
      <c r="E6" s="149"/>
      <c r="F6" s="150">
        <v>54439</v>
      </c>
      <c r="G6" s="151"/>
      <c r="H6" s="152"/>
    </row>
    <row r="7" spans="1:8" x14ac:dyDescent="0.15">
      <c r="A7" s="133" t="s">
        <v>531</v>
      </c>
      <c r="B7" s="138"/>
      <c r="C7" s="139"/>
      <c r="D7" s="140">
        <v>108908</v>
      </c>
      <c r="E7" s="141"/>
      <c r="F7" s="142">
        <v>106092</v>
      </c>
      <c r="G7" s="143"/>
      <c r="H7" s="144"/>
    </row>
    <row r="8" spans="1:8" x14ac:dyDescent="0.15">
      <c r="A8" s="145"/>
      <c r="B8" s="146"/>
      <c r="C8" s="147"/>
      <c r="D8" s="148">
        <v>8618</v>
      </c>
      <c r="E8" s="149"/>
      <c r="F8" s="150">
        <v>44299</v>
      </c>
      <c r="G8" s="151"/>
      <c r="H8" s="152"/>
    </row>
    <row r="9" spans="1:8" x14ac:dyDescent="0.15">
      <c r="A9" s="133" t="s">
        <v>532</v>
      </c>
      <c r="B9" s="138"/>
      <c r="C9" s="139"/>
      <c r="D9" s="140">
        <v>82877</v>
      </c>
      <c r="E9" s="141"/>
      <c r="F9" s="142">
        <v>78903</v>
      </c>
      <c r="G9" s="143"/>
      <c r="H9" s="144"/>
    </row>
    <row r="10" spans="1:8" x14ac:dyDescent="0.15">
      <c r="A10" s="145"/>
      <c r="B10" s="146"/>
      <c r="C10" s="147"/>
      <c r="D10" s="148">
        <v>41726</v>
      </c>
      <c r="E10" s="149"/>
      <c r="F10" s="150">
        <v>49201</v>
      </c>
      <c r="G10" s="151"/>
      <c r="H10" s="152"/>
    </row>
    <row r="11" spans="1:8" x14ac:dyDescent="0.15">
      <c r="A11" s="133" t="s">
        <v>533</v>
      </c>
      <c r="B11" s="138"/>
      <c r="C11" s="139"/>
      <c r="D11" s="140">
        <v>77851</v>
      </c>
      <c r="E11" s="141"/>
      <c r="F11" s="142">
        <v>82993</v>
      </c>
      <c r="G11" s="143"/>
      <c r="H11" s="144"/>
    </row>
    <row r="12" spans="1:8" x14ac:dyDescent="0.15">
      <c r="A12" s="145"/>
      <c r="B12" s="146"/>
      <c r="C12" s="153"/>
      <c r="D12" s="148">
        <v>43516</v>
      </c>
      <c r="E12" s="149"/>
      <c r="F12" s="150">
        <v>46787</v>
      </c>
      <c r="G12" s="151"/>
      <c r="H12" s="152"/>
    </row>
    <row r="13" spans="1:8" x14ac:dyDescent="0.15">
      <c r="A13" s="133"/>
      <c r="B13" s="138"/>
      <c r="C13" s="154"/>
      <c r="D13" s="155">
        <v>75289</v>
      </c>
      <c r="E13" s="156"/>
      <c r="F13" s="157">
        <v>88515</v>
      </c>
      <c r="G13" s="158"/>
      <c r="H13" s="144"/>
    </row>
    <row r="14" spans="1:8" x14ac:dyDescent="0.15">
      <c r="A14" s="145"/>
      <c r="B14" s="146"/>
      <c r="C14" s="147"/>
      <c r="D14" s="148">
        <v>25188</v>
      </c>
      <c r="E14" s="149"/>
      <c r="F14" s="150">
        <v>47892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12.18</v>
      </c>
      <c r="C19" s="159">
        <f>ROUND(VALUE(SUBSTITUTE(実質収支比率等に係る経年分析!G$48,"▲","-")),2)</f>
        <v>3.75</v>
      </c>
      <c r="D19" s="159">
        <f>ROUND(VALUE(SUBSTITUTE(実質収支比率等に係る経年分析!H$48,"▲","-")),2)</f>
        <v>6.9</v>
      </c>
      <c r="E19" s="159">
        <f>ROUND(VALUE(SUBSTITUTE(実質収支比率等に係る経年分析!I$48,"▲","-")),2)</f>
        <v>6.45</v>
      </c>
      <c r="F19" s="159">
        <f>ROUND(VALUE(SUBSTITUTE(実質収支比率等に係る経年分析!J$48,"▲","-")),2)</f>
        <v>9.56</v>
      </c>
    </row>
    <row r="20" spans="1:11" x14ac:dyDescent="0.15">
      <c r="A20" s="159" t="s">
        <v>49</v>
      </c>
      <c r="B20" s="159">
        <f>ROUND(VALUE(SUBSTITUTE(実質収支比率等に係る経年分析!F$47,"▲","-")),2)</f>
        <v>89.06</v>
      </c>
      <c r="C20" s="159">
        <f>ROUND(VALUE(SUBSTITUTE(実質収支比率等に係る経年分析!G$47,"▲","-")),2)</f>
        <v>100.9</v>
      </c>
      <c r="D20" s="159">
        <f>ROUND(VALUE(SUBSTITUTE(実質収支比率等に係る経年分析!H$47,"▲","-")),2)</f>
        <v>85.43</v>
      </c>
      <c r="E20" s="159">
        <f>ROUND(VALUE(SUBSTITUTE(実質収支比率等に係る経年分析!I$47,"▲","-")),2)</f>
        <v>73.38</v>
      </c>
      <c r="F20" s="159">
        <f>ROUND(VALUE(SUBSTITUTE(実質収支比率等に係る経年分析!J$47,"▲","-")),2)</f>
        <v>46.93</v>
      </c>
    </row>
    <row r="21" spans="1:11" x14ac:dyDescent="0.15">
      <c r="A21" s="159" t="s">
        <v>50</v>
      </c>
      <c r="B21" s="159">
        <f>IF(ISNUMBER(VALUE(SUBSTITUTE(実質収支比率等に係る経年分析!F$49,"▲","-"))),ROUND(VALUE(SUBSTITUTE(実質収支比率等に係る経年分析!F$49,"▲","-")),2),NA())</f>
        <v>6.01</v>
      </c>
      <c r="C21" s="159">
        <f>IF(ISNUMBER(VALUE(SUBSTITUTE(実質収支比率等に係る経年分析!G$49,"▲","-"))),ROUND(VALUE(SUBSTITUTE(実質収支比率等に係る経年分析!G$49,"▲","-")),2),NA())</f>
        <v>2.93</v>
      </c>
      <c r="D21" s="159">
        <f>IF(ISNUMBER(VALUE(SUBSTITUTE(実質収支比率等に係る経年分析!H$49,"▲","-"))),ROUND(VALUE(SUBSTITUTE(実質収支比率等に係る経年分析!H$49,"▲","-")),2),NA())</f>
        <v>15.86</v>
      </c>
      <c r="E21" s="159">
        <f>IF(ISNUMBER(VALUE(SUBSTITUTE(実質収支比率等に係る経年分析!I$49,"▲","-"))),ROUND(VALUE(SUBSTITUTE(実質収支比率等に係る経年分析!I$49,"▲","-")),2),NA())</f>
        <v>-12.22</v>
      </c>
      <c r="F21" s="159">
        <f>IF(ISNUMBER(VALUE(SUBSTITUTE(実質収支比率等に係る経年分析!J$49,"▲","-"))),ROUND(VALUE(SUBSTITUTE(実質収支比率等に係る経年分析!J$49,"▲","-")),2),NA())</f>
        <v>-22.2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6.85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6.88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4.5</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0.65</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1.1000000000000001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1.1299999999999999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4.6399999999999997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3.74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6.44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9.5500000000000007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339</v>
      </c>
      <c r="E42" s="161"/>
      <c r="F42" s="161"/>
      <c r="G42" s="161">
        <f>'実質公債費比率（分子）の構造'!L$52</f>
        <v>382</v>
      </c>
      <c r="H42" s="161"/>
      <c r="I42" s="161"/>
      <c r="J42" s="161">
        <f>'実質公債費比率（分子）の構造'!M$52</f>
        <v>382</v>
      </c>
      <c r="K42" s="161"/>
      <c r="L42" s="161"/>
      <c r="M42" s="161">
        <f>'実質公債費比率（分子）の構造'!N$52</f>
        <v>403</v>
      </c>
      <c r="N42" s="161"/>
      <c r="O42" s="161"/>
      <c r="P42" s="161">
        <f>'実質公債費比率（分子）の構造'!O$52</f>
        <v>425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15</v>
      </c>
      <c r="C44" s="161"/>
      <c r="D44" s="161"/>
      <c r="E44" s="161">
        <f>'実質公債費比率（分子）の構造'!L$50</f>
        <v>15</v>
      </c>
      <c r="F44" s="161"/>
      <c r="G44" s="161"/>
      <c r="H44" s="161">
        <f>'実質公債費比率（分子）の構造'!M$50</f>
        <v>15</v>
      </c>
      <c r="I44" s="161"/>
      <c r="J44" s="161"/>
      <c r="K44" s="161">
        <f>'実質公債費比率（分子）の構造'!N$50</f>
        <v>15</v>
      </c>
      <c r="L44" s="161"/>
      <c r="M44" s="161"/>
      <c r="N44" s="161">
        <f>'実質公債費比率（分子）の構造'!O$50</f>
        <v>15</v>
      </c>
      <c r="O44" s="161"/>
      <c r="P44" s="161"/>
    </row>
    <row r="45" spans="1:16" x14ac:dyDescent="0.15">
      <c r="A45" s="161" t="s">
        <v>60</v>
      </c>
      <c r="B45" s="161">
        <f>'実質公債費比率（分子）の構造'!K$49</f>
        <v>25</v>
      </c>
      <c r="C45" s="161"/>
      <c r="D45" s="161"/>
      <c r="E45" s="161">
        <f>'実質公債費比率（分子）の構造'!L$49</f>
        <v>23</v>
      </c>
      <c r="F45" s="161"/>
      <c r="G45" s="161"/>
      <c r="H45" s="161">
        <f>'実質公債費比率（分子）の構造'!M$49</f>
        <v>29</v>
      </c>
      <c r="I45" s="161"/>
      <c r="J45" s="161"/>
      <c r="K45" s="161">
        <f>'実質公債費比率（分子）の構造'!N$49</f>
        <v>34</v>
      </c>
      <c r="L45" s="161"/>
      <c r="M45" s="161"/>
      <c r="N45" s="161">
        <f>'実質公債費比率（分子）の構造'!O$49</f>
        <v>36</v>
      </c>
      <c r="O45" s="161"/>
      <c r="P45" s="161"/>
    </row>
    <row r="46" spans="1:16" x14ac:dyDescent="0.15">
      <c r="A46" s="161" t="s">
        <v>61</v>
      </c>
      <c r="B46" s="161">
        <f>'実質公債費比率（分子）の構造'!K$48</f>
        <v>199</v>
      </c>
      <c r="C46" s="161"/>
      <c r="D46" s="161"/>
      <c r="E46" s="161">
        <f>'実質公債費比率（分子）の構造'!L$48</f>
        <v>182</v>
      </c>
      <c r="F46" s="161"/>
      <c r="G46" s="161"/>
      <c r="H46" s="161">
        <f>'実質公債費比率（分子）の構造'!M$48</f>
        <v>194</v>
      </c>
      <c r="I46" s="161"/>
      <c r="J46" s="161"/>
      <c r="K46" s="161">
        <f>'実質公債費比率（分子）の構造'!N$48</f>
        <v>196</v>
      </c>
      <c r="L46" s="161"/>
      <c r="M46" s="161"/>
      <c r="N46" s="161">
        <f>'実質公債費比率（分子）の構造'!O$48</f>
        <v>193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386</v>
      </c>
      <c r="C49" s="161"/>
      <c r="D49" s="161"/>
      <c r="E49" s="161">
        <f>'実質公債費比率（分子）の構造'!L$45</f>
        <v>437</v>
      </c>
      <c r="F49" s="161"/>
      <c r="G49" s="161"/>
      <c r="H49" s="161">
        <f>'実質公債費比率（分子）の構造'!M$45</f>
        <v>419</v>
      </c>
      <c r="I49" s="161"/>
      <c r="J49" s="161"/>
      <c r="K49" s="161">
        <f>'実質公債費比率（分子）の構造'!N$45</f>
        <v>359</v>
      </c>
      <c r="L49" s="161"/>
      <c r="M49" s="161"/>
      <c r="N49" s="161">
        <f>'実質公債費比率（分子）の構造'!O$45</f>
        <v>354</v>
      </c>
      <c r="O49" s="161"/>
      <c r="P49" s="161"/>
    </row>
    <row r="50" spans="1:16" x14ac:dyDescent="0.15">
      <c r="A50" s="161" t="s">
        <v>65</v>
      </c>
      <c r="B50" s="161" t="e">
        <f>NA()</f>
        <v>#N/A</v>
      </c>
      <c r="C50" s="161">
        <f>IF(ISNUMBER('実質公債費比率（分子）の構造'!K$53),'実質公債費比率（分子）の構造'!K$53,NA())</f>
        <v>286</v>
      </c>
      <c r="D50" s="161" t="e">
        <f>NA()</f>
        <v>#N/A</v>
      </c>
      <c r="E50" s="161" t="e">
        <f>NA()</f>
        <v>#N/A</v>
      </c>
      <c r="F50" s="161">
        <f>IF(ISNUMBER('実質公債費比率（分子）の構造'!L$53),'実質公債費比率（分子）の構造'!L$53,NA())</f>
        <v>275</v>
      </c>
      <c r="G50" s="161" t="e">
        <f>NA()</f>
        <v>#N/A</v>
      </c>
      <c r="H50" s="161" t="e">
        <f>NA()</f>
        <v>#N/A</v>
      </c>
      <c r="I50" s="161">
        <f>IF(ISNUMBER('実質公債費比率（分子）の構造'!M$53),'実質公債費比率（分子）の構造'!M$53,NA())</f>
        <v>275</v>
      </c>
      <c r="J50" s="161" t="e">
        <f>NA()</f>
        <v>#N/A</v>
      </c>
      <c r="K50" s="161" t="e">
        <f>NA()</f>
        <v>#N/A</v>
      </c>
      <c r="L50" s="161">
        <f>IF(ISNUMBER('実質公債費比率（分子）の構造'!N$53),'実質公債費比率（分子）の構造'!N$53,NA())</f>
        <v>201</v>
      </c>
      <c r="M50" s="161" t="e">
        <f>NA()</f>
        <v>#N/A</v>
      </c>
      <c r="N50" s="161" t="e">
        <f>NA()</f>
        <v>#N/A</v>
      </c>
      <c r="O50" s="161">
        <f>IF(ISNUMBER('実質公債費比率（分子）の構造'!O$53),'実質公債費比率（分子）の構造'!O$53,NA())</f>
        <v>173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5612</v>
      </c>
      <c r="E56" s="160"/>
      <c r="F56" s="160"/>
      <c r="G56" s="160">
        <f>'将来負担比率（分子）の構造'!J$52</f>
        <v>5770</v>
      </c>
      <c r="H56" s="160"/>
      <c r="I56" s="160"/>
      <c r="J56" s="160">
        <f>'将来負担比率（分子）の構造'!K$52</f>
        <v>5783</v>
      </c>
      <c r="K56" s="160"/>
      <c r="L56" s="160"/>
      <c r="M56" s="160">
        <f>'将来負担比率（分子）の構造'!L$52</f>
        <v>5984</v>
      </c>
      <c r="N56" s="160"/>
      <c r="O56" s="160"/>
      <c r="P56" s="160">
        <f>'将来負担比率（分子）の構造'!M$52</f>
        <v>5934</v>
      </c>
    </row>
    <row r="57" spans="1:16" x14ac:dyDescent="0.15">
      <c r="A57" s="160" t="s">
        <v>36</v>
      </c>
      <c r="B57" s="160"/>
      <c r="C57" s="160"/>
      <c r="D57" s="160" t="str">
        <f>'将来負担比率（分子）の構造'!I$51</f>
        <v>-</v>
      </c>
      <c r="E57" s="160"/>
      <c r="F57" s="160"/>
      <c r="G57" s="160">
        <f>'将来負担比率（分子）の構造'!J$51</f>
        <v>261</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4466</v>
      </c>
      <c r="E58" s="160"/>
      <c r="F58" s="160"/>
      <c r="G58" s="160">
        <f>'将来負担比率（分子）の構造'!J$50</f>
        <v>4737</v>
      </c>
      <c r="H58" s="160"/>
      <c r="I58" s="160"/>
      <c r="J58" s="160">
        <f>'将来負担比率（分子）の構造'!K$50</f>
        <v>3462</v>
      </c>
      <c r="K58" s="160"/>
      <c r="L58" s="160"/>
      <c r="M58" s="160">
        <f>'将来負担比率（分子）の構造'!L$50</f>
        <v>3063</v>
      </c>
      <c r="N58" s="160"/>
      <c r="O58" s="160"/>
      <c r="P58" s="160">
        <f>'将来負担比率（分子）の構造'!M$50</f>
        <v>2398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210</v>
      </c>
      <c r="F61" s="160"/>
      <c r="G61" s="160"/>
      <c r="H61" s="160">
        <f>'将来負担比率（分子）の構造'!K$46</f>
        <v>385</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688</v>
      </c>
      <c r="C62" s="160"/>
      <c r="D62" s="160"/>
      <c r="E62" s="160">
        <f>'将来負担比率（分子）の構造'!J$45</f>
        <v>703</v>
      </c>
      <c r="F62" s="160"/>
      <c r="G62" s="160"/>
      <c r="H62" s="160">
        <f>'将来負担比率（分子）の構造'!K$45</f>
        <v>681</v>
      </c>
      <c r="I62" s="160"/>
      <c r="J62" s="160"/>
      <c r="K62" s="160">
        <f>'将来負担比率（分子）の構造'!L$45</f>
        <v>557</v>
      </c>
      <c r="L62" s="160"/>
      <c r="M62" s="160"/>
      <c r="N62" s="160">
        <f>'将来負担比率（分子）の構造'!M$45</f>
        <v>556</v>
      </c>
      <c r="O62" s="160"/>
      <c r="P62" s="160"/>
    </row>
    <row r="63" spans="1:16" x14ac:dyDescent="0.15">
      <c r="A63" s="160" t="s">
        <v>28</v>
      </c>
      <c r="B63" s="160">
        <f>'将来負担比率（分子）の構造'!I$44</f>
        <v>240</v>
      </c>
      <c r="C63" s="160"/>
      <c r="D63" s="160"/>
      <c r="E63" s="160">
        <f>'将来負担比率（分子）の構造'!J$44</f>
        <v>333</v>
      </c>
      <c r="F63" s="160"/>
      <c r="G63" s="160"/>
      <c r="H63" s="160">
        <f>'将来負担比率（分子）の構造'!K$44</f>
        <v>434</v>
      </c>
      <c r="I63" s="160"/>
      <c r="J63" s="160"/>
      <c r="K63" s="160">
        <f>'将来負担比率（分子）の構造'!L$44</f>
        <v>910</v>
      </c>
      <c r="L63" s="160"/>
      <c r="M63" s="160"/>
      <c r="N63" s="160">
        <f>'将来負担比率（分子）の構造'!M$44</f>
        <v>1063</v>
      </c>
      <c r="O63" s="160"/>
      <c r="P63" s="160"/>
    </row>
    <row r="64" spans="1:16" x14ac:dyDescent="0.15">
      <c r="A64" s="160" t="s">
        <v>27</v>
      </c>
      <c r="B64" s="160">
        <f>'将来負担比率（分子）の構造'!I$43</f>
        <v>3635</v>
      </c>
      <c r="C64" s="160"/>
      <c r="D64" s="160"/>
      <c r="E64" s="160">
        <f>'将来負担比率（分子）の構造'!J$43</f>
        <v>3528</v>
      </c>
      <c r="F64" s="160"/>
      <c r="G64" s="160"/>
      <c r="H64" s="160">
        <f>'将来負担比率（分子）の構造'!K$43</f>
        <v>3553</v>
      </c>
      <c r="I64" s="160"/>
      <c r="J64" s="160"/>
      <c r="K64" s="160">
        <f>'将来負担比率（分子）の構造'!L$43</f>
        <v>3434</v>
      </c>
      <c r="L64" s="160"/>
      <c r="M64" s="160"/>
      <c r="N64" s="160">
        <f>'将来負担比率（分子）の構造'!M$43</f>
        <v>3321</v>
      </c>
      <c r="O64" s="160"/>
      <c r="P64" s="160"/>
    </row>
    <row r="65" spans="1:16" x14ac:dyDescent="0.15">
      <c r="A65" s="160" t="s">
        <v>26</v>
      </c>
      <c r="B65" s="160">
        <f>'将来負担比率（分子）の構造'!I$42</f>
        <v>70</v>
      </c>
      <c r="C65" s="160"/>
      <c r="D65" s="160"/>
      <c r="E65" s="160">
        <f>'将来負担比率（分子）の構造'!J$42</f>
        <v>56</v>
      </c>
      <c r="F65" s="160"/>
      <c r="G65" s="160"/>
      <c r="H65" s="160">
        <f>'将来負担比率（分子）の構造'!K$42</f>
        <v>43</v>
      </c>
      <c r="I65" s="160"/>
      <c r="J65" s="160"/>
      <c r="K65" s="160">
        <f>'将来負担比率（分子）の構造'!L$42</f>
        <v>29</v>
      </c>
      <c r="L65" s="160"/>
      <c r="M65" s="160"/>
      <c r="N65" s="160">
        <f>'将来負担比率（分子）の構造'!M$42</f>
        <v>15</v>
      </c>
      <c r="O65" s="160"/>
      <c r="P65" s="160"/>
    </row>
    <row r="66" spans="1:16" x14ac:dyDescent="0.15">
      <c r="A66" s="160" t="s">
        <v>25</v>
      </c>
      <c r="B66" s="160">
        <f>'将来負担比率（分子）の構造'!I$41</f>
        <v>4834</v>
      </c>
      <c r="C66" s="160"/>
      <c r="D66" s="160"/>
      <c r="E66" s="160">
        <f>'将来負担比率（分子）の構造'!J$41</f>
        <v>4784</v>
      </c>
      <c r="F66" s="160"/>
      <c r="G66" s="160"/>
      <c r="H66" s="160">
        <f>'将来負担比率（分子）の構造'!K$41</f>
        <v>4249</v>
      </c>
      <c r="I66" s="160"/>
      <c r="J66" s="160"/>
      <c r="K66" s="160">
        <f>'将来負担比率（分子）の構造'!L$41</f>
        <v>4294</v>
      </c>
      <c r="L66" s="160"/>
      <c r="M66" s="160"/>
      <c r="N66" s="160">
        <f>'将来負担比率（分子）の構造'!M$41</f>
        <v>4254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99</v>
      </c>
      <c r="J67" s="160" t="e">
        <f>NA()</f>
        <v>#N/A</v>
      </c>
      <c r="K67" s="160" t="e">
        <f>NA()</f>
        <v>#N/A</v>
      </c>
      <c r="L67" s="160">
        <f>IF(ISNUMBER('将来負担比率（分子）の構造'!L$53), IF('将来負担比率（分子）の構造'!L$53 &lt; 0, 0, '将来負担比率（分子）の構造'!L$53), NA())</f>
        <v>176</v>
      </c>
      <c r="M67" s="160" t="e">
        <f>NA()</f>
        <v>#N/A</v>
      </c>
      <c r="N67" s="160" t="e">
        <f>NA()</f>
        <v>#N/A</v>
      </c>
      <c r="O67" s="160">
        <f>IF(ISNUMBER('将来負担比率（分子）の構造'!M$53), IF('将来負担比率（分子）の構造'!M$53 &lt; 0, 0, '将来負担比率（分子）の構造'!M$53), NA())</f>
        <v>876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2696</v>
      </c>
      <c r="C72" s="164">
        <f>基金残高に係る経年分析!G55</f>
        <v>2323</v>
      </c>
      <c r="D72" s="164">
        <f>基金残高に係る経年分析!H55</f>
        <v>1507</v>
      </c>
    </row>
    <row r="73" spans="1:16" x14ac:dyDescent="0.15">
      <c r="A73" s="163" t="s">
        <v>72</v>
      </c>
      <c r="B73" s="164">
        <f>基金残高に係る経年分析!F56</f>
        <v>9</v>
      </c>
      <c r="C73" s="164">
        <f>基金残高に係る経年分析!G56</f>
        <v>9</v>
      </c>
      <c r="D73" s="164">
        <f>基金残高に係る経年分析!H56</f>
        <v>9</v>
      </c>
    </row>
    <row r="74" spans="1:16" x14ac:dyDescent="0.15">
      <c r="A74" s="163" t="s">
        <v>73</v>
      </c>
      <c r="B74" s="164">
        <f>基金残高に係る経年分析!F57</f>
        <v>543</v>
      </c>
      <c r="C74" s="164">
        <f>基金残高に係る経年分析!G57</f>
        <v>494</v>
      </c>
      <c r="D74" s="164">
        <f>基金残高に係る経年分析!H57</f>
        <v>616</v>
      </c>
    </row>
  </sheetData>
  <sheetProtection algorithmName="SHA-512" hashValue="vXbkZVN73X5vo/qdo3UX9HoWb2R4GNKhXhaXz3Cbsi925Dg8jXlOn58U7LdVOpj+tiybogX/6N9JAdw8BpozZg==" saltValue="k5NqSskJvJ7tLbm45dHrB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2275998</v>
      </c>
      <c r="S5" s="649"/>
      <c r="T5" s="649"/>
      <c r="U5" s="649"/>
      <c r="V5" s="649"/>
      <c r="W5" s="649"/>
      <c r="X5" s="649"/>
      <c r="Y5" s="650"/>
      <c r="Z5" s="651">
        <v>36.9</v>
      </c>
      <c r="AA5" s="651"/>
      <c r="AB5" s="651"/>
      <c r="AC5" s="651"/>
      <c r="AD5" s="652">
        <v>2275998</v>
      </c>
      <c r="AE5" s="652"/>
      <c r="AF5" s="652"/>
      <c r="AG5" s="652"/>
      <c r="AH5" s="652"/>
      <c r="AI5" s="652"/>
      <c r="AJ5" s="652"/>
      <c r="AK5" s="652"/>
      <c r="AL5" s="653">
        <v>71.099999999999994</v>
      </c>
      <c r="AM5" s="654"/>
      <c r="AN5" s="654"/>
      <c r="AO5" s="655"/>
      <c r="AP5" s="645" t="s">
        <v>219</v>
      </c>
      <c r="AQ5" s="646"/>
      <c r="AR5" s="646"/>
      <c r="AS5" s="646"/>
      <c r="AT5" s="646"/>
      <c r="AU5" s="646"/>
      <c r="AV5" s="646"/>
      <c r="AW5" s="646"/>
      <c r="AX5" s="646"/>
      <c r="AY5" s="646"/>
      <c r="AZ5" s="646"/>
      <c r="BA5" s="646"/>
      <c r="BB5" s="646"/>
      <c r="BC5" s="646"/>
      <c r="BD5" s="646"/>
      <c r="BE5" s="646"/>
      <c r="BF5" s="647"/>
      <c r="BG5" s="659">
        <v>2275998</v>
      </c>
      <c r="BH5" s="660"/>
      <c r="BI5" s="660"/>
      <c r="BJ5" s="660"/>
      <c r="BK5" s="660"/>
      <c r="BL5" s="660"/>
      <c r="BM5" s="660"/>
      <c r="BN5" s="661"/>
      <c r="BO5" s="662">
        <v>100</v>
      </c>
      <c r="BP5" s="662"/>
      <c r="BQ5" s="662"/>
      <c r="BR5" s="662"/>
      <c r="BS5" s="663">
        <v>42409</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60720</v>
      </c>
      <c r="S6" s="660"/>
      <c r="T6" s="660"/>
      <c r="U6" s="660"/>
      <c r="V6" s="660"/>
      <c r="W6" s="660"/>
      <c r="X6" s="660"/>
      <c r="Y6" s="661"/>
      <c r="Z6" s="662">
        <v>1</v>
      </c>
      <c r="AA6" s="662"/>
      <c r="AB6" s="662"/>
      <c r="AC6" s="662"/>
      <c r="AD6" s="663">
        <v>60720</v>
      </c>
      <c r="AE6" s="663"/>
      <c r="AF6" s="663"/>
      <c r="AG6" s="663"/>
      <c r="AH6" s="663"/>
      <c r="AI6" s="663"/>
      <c r="AJ6" s="663"/>
      <c r="AK6" s="663"/>
      <c r="AL6" s="664">
        <v>1.9</v>
      </c>
      <c r="AM6" s="665"/>
      <c r="AN6" s="665"/>
      <c r="AO6" s="666"/>
      <c r="AP6" s="656" t="s">
        <v>224</v>
      </c>
      <c r="AQ6" s="657"/>
      <c r="AR6" s="657"/>
      <c r="AS6" s="657"/>
      <c r="AT6" s="657"/>
      <c r="AU6" s="657"/>
      <c r="AV6" s="657"/>
      <c r="AW6" s="657"/>
      <c r="AX6" s="657"/>
      <c r="AY6" s="657"/>
      <c r="AZ6" s="657"/>
      <c r="BA6" s="657"/>
      <c r="BB6" s="657"/>
      <c r="BC6" s="657"/>
      <c r="BD6" s="657"/>
      <c r="BE6" s="657"/>
      <c r="BF6" s="658"/>
      <c r="BG6" s="659">
        <v>2275998</v>
      </c>
      <c r="BH6" s="660"/>
      <c r="BI6" s="660"/>
      <c r="BJ6" s="660"/>
      <c r="BK6" s="660"/>
      <c r="BL6" s="660"/>
      <c r="BM6" s="660"/>
      <c r="BN6" s="661"/>
      <c r="BO6" s="662">
        <v>100</v>
      </c>
      <c r="BP6" s="662"/>
      <c r="BQ6" s="662"/>
      <c r="BR6" s="662"/>
      <c r="BS6" s="663">
        <v>42409</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87199</v>
      </c>
      <c r="CS6" s="660"/>
      <c r="CT6" s="660"/>
      <c r="CU6" s="660"/>
      <c r="CV6" s="660"/>
      <c r="CW6" s="660"/>
      <c r="CX6" s="660"/>
      <c r="CY6" s="661"/>
      <c r="CZ6" s="653">
        <v>1.5</v>
      </c>
      <c r="DA6" s="654"/>
      <c r="DB6" s="654"/>
      <c r="DC6" s="673"/>
      <c r="DD6" s="668">
        <v>5166</v>
      </c>
      <c r="DE6" s="660"/>
      <c r="DF6" s="660"/>
      <c r="DG6" s="660"/>
      <c r="DH6" s="660"/>
      <c r="DI6" s="660"/>
      <c r="DJ6" s="660"/>
      <c r="DK6" s="660"/>
      <c r="DL6" s="660"/>
      <c r="DM6" s="660"/>
      <c r="DN6" s="660"/>
      <c r="DO6" s="660"/>
      <c r="DP6" s="661"/>
      <c r="DQ6" s="668">
        <v>87199</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2230</v>
      </c>
      <c r="S7" s="660"/>
      <c r="T7" s="660"/>
      <c r="U7" s="660"/>
      <c r="V7" s="660"/>
      <c r="W7" s="660"/>
      <c r="X7" s="660"/>
      <c r="Y7" s="661"/>
      <c r="Z7" s="662">
        <v>0</v>
      </c>
      <c r="AA7" s="662"/>
      <c r="AB7" s="662"/>
      <c r="AC7" s="662"/>
      <c r="AD7" s="663">
        <v>2230</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782123</v>
      </c>
      <c r="BH7" s="660"/>
      <c r="BI7" s="660"/>
      <c r="BJ7" s="660"/>
      <c r="BK7" s="660"/>
      <c r="BL7" s="660"/>
      <c r="BM7" s="660"/>
      <c r="BN7" s="661"/>
      <c r="BO7" s="662">
        <v>34.4</v>
      </c>
      <c r="BP7" s="662"/>
      <c r="BQ7" s="662"/>
      <c r="BR7" s="662"/>
      <c r="BS7" s="663">
        <v>42409</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855555</v>
      </c>
      <c r="CS7" s="660"/>
      <c r="CT7" s="660"/>
      <c r="CU7" s="660"/>
      <c r="CV7" s="660"/>
      <c r="CW7" s="660"/>
      <c r="CX7" s="660"/>
      <c r="CY7" s="661"/>
      <c r="CZ7" s="662">
        <v>14.9</v>
      </c>
      <c r="DA7" s="662"/>
      <c r="DB7" s="662"/>
      <c r="DC7" s="662"/>
      <c r="DD7" s="668">
        <v>4854</v>
      </c>
      <c r="DE7" s="660"/>
      <c r="DF7" s="660"/>
      <c r="DG7" s="660"/>
      <c r="DH7" s="660"/>
      <c r="DI7" s="660"/>
      <c r="DJ7" s="660"/>
      <c r="DK7" s="660"/>
      <c r="DL7" s="660"/>
      <c r="DM7" s="660"/>
      <c r="DN7" s="660"/>
      <c r="DO7" s="660"/>
      <c r="DP7" s="661"/>
      <c r="DQ7" s="668">
        <v>812658</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6157</v>
      </c>
      <c r="S8" s="660"/>
      <c r="T8" s="660"/>
      <c r="U8" s="660"/>
      <c r="V8" s="660"/>
      <c r="W8" s="660"/>
      <c r="X8" s="660"/>
      <c r="Y8" s="661"/>
      <c r="Z8" s="662">
        <v>0.1</v>
      </c>
      <c r="AA8" s="662"/>
      <c r="AB8" s="662"/>
      <c r="AC8" s="662"/>
      <c r="AD8" s="663">
        <v>6157</v>
      </c>
      <c r="AE8" s="663"/>
      <c r="AF8" s="663"/>
      <c r="AG8" s="663"/>
      <c r="AH8" s="663"/>
      <c r="AI8" s="663"/>
      <c r="AJ8" s="663"/>
      <c r="AK8" s="663"/>
      <c r="AL8" s="664">
        <v>0.2</v>
      </c>
      <c r="AM8" s="665"/>
      <c r="AN8" s="665"/>
      <c r="AO8" s="666"/>
      <c r="AP8" s="656" t="s">
        <v>230</v>
      </c>
      <c r="AQ8" s="657"/>
      <c r="AR8" s="657"/>
      <c r="AS8" s="657"/>
      <c r="AT8" s="657"/>
      <c r="AU8" s="657"/>
      <c r="AV8" s="657"/>
      <c r="AW8" s="657"/>
      <c r="AX8" s="657"/>
      <c r="AY8" s="657"/>
      <c r="AZ8" s="657"/>
      <c r="BA8" s="657"/>
      <c r="BB8" s="657"/>
      <c r="BC8" s="657"/>
      <c r="BD8" s="657"/>
      <c r="BE8" s="657"/>
      <c r="BF8" s="658"/>
      <c r="BG8" s="659">
        <v>20496</v>
      </c>
      <c r="BH8" s="660"/>
      <c r="BI8" s="660"/>
      <c r="BJ8" s="660"/>
      <c r="BK8" s="660"/>
      <c r="BL8" s="660"/>
      <c r="BM8" s="660"/>
      <c r="BN8" s="661"/>
      <c r="BO8" s="662">
        <v>0.9</v>
      </c>
      <c r="BP8" s="662"/>
      <c r="BQ8" s="662"/>
      <c r="BR8" s="662"/>
      <c r="BS8" s="668" t="s">
        <v>231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1443553</v>
      </c>
      <c r="CS8" s="660"/>
      <c r="CT8" s="660"/>
      <c r="CU8" s="660"/>
      <c r="CV8" s="660"/>
      <c r="CW8" s="660"/>
      <c r="CX8" s="660"/>
      <c r="CY8" s="661"/>
      <c r="CZ8" s="662">
        <v>25.2</v>
      </c>
      <c r="DA8" s="662"/>
      <c r="DB8" s="662"/>
      <c r="DC8" s="662"/>
      <c r="DD8" s="668">
        <v>295027</v>
      </c>
      <c r="DE8" s="660"/>
      <c r="DF8" s="660"/>
      <c r="DG8" s="660"/>
      <c r="DH8" s="660"/>
      <c r="DI8" s="660"/>
      <c r="DJ8" s="660"/>
      <c r="DK8" s="660"/>
      <c r="DL8" s="660"/>
      <c r="DM8" s="660"/>
      <c r="DN8" s="660"/>
      <c r="DO8" s="660"/>
      <c r="DP8" s="661"/>
      <c r="DQ8" s="668">
        <v>729050</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6300</v>
      </c>
      <c r="S9" s="660"/>
      <c r="T9" s="660"/>
      <c r="U9" s="660"/>
      <c r="V9" s="660"/>
      <c r="W9" s="660"/>
      <c r="X9" s="660"/>
      <c r="Y9" s="661"/>
      <c r="Z9" s="662">
        <v>0.1</v>
      </c>
      <c r="AA9" s="662"/>
      <c r="AB9" s="662"/>
      <c r="AC9" s="662"/>
      <c r="AD9" s="663">
        <v>6300</v>
      </c>
      <c r="AE9" s="663"/>
      <c r="AF9" s="663"/>
      <c r="AG9" s="663"/>
      <c r="AH9" s="663"/>
      <c r="AI9" s="663"/>
      <c r="AJ9" s="663"/>
      <c r="AK9" s="663"/>
      <c r="AL9" s="664">
        <v>0.2</v>
      </c>
      <c r="AM9" s="665"/>
      <c r="AN9" s="665"/>
      <c r="AO9" s="666"/>
      <c r="AP9" s="656" t="s">
        <v>234</v>
      </c>
      <c r="AQ9" s="657"/>
      <c r="AR9" s="657"/>
      <c r="AS9" s="657"/>
      <c r="AT9" s="657"/>
      <c r="AU9" s="657"/>
      <c r="AV9" s="657"/>
      <c r="AW9" s="657"/>
      <c r="AX9" s="657"/>
      <c r="AY9" s="657"/>
      <c r="AZ9" s="657"/>
      <c r="BA9" s="657"/>
      <c r="BB9" s="657"/>
      <c r="BC9" s="657"/>
      <c r="BD9" s="657"/>
      <c r="BE9" s="657"/>
      <c r="BF9" s="658"/>
      <c r="BG9" s="659">
        <v>507712</v>
      </c>
      <c r="BH9" s="660"/>
      <c r="BI9" s="660"/>
      <c r="BJ9" s="660"/>
      <c r="BK9" s="660"/>
      <c r="BL9" s="660"/>
      <c r="BM9" s="660"/>
      <c r="BN9" s="661"/>
      <c r="BO9" s="662">
        <v>22.3</v>
      </c>
      <c r="BP9" s="662"/>
      <c r="BQ9" s="662"/>
      <c r="BR9" s="662"/>
      <c r="BS9" s="668" t="s">
        <v>235</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313632</v>
      </c>
      <c r="CS9" s="660"/>
      <c r="CT9" s="660"/>
      <c r="CU9" s="660"/>
      <c r="CV9" s="660"/>
      <c r="CW9" s="660"/>
      <c r="CX9" s="660"/>
      <c r="CY9" s="661"/>
      <c r="CZ9" s="662">
        <v>5.5</v>
      </c>
      <c r="DA9" s="662"/>
      <c r="DB9" s="662"/>
      <c r="DC9" s="662"/>
      <c r="DD9" s="668">
        <v>6260</v>
      </c>
      <c r="DE9" s="660"/>
      <c r="DF9" s="660"/>
      <c r="DG9" s="660"/>
      <c r="DH9" s="660"/>
      <c r="DI9" s="660"/>
      <c r="DJ9" s="660"/>
      <c r="DK9" s="660"/>
      <c r="DL9" s="660"/>
      <c r="DM9" s="660"/>
      <c r="DN9" s="660"/>
      <c r="DO9" s="660"/>
      <c r="DP9" s="661"/>
      <c r="DQ9" s="668">
        <v>301654</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231</v>
      </c>
      <c r="AA10" s="662"/>
      <c r="AB10" s="662"/>
      <c r="AC10" s="662"/>
      <c r="AD10" s="663" t="s">
        <v>231</v>
      </c>
      <c r="AE10" s="663"/>
      <c r="AF10" s="663"/>
      <c r="AG10" s="663"/>
      <c r="AH10" s="663"/>
      <c r="AI10" s="663"/>
      <c r="AJ10" s="663"/>
      <c r="AK10" s="663"/>
      <c r="AL10" s="664" t="s">
        <v>131</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40306</v>
      </c>
      <c r="BH10" s="660"/>
      <c r="BI10" s="660"/>
      <c r="BJ10" s="660"/>
      <c r="BK10" s="660"/>
      <c r="BL10" s="660"/>
      <c r="BM10" s="660"/>
      <c r="BN10" s="661"/>
      <c r="BO10" s="662">
        <v>1.8</v>
      </c>
      <c r="BP10" s="662"/>
      <c r="BQ10" s="662"/>
      <c r="BR10" s="662"/>
      <c r="BS10" s="668" t="s">
        <v>231</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6654</v>
      </c>
      <c r="CS10" s="660"/>
      <c r="CT10" s="660"/>
      <c r="CU10" s="660"/>
      <c r="CV10" s="660"/>
      <c r="CW10" s="660"/>
      <c r="CX10" s="660"/>
      <c r="CY10" s="661"/>
      <c r="CZ10" s="662">
        <v>0.1</v>
      </c>
      <c r="DA10" s="662"/>
      <c r="DB10" s="662"/>
      <c r="DC10" s="662"/>
      <c r="DD10" s="668" t="s">
        <v>235</v>
      </c>
      <c r="DE10" s="660"/>
      <c r="DF10" s="660"/>
      <c r="DG10" s="660"/>
      <c r="DH10" s="660"/>
      <c r="DI10" s="660"/>
      <c r="DJ10" s="660"/>
      <c r="DK10" s="660"/>
      <c r="DL10" s="660"/>
      <c r="DM10" s="660"/>
      <c r="DN10" s="660"/>
      <c r="DO10" s="660"/>
      <c r="DP10" s="661"/>
      <c r="DQ10" s="668">
        <v>3180</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235</v>
      </c>
      <c r="AE11" s="663"/>
      <c r="AF11" s="663"/>
      <c r="AG11" s="663"/>
      <c r="AH11" s="663"/>
      <c r="AI11" s="663"/>
      <c r="AJ11" s="663"/>
      <c r="AK11" s="663"/>
      <c r="AL11" s="664" t="s">
        <v>231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213609</v>
      </c>
      <c r="BH11" s="660"/>
      <c r="BI11" s="660"/>
      <c r="BJ11" s="660"/>
      <c r="BK11" s="660"/>
      <c r="BL11" s="660"/>
      <c r="BM11" s="660"/>
      <c r="BN11" s="661"/>
      <c r="BO11" s="662">
        <v>9.4</v>
      </c>
      <c r="BP11" s="662"/>
      <c r="BQ11" s="662"/>
      <c r="BR11" s="662"/>
      <c r="BS11" s="668">
        <v>42409</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229881</v>
      </c>
      <c r="CS11" s="660"/>
      <c r="CT11" s="660"/>
      <c r="CU11" s="660"/>
      <c r="CV11" s="660"/>
      <c r="CW11" s="660"/>
      <c r="CX11" s="660"/>
      <c r="CY11" s="661"/>
      <c r="CZ11" s="662">
        <v>4</v>
      </c>
      <c r="DA11" s="662"/>
      <c r="DB11" s="662"/>
      <c r="DC11" s="662"/>
      <c r="DD11" s="668">
        <v>118784</v>
      </c>
      <c r="DE11" s="660"/>
      <c r="DF11" s="660"/>
      <c r="DG11" s="660"/>
      <c r="DH11" s="660"/>
      <c r="DI11" s="660"/>
      <c r="DJ11" s="660"/>
      <c r="DK11" s="660"/>
      <c r="DL11" s="660"/>
      <c r="DM11" s="660"/>
      <c r="DN11" s="660"/>
      <c r="DO11" s="660"/>
      <c r="DP11" s="661"/>
      <c r="DQ11" s="668">
        <v>107467</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220645</v>
      </c>
      <c r="S12" s="660"/>
      <c r="T12" s="660"/>
      <c r="U12" s="660"/>
      <c r="V12" s="660"/>
      <c r="W12" s="660"/>
      <c r="X12" s="660"/>
      <c r="Y12" s="661"/>
      <c r="Z12" s="662">
        <v>3.6</v>
      </c>
      <c r="AA12" s="662"/>
      <c r="AB12" s="662"/>
      <c r="AC12" s="662"/>
      <c r="AD12" s="663">
        <v>220645</v>
      </c>
      <c r="AE12" s="663"/>
      <c r="AF12" s="663"/>
      <c r="AG12" s="663"/>
      <c r="AH12" s="663"/>
      <c r="AI12" s="663"/>
      <c r="AJ12" s="663"/>
      <c r="AK12" s="663"/>
      <c r="AL12" s="664">
        <v>6.9</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1397993</v>
      </c>
      <c r="BH12" s="660"/>
      <c r="BI12" s="660"/>
      <c r="BJ12" s="660"/>
      <c r="BK12" s="660"/>
      <c r="BL12" s="660"/>
      <c r="BM12" s="660"/>
      <c r="BN12" s="661"/>
      <c r="BO12" s="662">
        <v>61.4</v>
      </c>
      <c r="BP12" s="662"/>
      <c r="BQ12" s="662"/>
      <c r="BR12" s="662"/>
      <c r="BS12" s="668" t="s">
        <v>235</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920047</v>
      </c>
      <c r="CS12" s="660"/>
      <c r="CT12" s="660"/>
      <c r="CU12" s="660"/>
      <c r="CV12" s="660"/>
      <c r="CW12" s="660"/>
      <c r="CX12" s="660"/>
      <c r="CY12" s="661"/>
      <c r="CZ12" s="662">
        <v>16</v>
      </c>
      <c r="DA12" s="662"/>
      <c r="DB12" s="662"/>
      <c r="DC12" s="662"/>
      <c r="DD12" s="668" t="s">
        <v>231</v>
      </c>
      <c r="DE12" s="660"/>
      <c r="DF12" s="660"/>
      <c r="DG12" s="660"/>
      <c r="DH12" s="660"/>
      <c r="DI12" s="660"/>
      <c r="DJ12" s="660"/>
      <c r="DK12" s="660"/>
      <c r="DL12" s="660"/>
      <c r="DM12" s="660"/>
      <c r="DN12" s="660"/>
      <c r="DO12" s="660"/>
      <c r="DP12" s="661"/>
      <c r="DQ12" s="668">
        <v>912913</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235</v>
      </c>
      <c r="S13" s="660"/>
      <c r="T13" s="660"/>
      <c r="U13" s="660"/>
      <c r="V13" s="660"/>
      <c r="W13" s="660"/>
      <c r="X13" s="660"/>
      <c r="Y13" s="661"/>
      <c r="Z13" s="662" t="s">
        <v>231</v>
      </c>
      <c r="AA13" s="662"/>
      <c r="AB13" s="662"/>
      <c r="AC13" s="662"/>
      <c r="AD13" s="663" t="s">
        <v>235</v>
      </c>
      <c r="AE13" s="663"/>
      <c r="AF13" s="663"/>
      <c r="AG13" s="663"/>
      <c r="AH13" s="663"/>
      <c r="AI13" s="663"/>
      <c r="AJ13" s="663"/>
      <c r="AK13" s="663"/>
      <c r="AL13" s="664" t="s">
        <v>131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1397993</v>
      </c>
      <c r="BH13" s="660"/>
      <c r="BI13" s="660"/>
      <c r="BJ13" s="660"/>
      <c r="BK13" s="660"/>
      <c r="BL13" s="660"/>
      <c r="BM13" s="660"/>
      <c r="BN13" s="661"/>
      <c r="BO13" s="662">
        <v>61.4</v>
      </c>
      <c r="BP13" s="662"/>
      <c r="BQ13" s="662"/>
      <c r="BR13" s="662"/>
      <c r="BS13" s="668" t="s">
        <v>235</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782458</v>
      </c>
      <c r="CS13" s="660"/>
      <c r="CT13" s="660"/>
      <c r="CU13" s="660"/>
      <c r="CV13" s="660"/>
      <c r="CW13" s="660"/>
      <c r="CX13" s="660"/>
      <c r="CY13" s="661"/>
      <c r="CZ13" s="662">
        <v>13.6</v>
      </c>
      <c r="DA13" s="662"/>
      <c r="DB13" s="662"/>
      <c r="DC13" s="662"/>
      <c r="DD13" s="668">
        <v>454081</v>
      </c>
      <c r="DE13" s="660"/>
      <c r="DF13" s="660"/>
      <c r="DG13" s="660"/>
      <c r="DH13" s="660"/>
      <c r="DI13" s="660"/>
      <c r="DJ13" s="660"/>
      <c r="DK13" s="660"/>
      <c r="DL13" s="660"/>
      <c r="DM13" s="660"/>
      <c r="DN13" s="660"/>
      <c r="DO13" s="660"/>
      <c r="DP13" s="661"/>
      <c r="DQ13" s="668">
        <v>495761</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235</v>
      </c>
      <c r="S14" s="660"/>
      <c r="T14" s="660"/>
      <c r="U14" s="660"/>
      <c r="V14" s="660"/>
      <c r="W14" s="660"/>
      <c r="X14" s="660"/>
      <c r="Y14" s="661"/>
      <c r="Z14" s="662" t="s">
        <v>235</v>
      </c>
      <c r="AA14" s="662"/>
      <c r="AB14" s="662"/>
      <c r="AC14" s="662"/>
      <c r="AD14" s="663" t="s">
        <v>235</v>
      </c>
      <c r="AE14" s="663"/>
      <c r="AF14" s="663"/>
      <c r="AG14" s="663"/>
      <c r="AH14" s="663"/>
      <c r="AI14" s="663"/>
      <c r="AJ14" s="663"/>
      <c r="AK14" s="663"/>
      <c r="AL14" s="664" t="s">
        <v>231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34014</v>
      </c>
      <c r="BH14" s="660"/>
      <c r="BI14" s="660"/>
      <c r="BJ14" s="660"/>
      <c r="BK14" s="660"/>
      <c r="BL14" s="660"/>
      <c r="BM14" s="660"/>
      <c r="BN14" s="661"/>
      <c r="BO14" s="662">
        <v>1.5</v>
      </c>
      <c r="BP14" s="662"/>
      <c r="BQ14" s="662"/>
      <c r="BR14" s="662"/>
      <c r="BS14" s="668" t="s">
        <v>131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210596</v>
      </c>
      <c r="CS14" s="660"/>
      <c r="CT14" s="660"/>
      <c r="CU14" s="660"/>
      <c r="CV14" s="660"/>
      <c r="CW14" s="660"/>
      <c r="CX14" s="660"/>
      <c r="CY14" s="661"/>
      <c r="CZ14" s="662">
        <v>3.7</v>
      </c>
      <c r="DA14" s="662"/>
      <c r="DB14" s="662"/>
      <c r="DC14" s="662"/>
      <c r="DD14" s="668">
        <v>324</v>
      </c>
      <c r="DE14" s="660"/>
      <c r="DF14" s="660"/>
      <c r="DG14" s="660"/>
      <c r="DH14" s="660"/>
      <c r="DI14" s="660"/>
      <c r="DJ14" s="660"/>
      <c r="DK14" s="660"/>
      <c r="DL14" s="660"/>
      <c r="DM14" s="660"/>
      <c r="DN14" s="660"/>
      <c r="DO14" s="660"/>
      <c r="DP14" s="661"/>
      <c r="DQ14" s="668">
        <v>210272</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18952</v>
      </c>
      <c r="S15" s="660"/>
      <c r="T15" s="660"/>
      <c r="U15" s="660"/>
      <c r="V15" s="660"/>
      <c r="W15" s="660"/>
      <c r="X15" s="660"/>
      <c r="Y15" s="661"/>
      <c r="Z15" s="662">
        <v>0.3</v>
      </c>
      <c r="AA15" s="662"/>
      <c r="AB15" s="662"/>
      <c r="AC15" s="662"/>
      <c r="AD15" s="663">
        <v>18952</v>
      </c>
      <c r="AE15" s="663"/>
      <c r="AF15" s="663"/>
      <c r="AG15" s="663"/>
      <c r="AH15" s="663"/>
      <c r="AI15" s="663"/>
      <c r="AJ15" s="663"/>
      <c r="AK15" s="663"/>
      <c r="AL15" s="664">
        <v>0.6</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61868</v>
      </c>
      <c r="BH15" s="660"/>
      <c r="BI15" s="660"/>
      <c r="BJ15" s="660"/>
      <c r="BK15" s="660"/>
      <c r="BL15" s="660"/>
      <c r="BM15" s="660"/>
      <c r="BN15" s="661"/>
      <c r="BO15" s="662">
        <v>2.7</v>
      </c>
      <c r="BP15" s="662"/>
      <c r="BQ15" s="662"/>
      <c r="BR15" s="662"/>
      <c r="BS15" s="668" t="s">
        <v>231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529465</v>
      </c>
      <c r="CS15" s="660"/>
      <c r="CT15" s="660"/>
      <c r="CU15" s="660"/>
      <c r="CV15" s="660"/>
      <c r="CW15" s="660"/>
      <c r="CX15" s="660"/>
      <c r="CY15" s="661"/>
      <c r="CZ15" s="662">
        <v>9.1999999999999993</v>
      </c>
      <c r="DA15" s="662"/>
      <c r="DB15" s="662"/>
      <c r="DC15" s="662"/>
      <c r="DD15" s="668">
        <v>1989</v>
      </c>
      <c r="DE15" s="660"/>
      <c r="DF15" s="660"/>
      <c r="DG15" s="660"/>
      <c r="DH15" s="660"/>
      <c r="DI15" s="660"/>
      <c r="DJ15" s="660"/>
      <c r="DK15" s="660"/>
      <c r="DL15" s="660"/>
      <c r="DM15" s="660"/>
      <c r="DN15" s="660"/>
      <c r="DO15" s="660"/>
      <c r="DP15" s="661"/>
      <c r="DQ15" s="668">
        <v>444549</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235</v>
      </c>
      <c r="S16" s="660"/>
      <c r="T16" s="660"/>
      <c r="U16" s="660"/>
      <c r="V16" s="660"/>
      <c r="W16" s="660"/>
      <c r="X16" s="660"/>
      <c r="Y16" s="661"/>
      <c r="Z16" s="662" t="s">
        <v>235</v>
      </c>
      <c r="AA16" s="662"/>
      <c r="AB16" s="662"/>
      <c r="AC16" s="662"/>
      <c r="AD16" s="663" t="s">
        <v>231</v>
      </c>
      <c r="AE16" s="663"/>
      <c r="AF16" s="663"/>
      <c r="AG16" s="663"/>
      <c r="AH16" s="663"/>
      <c r="AI16" s="663"/>
      <c r="AJ16" s="663"/>
      <c r="AK16" s="663"/>
      <c r="AL16" s="664" t="s">
        <v>131</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231</v>
      </c>
      <c r="BH16" s="660"/>
      <c r="BI16" s="660"/>
      <c r="BJ16" s="660"/>
      <c r="BK16" s="660"/>
      <c r="BL16" s="660"/>
      <c r="BM16" s="660"/>
      <c r="BN16" s="661"/>
      <c r="BO16" s="662" t="s">
        <v>131</v>
      </c>
      <c r="BP16" s="662"/>
      <c r="BQ16" s="662"/>
      <c r="BR16" s="662"/>
      <c r="BS16" s="668" t="s">
        <v>131</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235</v>
      </c>
      <c r="CS16" s="660"/>
      <c r="CT16" s="660"/>
      <c r="CU16" s="660"/>
      <c r="CV16" s="660"/>
      <c r="CW16" s="660"/>
      <c r="CX16" s="660"/>
      <c r="CY16" s="661"/>
      <c r="CZ16" s="662" t="s">
        <v>235</v>
      </c>
      <c r="DA16" s="662"/>
      <c r="DB16" s="662"/>
      <c r="DC16" s="662"/>
      <c r="DD16" s="668" t="s">
        <v>235</v>
      </c>
      <c r="DE16" s="660"/>
      <c r="DF16" s="660"/>
      <c r="DG16" s="660"/>
      <c r="DH16" s="660"/>
      <c r="DI16" s="660"/>
      <c r="DJ16" s="660"/>
      <c r="DK16" s="660"/>
      <c r="DL16" s="660"/>
      <c r="DM16" s="660"/>
      <c r="DN16" s="660"/>
      <c r="DO16" s="660"/>
      <c r="DP16" s="661"/>
      <c r="DQ16" s="668" t="s">
        <v>235</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8418</v>
      </c>
      <c r="S17" s="660"/>
      <c r="T17" s="660"/>
      <c r="U17" s="660"/>
      <c r="V17" s="660"/>
      <c r="W17" s="660"/>
      <c r="X17" s="660"/>
      <c r="Y17" s="661"/>
      <c r="Z17" s="662">
        <v>0.1</v>
      </c>
      <c r="AA17" s="662"/>
      <c r="AB17" s="662"/>
      <c r="AC17" s="662"/>
      <c r="AD17" s="663">
        <v>8418</v>
      </c>
      <c r="AE17" s="663"/>
      <c r="AF17" s="663"/>
      <c r="AG17" s="663"/>
      <c r="AH17" s="663"/>
      <c r="AI17" s="663"/>
      <c r="AJ17" s="663"/>
      <c r="AK17" s="663"/>
      <c r="AL17" s="664">
        <v>0.3</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235</v>
      </c>
      <c r="BP17" s="662"/>
      <c r="BQ17" s="662"/>
      <c r="BR17" s="662"/>
      <c r="BS17" s="668" t="s">
        <v>235</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354187</v>
      </c>
      <c r="CS17" s="660"/>
      <c r="CT17" s="660"/>
      <c r="CU17" s="660"/>
      <c r="CV17" s="660"/>
      <c r="CW17" s="660"/>
      <c r="CX17" s="660"/>
      <c r="CY17" s="661"/>
      <c r="CZ17" s="662">
        <v>6.2</v>
      </c>
      <c r="DA17" s="662"/>
      <c r="DB17" s="662"/>
      <c r="DC17" s="662"/>
      <c r="DD17" s="668" t="s">
        <v>131</v>
      </c>
      <c r="DE17" s="660"/>
      <c r="DF17" s="660"/>
      <c r="DG17" s="660"/>
      <c r="DH17" s="660"/>
      <c r="DI17" s="660"/>
      <c r="DJ17" s="660"/>
      <c r="DK17" s="660"/>
      <c r="DL17" s="660"/>
      <c r="DM17" s="660"/>
      <c r="DN17" s="660"/>
      <c r="DO17" s="660"/>
      <c r="DP17" s="661"/>
      <c r="DQ17" s="668">
        <v>354187</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664457</v>
      </c>
      <c r="S18" s="660"/>
      <c r="T18" s="660"/>
      <c r="U18" s="660"/>
      <c r="V18" s="660"/>
      <c r="W18" s="660"/>
      <c r="X18" s="660"/>
      <c r="Y18" s="661"/>
      <c r="Z18" s="662">
        <v>10.8</v>
      </c>
      <c r="AA18" s="662"/>
      <c r="AB18" s="662"/>
      <c r="AC18" s="662"/>
      <c r="AD18" s="663">
        <v>590878</v>
      </c>
      <c r="AE18" s="663"/>
      <c r="AF18" s="663"/>
      <c r="AG18" s="663"/>
      <c r="AH18" s="663"/>
      <c r="AI18" s="663"/>
      <c r="AJ18" s="663"/>
      <c r="AK18" s="663"/>
      <c r="AL18" s="664">
        <v>18.5</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131</v>
      </c>
      <c r="BH18" s="660"/>
      <c r="BI18" s="660"/>
      <c r="BJ18" s="660"/>
      <c r="BK18" s="660"/>
      <c r="BL18" s="660"/>
      <c r="BM18" s="660"/>
      <c r="BN18" s="661"/>
      <c r="BO18" s="662" t="s">
        <v>235</v>
      </c>
      <c r="BP18" s="662"/>
      <c r="BQ18" s="662"/>
      <c r="BR18" s="662"/>
      <c r="BS18" s="668" t="s">
        <v>231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235</v>
      </c>
      <c r="CS18" s="660"/>
      <c r="CT18" s="660"/>
      <c r="CU18" s="660"/>
      <c r="CV18" s="660"/>
      <c r="CW18" s="660"/>
      <c r="CX18" s="660"/>
      <c r="CY18" s="661"/>
      <c r="CZ18" s="662" t="s">
        <v>235</v>
      </c>
      <c r="DA18" s="662"/>
      <c r="DB18" s="662"/>
      <c r="DC18" s="662"/>
      <c r="DD18" s="668" t="s">
        <v>131</v>
      </c>
      <c r="DE18" s="660"/>
      <c r="DF18" s="660"/>
      <c r="DG18" s="660"/>
      <c r="DH18" s="660"/>
      <c r="DI18" s="660"/>
      <c r="DJ18" s="660"/>
      <c r="DK18" s="660"/>
      <c r="DL18" s="660"/>
      <c r="DM18" s="660"/>
      <c r="DN18" s="660"/>
      <c r="DO18" s="660"/>
      <c r="DP18" s="661"/>
      <c r="DQ18" s="668" t="s">
        <v>131</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590878</v>
      </c>
      <c r="S19" s="660"/>
      <c r="T19" s="660"/>
      <c r="U19" s="660"/>
      <c r="V19" s="660"/>
      <c r="W19" s="660"/>
      <c r="X19" s="660"/>
      <c r="Y19" s="661"/>
      <c r="Z19" s="662">
        <v>9.6</v>
      </c>
      <c r="AA19" s="662"/>
      <c r="AB19" s="662"/>
      <c r="AC19" s="662"/>
      <c r="AD19" s="663">
        <v>590878</v>
      </c>
      <c r="AE19" s="663"/>
      <c r="AF19" s="663"/>
      <c r="AG19" s="663"/>
      <c r="AH19" s="663"/>
      <c r="AI19" s="663"/>
      <c r="AJ19" s="663"/>
      <c r="AK19" s="663"/>
      <c r="AL19" s="664">
        <v>18.5</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235</v>
      </c>
      <c r="BH19" s="660"/>
      <c r="BI19" s="660"/>
      <c r="BJ19" s="660"/>
      <c r="BK19" s="660"/>
      <c r="BL19" s="660"/>
      <c r="BM19" s="660"/>
      <c r="BN19" s="661"/>
      <c r="BO19" s="662" t="s">
        <v>235</v>
      </c>
      <c r="BP19" s="662"/>
      <c r="BQ19" s="662"/>
      <c r="BR19" s="662"/>
      <c r="BS19" s="668" t="s">
        <v>235</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231</v>
      </c>
      <c r="CS19" s="660"/>
      <c r="CT19" s="660"/>
      <c r="CU19" s="660"/>
      <c r="CV19" s="660"/>
      <c r="CW19" s="660"/>
      <c r="CX19" s="660"/>
      <c r="CY19" s="661"/>
      <c r="CZ19" s="662" t="s">
        <v>131</v>
      </c>
      <c r="DA19" s="662"/>
      <c r="DB19" s="662"/>
      <c r="DC19" s="662"/>
      <c r="DD19" s="668" t="s">
        <v>235</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73579</v>
      </c>
      <c r="S20" s="660"/>
      <c r="T20" s="660"/>
      <c r="U20" s="660"/>
      <c r="V20" s="660"/>
      <c r="W20" s="660"/>
      <c r="X20" s="660"/>
      <c r="Y20" s="661"/>
      <c r="Z20" s="662">
        <v>1.2</v>
      </c>
      <c r="AA20" s="662"/>
      <c r="AB20" s="662"/>
      <c r="AC20" s="662"/>
      <c r="AD20" s="663" t="s">
        <v>131</v>
      </c>
      <c r="AE20" s="663"/>
      <c r="AF20" s="663"/>
      <c r="AG20" s="663"/>
      <c r="AH20" s="663"/>
      <c r="AI20" s="663"/>
      <c r="AJ20" s="663"/>
      <c r="AK20" s="663"/>
      <c r="AL20" s="664" t="s">
        <v>235</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235</v>
      </c>
      <c r="BH20" s="660"/>
      <c r="BI20" s="660"/>
      <c r="BJ20" s="660"/>
      <c r="BK20" s="660"/>
      <c r="BL20" s="660"/>
      <c r="BM20" s="660"/>
      <c r="BN20" s="661"/>
      <c r="BO20" s="662" t="s">
        <v>231</v>
      </c>
      <c r="BP20" s="662"/>
      <c r="BQ20" s="662"/>
      <c r="BR20" s="662"/>
      <c r="BS20" s="668" t="s">
        <v>231</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5733227</v>
      </c>
      <c r="CS20" s="660"/>
      <c r="CT20" s="660"/>
      <c r="CU20" s="660"/>
      <c r="CV20" s="660"/>
      <c r="CW20" s="660"/>
      <c r="CX20" s="660"/>
      <c r="CY20" s="661"/>
      <c r="CZ20" s="662">
        <v>100</v>
      </c>
      <c r="DA20" s="662"/>
      <c r="DB20" s="662"/>
      <c r="DC20" s="662"/>
      <c r="DD20" s="668">
        <v>886485</v>
      </c>
      <c r="DE20" s="660"/>
      <c r="DF20" s="660"/>
      <c r="DG20" s="660"/>
      <c r="DH20" s="660"/>
      <c r="DI20" s="660"/>
      <c r="DJ20" s="660"/>
      <c r="DK20" s="660"/>
      <c r="DL20" s="660"/>
      <c r="DM20" s="660"/>
      <c r="DN20" s="660"/>
      <c r="DO20" s="660"/>
      <c r="DP20" s="661"/>
      <c r="DQ20" s="668">
        <v>4458890</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235</v>
      </c>
      <c r="S21" s="660"/>
      <c r="T21" s="660"/>
      <c r="U21" s="660"/>
      <c r="V21" s="660"/>
      <c r="W21" s="660"/>
      <c r="X21" s="660"/>
      <c r="Y21" s="661"/>
      <c r="Z21" s="662" t="s">
        <v>235</v>
      </c>
      <c r="AA21" s="662"/>
      <c r="AB21" s="662"/>
      <c r="AC21" s="662"/>
      <c r="AD21" s="663" t="s">
        <v>235</v>
      </c>
      <c r="AE21" s="663"/>
      <c r="AF21" s="663"/>
      <c r="AG21" s="663"/>
      <c r="AH21" s="663"/>
      <c r="AI21" s="663"/>
      <c r="AJ21" s="663"/>
      <c r="AK21" s="663"/>
      <c r="AL21" s="664" t="s">
        <v>235</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131</v>
      </c>
      <c r="BH21" s="660"/>
      <c r="BI21" s="660"/>
      <c r="BJ21" s="660"/>
      <c r="BK21" s="660"/>
      <c r="BL21" s="660"/>
      <c r="BM21" s="660"/>
      <c r="BN21" s="661"/>
      <c r="BO21" s="662" t="s">
        <v>235</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3263877</v>
      </c>
      <c r="S22" s="660"/>
      <c r="T22" s="660"/>
      <c r="U22" s="660"/>
      <c r="V22" s="660"/>
      <c r="W22" s="660"/>
      <c r="X22" s="660"/>
      <c r="Y22" s="661"/>
      <c r="Z22" s="662">
        <v>52.9</v>
      </c>
      <c r="AA22" s="662"/>
      <c r="AB22" s="662"/>
      <c r="AC22" s="662"/>
      <c r="AD22" s="663">
        <v>3190298</v>
      </c>
      <c r="AE22" s="663"/>
      <c r="AF22" s="663"/>
      <c r="AG22" s="663"/>
      <c r="AH22" s="663"/>
      <c r="AI22" s="663"/>
      <c r="AJ22" s="663"/>
      <c r="AK22" s="663"/>
      <c r="AL22" s="664">
        <v>99.7</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235</v>
      </c>
      <c r="BH22" s="660"/>
      <c r="BI22" s="660"/>
      <c r="BJ22" s="660"/>
      <c r="BK22" s="660"/>
      <c r="BL22" s="660"/>
      <c r="BM22" s="660"/>
      <c r="BN22" s="661"/>
      <c r="BO22" s="662" t="s">
        <v>231</v>
      </c>
      <c r="BP22" s="662"/>
      <c r="BQ22" s="662"/>
      <c r="BR22" s="662"/>
      <c r="BS22" s="668" t="s">
        <v>235</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1829</v>
      </c>
      <c r="S23" s="660"/>
      <c r="T23" s="660"/>
      <c r="U23" s="660"/>
      <c r="V23" s="660"/>
      <c r="W23" s="660"/>
      <c r="X23" s="660"/>
      <c r="Y23" s="661"/>
      <c r="Z23" s="662">
        <v>0</v>
      </c>
      <c r="AA23" s="662"/>
      <c r="AB23" s="662"/>
      <c r="AC23" s="662"/>
      <c r="AD23" s="663">
        <v>1829</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235</v>
      </c>
      <c r="BH23" s="660"/>
      <c r="BI23" s="660"/>
      <c r="BJ23" s="660"/>
      <c r="BK23" s="660"/>
      <c r="BL23" s="660"/>
      <c r="BM23" s="660"/>
      <c r="BN23" s="661"/>
      <c r="BO23" s="662" t="s">
        <v>235</v>
      </c>
      <c r="BP23" s="662"/>
      <c r="BQ23" s="662"/>
      <c r="BR23" s="662"/>
      <c r="BS23" s="668" t="s">
        <v>235</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2656</v>
      </c>
      <c r="S24" s="660"/>
      <c r="T24" s="660"/>
      <c r="U24" s="660"/>
      <c r="V24" s="660"/>
      <c r="W24" s="660"/>
      <c r="X24" s="660"/>
      <c r="Y24" s="661"/>
      <c r="Z24" s="662">
        <v>0</v>
      </c>
      <c r="AA24" s="662"/>
      <c r="AB24" s="662"/>
      <c r="AC24" s="662"/>
      <c r="AD24" s="663">
        <v>2086</v>
      </c>
      <c r="AE24" s="663"/>
      <c r="AF24" s="663"/>
      <c r="AG24" s="663"/>
      <c r="AH24" s="663"/>
      <c r="AI24" s="663"/>
      <c r="AJ24" s="663"/>
      <c r="AK24" s="663"/>
      <c r="AL24" s="664">
        <v>0.1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235</v>
      </c>
      <c r="BH24" s="660"/>
      <c r="BI24" s="660"/>
      <c r="BJ24" s="660"/>
      <c r="BK24" s="660"/>
      <c r="BL24" s="660"/>
      <c r="BM24" s="660"/>
      <c r="BN24" s="661"/>
      <c r="BO24" s="662" t="s">
        <v>235</v>
      </c>
      <c r="BP24" s="662"/>
      <c r="BQ24" s="662"/>
      <c r="BR24" s="662"/>
      <c r="BS24" s="668" t="s">
        <v>235</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1780052</v>
      </c>
      <c r="CS24" s="649"/>
      <c r="CT24" s="649"/>
      <c r="CU24" s="649"/>
      <c r="CV24" s="649"/>
      <c r="CW24" s="649"/>
      <c r="CX24" s="649"/>
      <c r="CY24" s="650"/>
      <c r="CZ24" s="653">
        <v>31</v>
      </c>
      <c r="DA24" s="654"/>
      <c r="DB24" s="654"/>
      <c r="DC24" s="673"/>
      <c r="DD24" s="694">
        <v>1371015</v>
      </c>
      <c r="DE24" s="649"/>
      <c r="DF24" s="649"/>
      <c r="DG24" s="649"/>
      <c r="DH24" s="649"/>
      <c r="DI24" s="649"/>
      <c r="DJ24" s="649"/>
      <c r="DK24" s="650"/>
      <c r="DL24" s="694">
        <v>1368218</v>
      </c>
      <c r="DM24" s="649"/>
      <c r="DN24" s="649"/>
      <c r="DO24" s="649"/>
      <c r="DP24" s="649"/>
      <c r="DQ24" s="649"/>
      <c r="DR24" s="649"/>
      <c r="DS24" s="649"/>
      <c r="DT24" s="649"/>
      <c r="DU24" s="649"/>
      <c r="DV24" s="650"/>
      <c r="DW24" s="653">
        <v>40.5</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82449</v>
      </c>
      <c r="S25" s="660"/>
      <c r="T25" s="660"/>
      <c r="U25" s="660"/>
      <c r="V25" s="660"/>
      <c r="W25" s="660"/>
      <c r="X25" s="660"/>
      <c r="Y25" s="661"/>
      <c r="Z25" s="662">
        <v>1.3</v>
      </c>
      <c r="AA25" s="662"/>
      <c r="AB25" s="662"/>
      <c r="AC25" s="662"/>
      <c r="AD25" s="663">
        <v>3862</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131</v>
      </c>
      <c r="BH25" s="660"/>
      <c r="BI25" s="660"/>
      <c r="BJ25" s="660"/>
      <c r="BK25" s="660"/>
      <c r="BL25" s="660"/>
      <c r="BM25" s="660"/>
      <c r="BN25" s="661"/>
      <c r="BO25" s="662" t="s">
        <v>131</v>
      </c>
      <c r="BP25" s="662"/>
      <c r="BQ25" s="662"/>
      <c r="BR25" s="662"/>
      <c r="BS25" s="668" t="s">
        <v>235</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835060</v>
      </c>
      <c r="CS25" s="695"/>
      <c r="CT25" s="695"/>
      <c r="CU25" s="695"/>
      <c r="CV25" s="695"/>
      <c r="CW25" s="695"/>
      <c r="CX25" s="695"/>
      <c r="CY25" s="696"/>
      <c r="CZ25" s="664">
        <v>14.6</v>
      </c>
      <c r="DA25" s="692"/>
      <c r="DB25" s="692"/>
      <c r="DC25" s="697"/>
      <c r="DD25" s="668">
        <v>780202</v>
      </c>
      <c r="DE25" s="695"/>
      <c r="DF25" s="695"/>
      <c r="DG25" s="695"/>
      <c r="DH25" s="695"/>
      <c r="DI25" s="695"/>
      <c r="DJ25" s="695"/>
      <c r="DK25" s="696"/>
      <c r="DL25" s="668">
        <v>777455</v>
      </c>
      <c r="DM25" s="695"/>
      <c r="DN25" s="695"/>
      <c r="DO25" s="695"/>
      <c r="DP25" s="695"/>
      <c r="DQ25" s="695"/>
      <c r="DR25" s="695"/>
      <c r="DS25" s="695"/>
      <c r="DT25" s="695"/>
      <c r="DU25" s="695"/>
      <c r="DV25" s="696"/>
      <c r="DW25" s="664">
        <v>23</v>
      </c>
      <c r="DX25" s="692"/>
      <c r="DY25" s="692"/>
      <c r="DZ25" s="692"/>
      <c r="EA25" s="692"/>
      <c r="EB25" s="692"/>
      <c r="EC25" s="693"/>
    </row>
    <row r="26" spans="2:133" ht="11.25" customHeight="1" x14ac:dyDescent="0.15">
      <c r="B26" s="656" t="s">
        <v>288</v>
      </c>
      <c r="C26" s="657"/>
      <c r="D26" s="657"/>
      <c r="E26" s="657"/>
      <c r="F26" s="657"/>
      <c r="G26" s="657"/>
      <c r="H26" s="657"/>
      <c r="I26" s="657"/>
      <c r="J26" s="657"/>
      <c r="K26" s="657"/>
      <c r="L26" s="657"/>
      <c r="M26" s="657"/>
      <c r="N26" s="657"/>
      <c r="O26" s="657"/>
      <c r="P26" s="657"/>
      <c r="Q26" s="658"/>
      <c r="R26" s="659">
        <v>12208</v>
      </c>
      <c r="S26" s="660"/>
      <c r="T26" s="660"/>
      <c r="U26" s="660"/>
      <c r="V26" s="660"/>
      <c r="W26" s="660"/>
      <c r="X26" s="660"/>
      <c r="Y26" s="661"/>
      <c r="Z26" s="662">
        <v>0.2</v>
      </c>
      <c r="AA26" s="662"/>
      <c r="AB26" s="662"/>
      <c r="AC26" s="662"/>
      <c r="AD26" s="663" t="s">
        <v>235</v>
      </c>
      <c r="AE26" s="663"/>
      <c r="AF26" s="663"/>
      <c r="AG26" s="663"/>
      <c r="AH26" s="663"/>
      <c r="AI26" s="663"/>
      <c r="AJ26" s="663"/>
      <c r="AK26" s="663"/>
      <c r="AL26" s="664" t="s">
        <v>131</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235</v>
      </c>
      <c r="BH26" s="660"/>
      <c r="BI26" s="660"/>
      <c r="BJ26" s="660"/>
      <c r="BK26" s="660"/>
      <c r="BL26" s="660"/>
      <c r="BM26" s="660"/>
      <c r="BN26" s="661"/>
      <c r="BO26" s="662" t="s">
        <v>235</v>
      </c>
      <c r="BP26" s="662"/>
      <c r="BQ26" s="662"/>
      <c r="BR26" s="662"/>
      <c r="BS26" s="668" t="s">
        <v>235</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524704</v>
      </c>
      <c r="CS26" s="660"/>
      <c r="CT26" s="660"/>
      <c r="CU26" s="660"/>
      <c r="CV26" s="660"/>
      <c r="CW26" s="660"/>
      <c r="CX26" s="660"/>
      <c r="CY26" s="661"/>
      <c r="CZ26" s="664">
        <v>9.1999999999999993</v>
      </c>
      <c r="DA26" s="692"/>
      <c r="DB26" s="692"/>
      <c r="DC26" s="697"/>
      <c r="DD26" s="668">
        <v>471874</v>
      </c>
      <c r="DE26" s="660"/>
      <c r="DF26" s="660"/>
      <c r="DG26" s="660"/>
      <c r="DH26" s="660"/>
      <c r="DI26" s="660"/>
      <c r="DJ26" s="660"/>
      <c r="DK26" s="661"/>
      <c r="DL26" s="668" t="s">
        <v>235</v>
      </c>
      <c r="DM26" s="660"/>
      <c r="DN26" s="660"/>
      <c r="DO26" s="660"/>
      <c r="DP26" s="660"/>
      <c r="DQ26" s="660"/>
      <c r="DR26" s="660"/>
      <c r="DS26" s="660"/>
      <c r="DT26" s="660"/>
      <c r="DU26" s="660"/>
      <c r="DV26" s="661"/>
      <c r="DW26" s="664" t="s">
        <v>235</v>
      </c>
      <c r="DX26" s="692"/>
      <c r="DY26" s="692"/>
      <c r="DZ26" s="692"/>
      <c r="EA26" s="692"/>
      <c r="EB26" s="692"/>
      <c r="EC26" s="693"/>
    </row>
    <row r="27" spans="2:133" ht="11.25" customHeight="1" x14ac:dyDescent="0.15">
      <c r="B27" s="656" t="s">
        <v>291</v>
      </c>
      <c r="C27" s="657"/>
      <c r="D27" s="657"/>
      <c r="E27" s="657"/>
      <c r="F27" s="657"/>
      <c r="G27" s="657"/>
      <c r="H27" s="657"/>
      <c r="I27" s="657"/>
      <c r="J27" s="657"/>
      <c r="K27" s="657"/>
      <c r="L27" s="657"/>
      <c r="M27" s="657"/>
      <c r="N27" s="657"/>
      <c r="O27" s="657"/>
      <c r="P27" s="657"/>
      <c r="Q27" s="658"/>
      <c r="R27" s="659">
        <v>445901</v>
      </c>
      <c r="S27" s="660"/>
      <c r="T27" s="660"/>
      <c r="U27" s="660"/>
      <c r="V27" s="660"/>
      <c r="W27" s="660"/>
      <c r="X27" s="660"/>
      <c r="Y27" s="661"/>
      <c r="Z27" s="662">
        <v>7.2</v>
      </c>
      <c r="AA27" s="662"/>
      <c r="AB27" s="662"/>
      <c r="AC27" s="662"/>
      <c r="AD27" s="663" t="s">
        <v>235</v>
      </c>
      <c r="AE27" s="663"/>
      <c r="AF27" s="663"/>
      <c r="AG27" s="663"/>
      <c r="AH27" s="663"/>
      <c r="AI27" s="663"/>
      <c r="AJ27" s="663"/>
      <c r="AK27" s="663"/>
      <c r="AL27" s="664" t="s">
        <v>131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2275998</v>
      </c>
      <c r="BH27" s="660"/>
      <c r="BI27" s="660"/>
      <c r="BJ27" s="660"/>
      <c r="BK27" s="660"/>
      <c r="BL27" s="660"/>
      <c r="BM27" s="660"/>
      <c r="BN27" s="661"/>
      <c r="BO27" s="662">
        <v>100</v>
      </c>
      <c r="BP27" s="662"/>
      <c r="BQ27" s="662"/>
      <c r="BR27" s="662"/>
      <c r="BS27" s="668">
        <v>42409</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590805</v>
      </c>
      <c r="CS27" s="695"/>
      <c r="CT27" s="695"/>
      <c r="CU27" s="695"/>
      <c r="CV27" s="695"/>
      <c r="CW27" s="695"/>
      <c r="CX27" s="695"/>
      <c r="CY27" s="696"/>
      <c r="CZ27" s="664">
        <v>10.3</v>
      </c>
      <c r="DA27" s="692"/>
      <c r="DB27" s="692"/>
      <c r="DC27" s="697"/>
      <c r="DD27" s="668">
        <v>236626</v>
      </c>
      <c r="DE27" s="695"/>
      <c r="DF27" s="695"/>
      <c r="DG27" s="695"/>
      <c r="DH27" s="695"/>
      <c r="DI27" s="695"/>
      <c r="DJ27" s="695"/>
      <c r="DK27" s="696"/>
      <c r="DL27" s="668">
        <v>236576</v>
      </c>
      <c r="DM27" s="695"/>
      <c r="DN27" s="695"/>
      <c r="DO27" s="695"/>
      <c r="DP27" s="695"/>
      <c r="DQ27" s="695"/>
      <c r="DR27" s="695"/>
      <c r="DS27" s="695"/>
      <c r="DT27" s="695"/>
      <c r="DU27" s="695"/>
      <c r="DV27" s="696"/>
      <c r="DW27" s="664">
        <v>7</v>
      </c>
      <c r="DX27" s="692"/>
      <c r="DY27" s="692"/>
      <c r="DZ27" s="692"/>
      <c r="EA27" s="692"/>
      <c r="EB27" s="692"/>
      <c r="EC27" s="693"/>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231</v>
      </c>
      <c r="S28" s="660"/>
      <c r="T28" s="660"/>
      <c r="U28" s="660"/>
      <c r="V28" s="660"/>
      <c r="W28" s="660"/>
      <c r="X28" s="660"/>
      <c r="Y28" s="661"/>
      <c r="Z28" s="662" t="s">
        <v>131</v>
      </c>
      <c r="AA28" s="662"/>
      <c r="AB28" s="662"/>
      <c r="AC28" s="662"/>
      <c r="AD28" s="663" t="s">
        <v>235</v>
      </c>
      <c r="AE28" s="663"/>
      <c r="AF28" s="663"/>
      <c r="AG28" s="663"/>
      <c r="AH28" s="663"/>
      <c r="AI28" s="663"/>
      <c r="AJ28" s="663"/>
      <c r="AK28" s="663"/>
      <c r="AL28" s="664" t="s">
        <v>131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354187</v>
      </c>
      <c r="CS28" s="660"/>
      <c r="CT28" s="660"/>
      <c r="CU28" s="660"/>
      <c r="CV28" s="660"/>
      <c r="CW28" s="660"/>
      <c r="CX28" s="660"/>
      <c r="CY28" s="661"/>
      <c r="CZ28" s="664">
        <v>6.2</v>
      </c>
      <c r="DA28" s="692"/>
      <c r="DB28" s="692"/>
      <c r="DC28" s="697"/>
      <c r="DD28" s="668">
        <v>354187</v>
      </c>
      <c r="DE28" s="660"/>
      <c r="DF28" s="660"/>
      <c r="DG28" s="660"/>
      <c r="DH28" s="660"/>
      <c r="DI28" s="660"/>
      <c r="DJ28" s="660"/>
      <c r="DK28" s="661"/>
      <c r="DL28" s="668">
        <v>354187</v>
      </c>
      <c r="DM28" s="660"/>
      <c r="DN28" s="660"/>
      <c r="DO28" s="660"/>
      <c r="DP28" s="660"/>
      <c r="DQ28" s="660"/>
      <c r="DR28" s="660"/>
      <c r="DS28" s="660"/>
      <c r="DT28" s="660"/>
      <c r="DU28" s="660"/>
      <c r="DV28" s="661"/>
      <c r="DW28" s="664">
        <v>10.5</v>
      </c>
      <c r="DX28" s="692"/>
      <c r="DY28" s="692"/>
      <c r="DZ28" s="692"/>
      <c r="EA28" s="692"/>
      <c r="EB28" s="692"/>
      <c r="EC28" s="693"/>
    </row>
    <row r="29" spans="2:133" ht="11.25" customHeight="1" x14ac:dyDescent="0.15">
      <c r="B29" s="656" t="s">
        <v>296</v>
      </c>
      <c r="C29" s="657"/>
      <c r="D29" s="657"/>
      <c r="E29" s="657"/>
      <c r="F29" s="657"/>
      <c r="G29" s="657"/>
      <c r="H29" s="657"/>
      <c r="I29" s="657"/>
      <c r="J29" s="657"/>
      <c r="K29" s="657"/>
      <c r="L29" s="657"/>
      <c r="M29" s="657"/>
      <c r="N29" s="657"/>
      <c r="O29" s="657"/>
      <c r="P29" s="657"/>
      <c r="Q29" s="658"/>
      <c r="R29" s="659">
        <v>353849</v>
      </c>
      <c r="S29" s="660"/>
      <c r="T29" s="660"/>
      <c r="U29" s="660"/>
      <c r="V29" s="660"/>
      <c r="W29" s="660"/>
      <c r="X29" s="660"/>
      <c r="Y29" s="661"/>
      <c r="Z29" s="662">
        <v>5.7</v>
      </c>
      <c r="AA29" s="662"/>
      <c r="AB29" s="662"/>
      <c r="AC29" s="662"/>
      <c r="AD29" s="663" t="s">
        <v>235</v>
      </c>
      <c r="AE29" s="663"/>
      <c r="AF29" s="663"/>
      <c r="AG29" s="663"/>
      <c r="AH29" s="663"/>
      <c r="AI29" s="663"/>
      <c r="AJ29" s="663"/>
      <c r="AK29" s="663"/>
      <c r="AL29" s="664" t="s">
        <v>235</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64</v>
      </c>
      <c r="CG29" s="675"/>
      <c r="CH29" s="675"/>
      <c r="CI29" s="675"/>
      <c r="CJ29" s="675"/>
      <c r="CK29" s="675"/>
      <c r="CL29" s="675"/>
      <c r="CM29" s="675"/>
      <c r="CN29" s="675"/>
      <c r="CO29" s="675"/>
      <c r="CP29" s="675"/>
      <c r="CQ29" s="676"/>
      <c r="CR29" s="659">
        <v>354187</v>
      </c>
      <c r="CS29" s="695"/>
      <c r="CT29" s="695"/>
      <c r="CU29" s="695"/>
      <c r="CV29" s="695"/>
      <c r="CW29" s="695"/>
      <c r="CX29" s="695"/>
      <c r="CY29" s="696"/>
      <c r="CZ29" s="664">
        <v>6.2</v>
      </c>
      <c r="DA29" s="692"/>
      <c r="DB29" s="692"/>
      <c r="DC29" s="697"/>
      <c r="DD29" s="668">
        <v>354187</v>
      </c>
      <c r="DE29" s="695"/>
      <c r="DF29" s="695"/>
      <c r="DG29" s="695"/>
      <c r="DH29" s="695"/>
      <c r="DI29" s="695"/>
      <c r="DJ29" s="695"/>
      <c r="DK29" s="696"/>
      <c r="DL29" s="668">
        <v>354187</v>
      </c>
      <c r="DM29" s="695"/>
      <c r="DN29" s="695"/>
      <c r="DO29" s="695"/>
      <c r="DP29" s="695"/>
      <c r="DQ29" s="695"/>
      <c r="DR29" s="695"/>
      <c r="DS29" s="695"/>
      <c r="DT29" s="695"/>
      <c r="DU29" s="695"/>
      <c r="DV29" s="696"/>
      <c r="DW29" s="664">
        <v>10.5</v>
      </c>
      <c r="DX29" s="692"/>
      <c r="DY29" s="692"/>
      <c r="DZ29" s="692"/>
      <c r="EA29" s="692"/>
      <c r="EB29" s="692"/>
      <c r="EC29" s="693"/>
    </row>
    <row r="30" spans="2:133" ht="11.25" customHeight="1" x14ac:dyDescent="0.15">
      <c r="B30" s="656" t="s">
        <v>300</v>
      </c>
      <c r="C30" s="657"/>
      <c r="D30" s="657"/>
      <c r="E30" s="657"/>
      <c r="F30" s="657"/>
      <c r="G30" s="657"/>
      <c r="H30" s="657"/>
      <c r="I30" s="657"/>
      <c r="J30" s="657"/>
      <c r="K30" s="657"/>
      <c r="L30" s="657"/>
      <c r="M30" s="657"/>
      <c r="N30" s="657"/>
      <c r="O30" s="657"/>
      <c r="P30" s="657"/>
      <c r="Q30" s="658"/>
      <c r="R30" s="659">
        <v>3400</v>
      </c>
      <c r="S30" s="660"/>
      <c r="T30" s="660"/>
      <c r="U30" s="660"/>
      <c r="V30" s="660"/>
      <c r="W30" s="660"/>
      <c r="X30" s="660"/>
      <c r="Y30" s="661"/>
      <c r="Z30" s="662">
        <v>0.1</v>
      </c>
      <c r="AA30" s="662"/>
      <c r="AB30" s="662"/>
      <c r="AC30" s="662"/>
      <c r="AD30" s="663">
        <v>1885</v>
      </c>
      <c r="AE30" s="663"/>
      <c r="AF30" s="663"/>
      <c r="AG30" s="663"/>
      <c r="AH30" s="663"/>
      <c r="AI30" s="663"/>
      <c r="AJ30" s="663"/>
      <c r="AK30" s="663"/>
      <c r="AL30" s="664">
        <v>0.1</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99.6</v>
      </c>
      <c r="BH30" s="720"/>
      <c r="BI30" s="720"/>
      <c r="BJ30" s="720"/>
      <c r="BK30" s="720"/>
      <c r="BL30" s="720"/>
      <c r="BM30" s="654">
        <v>98.4</v>
      </c>
      <c r="BN30" s="720"/>
      <c r="BO30" s="720"/>
      <c r="BP30" s="720"/>
      <c r="BQ30" s="721"/>
      <c r="BR30" s="719">
        <v>99.5</v>
      </c>
      <c r="BS30" s="720"/>
      <c r="BT30" s="720"/>
      <c r="BU30" s="720"/>
      <c r="BV30" s="720"/>
      <c r="BW30" s="720"/>
      <c r="BX30" s="654">
        <v>98.1</v>
      </c>
      <c r="BY30" s="720"/>
      <c r="BZ30" s="720"/>
      <c r="CA30" s="720"/>
      <c r="CB30" s="721"/>
      <c r="CD30" s="724"/>
      <c r="CE30" s="725"/>
      <c r="CF30" s="674" t="s">
        <v>303</v>
      </c>
      <c r="CG30" s="675"/>
      <c r="CH30" s="675"/>
      <c r="CI30" s="675"/>
      <c r="CJ30" s="675"/>
      <c r="CK30" s="675"/>
      <c r="CL30" s="675"/>
      <c r="CM30" s="675"/>
      <c r="CN30" s="675"/>
      <c r="CO30" s="675"/>
      <c r="CP30" s="675"/>
      <c r="CQ30" s="676"/>
      <c r="CR30" s="659">
        <v>322541</v>
      </c>
      <c r="CS30" s="660"/>
      <c r="CT30" s="660"/>
      <c r="CU30" s="660"/>
      <c r="CV30" s="660"/>
      <c r="CW30" s="660"/>
      <c r="CX30" s="660"/>
      <c r="CY30" s="661"/>
      <c r="CZ30" s="664">
        <v>5.6</v>
      </c>
      <c r="DA30" s="692"/>
      <c r="DB30" s="692"/>
      <c r="DC30" s="697"/>
      <c r="DD30" s="668">
        <v>322541</v>
      </c>
      <c r="DE30" s="660"/>
      <c r="DF30" s="660"/>
      <c r="DG30" s="660"/>
      <c r="DH30" s="660"/>
      <c r="DI30" s="660"/>
      <c r="DJ30" s="660"/>
      <c r="DK30" s="661"/>
      <c r="DL30" s="668">
        <v>322541</v>
      </c>
      <c r="DM30" s="660"/>
      <c r="DN30" s="660"/>
      <c r="DO30" s="660"/>
      <c r="DP30" s="660"/>
      <c r="DQ30" s="660"/>
      <c r="DR30" s="660"/>
      <c r="DS30" s="660"/>
      <c r="DT30" s="660"/>
      <c r="DU30" s="660"/>
      <c r="DV30" s="661"/>
      <c r="DW30" s="664">
        <v>9.5</v>
      </c>
      <c r="DX30" s="692"/>
      <c r="DY30" s="692"/>
      <c r="DZ30" s="692"/>
      <c r="EA30" s="692"/>
      <c r="EB30" s="692"/>
      <c r="EC30" s="693"/>
    </row>
    <row r="31" spans="2:133" ht="11.25" customHeight="1" x14ac:dyDescent="0.15">
      <c r="B31" s="656" t="s">
        <v>304</v>
      </c>
      <c r="C31" s="657"/>
      <c r="D31" s="657"/>
      <c r="E31" s="657"/>
      <c r="F31" s="657"/>
      <c r="G31" s="657"/>
      <c r="H31" s="657"/>
      <c r="I31" s="657"/>
      <c r="J31" s="657"/>
      <c r="K31" s="657"/>
      <c r="L31" s="657"/>
      <c r="M31" s="657"/>
      <c r="N31" s="657"/>
      <c r="O31" s="657"/>
      <c r="P31" s="657"/>
      <c r="Q31" s="658"/>
      <c r="R31" s="659">
        <v>256618</v>
      </c>
      <c r="S31" s="660"/>
      <c r="T31" s="660"/>
      <c r="U31" s="660"/>
      <c r="V31" s="660"/>
      <c r="W31" s="660"/>
      <c r="X31" s="660"/>
      <c r="Y31" s="661"/>
      <c r="Z31" s="662">
        <v>4.2</v>
      </c>
      <c r="AA31" s="662"/>
      <c r="AB31" s="662"/>
      <c r="AC31" s="662"/>
      <c r="AD31" s="663" t="s">
        <v>235</v>
      </c>
      <c r="AE31" s="663"/>
      <c r="AF31" s="663"/>
      <c r="AG31" s="663"/>
      <c r="AH31" s="663"/>
      <c r="AI31" s="663"/>
      <c r="AJ31" s="663"/>
      <c r="AK31" s="663"/>
      <c r="AL31" s="664" t="s">
        <v>235</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99.5</v>
      </c>
      <c r="BH31" s="695"/>
      <c r="BI31" s="695"/>
      <c r="BJ31" s="695"/>
      <c r="BK31" s="695"/>
      <c r="BL31" s="695"/>
      <c r="BM31" s="665">
        <v>97.8</v>
      </c>
      <c r="BN31" s="717"/>
      <c r="BO31" s="717"/>
      <c r="BP31" s="717"/>
      <c r="BQ31" s="718"/>
      <c r="BR31" s="716">
        <v>99.2</v>
      </c>
      <c r="BS31" s="695"/>
      <c r="BT31" s="695"/>
      <c r="BU31" s="695"/>
      <c r="BV31" s="695"/>
      <c r="BW31" s="695"/>
      <c r="BX31" s="665">
        <v>97</v>
      </c>
      <c r="BY31" s="717"/>
      <c r="BZ31" s="717"/>
      <c r="CA31" s="717"/>
      <c r="CB31" s="718"/>
      <c r="CD31" s="724"/>
      <c r="CE31" s="725"/>
      <c r="CF31" s="674" t="s">
        <v>307</v>
      </c>
      <c r="CG31" s="675"/>
      <c r="CH31" s="675"/>
      <c r="CI31" s="675"/>
      <c r="CJ31" s="675"/>
      <c r="CK31" s="675"/>
      <c r="CL31" s="675"/>
      <c r="CM31" s="675"/>
      <c r="CN31" s="675"/>
      <c r="CO31" s="675"/>
      <c r="CP31" s="675"/>
      <c r="CQ31" s="676"/>
      <c r="CR31" s="659">
        <v>31646</v>
      </c>
      <c r="CS31" s="695"/>
      <c r="CT31" s="695"/>
      <c r="CU31" s="695"/>
      <c r="CV31" s="695"/>
      <c r="CW31" s="695"/>
      <c r="CX31" s="695"/>
      <c r="CY31" s="696"/>
      <c r="CZ31" s="664">
        <v>0.6</v>
      </c>
      <c r="DA31" s="692"/>
      <c r="DB31" s="692"/>
      <c r="DC31" s="697"/>
      <c r="DD31" s="668">
        <v>31646</v>
      </c>
      <c r="DE31" s="695"/>
      <c r="DF31" s="695"/>
      <c r="DG31" s="695"/>
      <c r="DH31" s="695"/>
      <c r="DI31" s="695"/>
      <c r="DJ31" s="695"/>
      <c r="DK31" s="696"/>
      <c r="DL31" s="668">
        <v>31646</v>
      </c>
      <c r="DM31" s="695"/>
      <c r="DN31" s="695"/>
      <c r="DO31" s="695"/>
      <c r="DP31" s="695"/>
      <c r="DQ31" s="695"/>
      <c r="DR31" s="695"/>
      <c r="DS31" s="695"/>
      <c r="DT31" s="695"/>
      <c r="DU31" s="695"/>
      <c r="DV31" s="696"/>
      <c r="DW31" s="664">
        <v>0.9</v>
      </c>
      <c r="DX31" s="692"/>
      <c r="DY31" s="692"/>
      <c r="DZ31" s="692"/>
      <c r="EA31" s="692"/>
      <c r="EB31" s="692"/>
      <c r="EC31" s="693"/>
    </row>
    <row r="32" spans="2:133" ht="11.25" customHeight="1" x14ac:dyDescent="0.15">
      <c r="B32" s="656" t="s">
        <v>308</v>
      </c>
      <c r="C32" s="657"/>
      <c r="D32" s="657"/>
      <c r="E32" s="657"/>
      <c r="F32" s="657"/>
      <c r="G32" s="657"/>
      <c r="H32" s="657"/>
      <c r="I32" s="657"/>
      <c r="J32" s="657"/>
      <c r="K32" s="657"/>
      <c r="L32" s="657"/>
      <c r="M32" s="657"/>
      <c r="N32" s="657"/>
      <c r="O32" s="657"/>
      <c r="P32" s="657"/>
      <c r="Q32" s="658"/>
      <c r="R32" s="659">
        <v>1049370</v>
      </c>
      <c r="S32" s="660"/>
      <c r="T32" s="660"/>
      <c r="U32" s="660"/>
      <c r="V32" s="660"/>
      <c r="W32" s="660"/>
      <c r="X32" s="660"/>
      <c r="Y32" s="661"/>
      <c r="Z32" s="662">
        <v>17</v>
      </c>
      <c r="AA32" s="662"/>
      <c r="AB32" s="662"/>
      <c r="AC32" s="662"/>
      <c r="AD32" s="663" t="s">
        <v>235</v>
      </c>
      <c r="AE32" s="663"/>
      <c r="AF32" s="663"/>
      <c r="AG32" s="663"/>
      <c r="AH32" s="663"/>
      <c r="AI32" s="663"/>
      <c r="AJ32" s="663"/>
      <c r="AK32" s="663"/>
      <c r="AL32" s="664" t="s">
        <v>235</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99.7</v>
      </c>
      <c r="BH32" s="729"/>
      <c r="BI32" s="729"/>
      <c r="BJ32" s="729"/>
      <c r="BK32" s="729"/>
      <c r="BL32" s="729"/>
      <c r="BM32" s="730">
        <v>98.7</v>
      </c>
      <c r="BN32" s="729"/>
      <c r="BO32" s="729"/>
      <c r="BP32" s="729"/>
      <c r="BQ32" s="731"/>
      <c r="BR32" s="728">
        <v>99.6</v>
      </c>
      <c r="BS32" s="729"/>
      <c r="BT32" s="729"/>
      <c r="BU32" s="729"/>
      <c r="BV32" s="729"/>
      <c r="BW32" s="729"/>
      <c r="BX32" s="730">
        <v>98.6</v>
      </c>
      <c r="BY32" s="729"/>
      <c r="BZ32" s="729"/>
      <c r="CA32" s="729"/>
      <c r="CB32" s="731"/>
      <c r="CD32" s="726"/>
      <c r="CE32" s="727"/>
      <c r="CF32" s="674" t="s">
        <v>310</v>
      </c>
      <c r="CG32" s="675"/>
      <c r="CH32" s="675"/>
      <c r="CI32" s="675"/>
      <c r="CJ32" s="675"/>
      <c r="CK32" s="675"/>
      <c r="CL32" s="675"/>
      <c r="CM32" s="675"/>
      <c r="CN32" s="675"/>
      <c r="CO32" s="675"/>
      <c r="CP32" s="675"/>
      <c r="CQ32" s="676"/>
      <c r="CR32" s="659" t="s">
        <v>131</v>
      </c>
      <c r="CS32" s="660"/>
      <c r="CT32" s="660"/>
      <c r="CU32" s="660"/>
      <c r="CV32" s="660"/>
      <c r="CW32" s="660"/>
      <c r="CX32" s="660"/>
      <c r="CY32" s="661"/>
      <c r="CZ32" s="664" t="s">
        <v>235</v>
      </c>
      <c r="DA32" s="692"/>
      <c r="DB32" s="692"/>
      <c r="DC32" s="697"/>
      <c r="DD32" s="668" t="s">
        <v>235</v>
      </c>
      <c r="DE32" s="660"/>
      <c r="DF32" s="660"/>
      <c r="DG32" s="660"/>
      <c r="DH32" s="660"/>
      <c r="DI32" s="660"/>
      <c r="DJ32" s="660"/>
      <c r="DK32" s="661"/>
      <c r="DL32" s="668" t="s">
        <v>235</v>
      </c>
      <c r="DM32" s="660"/>
      <c r="DN32" s="660"/>
      <c r="DO32" s="660"/>
      <c r="DP32" s="660"/>
      <c r="DQ32" s="660"/>
      <c r="DR32" s="660"/>
      <c r="DS32" s="660"/>
      <c r="DT32" s="660"/>
      <c r="DU32" s="660"/>
      <c r="DV32" s="661"/>
      <c r="DW32" s="664" t="s">
        <v>235</v>
      </c>
      <c r="DX32" s="692"/>
      <c r="DY32" s="692"/>
      <c r="DZ32" s="692"/>
      <c r="EA32" s="692"/>
      <c r="EB32" s="692"/>
      <c r="EC32" s="693"/>
    </row>
    <row r="33" spans="2:133" ht="11.25" customHeight="1" x14ac:dyDescent="0.15">
      <c r="B33" s="656" t="s">
        <v>311</v>
      </c>
      <c r="C33" s="657"/>
      <c r="D33" s="657"/>
      <c r="E33" s="657"/>
      <c r="F33" s="657"/>
      <c r="G33" s="657"/>
      <c r="H33" s="657"/>
      <c r="I33" s="657"/>
      <c r="J33" s="657"/>
      <c r="K33" s="657"/>
      <c r="L33" s="657"/>
      <c r="M33" s="657"/>
      <c r="N33" s="657"/>
      <c r="O33" s="657"/>
      <c r="P33" s="657"/>
      <c r="Q33" s="658"/>
      <c r="R33" s="659">
        <v>335705</v>
      </c>
      <c r="S33" s="660"/>
      <c r="T33" s="660"/>
      <c r="U33" s="660"/>
      <c r="V33" s="660"/>
      <c r="W33" s="660"/>
      <c r="X33" s="660"/>
      <c r="Y33" s="661"/>
      <c r="Z33" s="662">
        <v>5.4</v>
      </c>
      <c r="AA33" s="662"/>
      <c r="AB33" s="662"/>
      <c r="AC33" s="662"/>
      <c r="AD33" s="663" t="s">
        <v>131</v>
      </c>
      <c r="AE33" s="663"/>
      <c r="AF33" s="663"/>
      <c r="AG33" s="663"/>
      <c r="AH33" s="663"/>
      <c r="AI33" s="663"/>
      <c r="AJ33" s="663"/>
      <c r="AK33" s="663"/>
      <c r="AL33" s="664" t="s">
        <v>235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3066690</v>
      </c>
      <c r="CS33" s="695"/>
      <c r="CT33" s="695"/>
      <c r="CU33" s="695"/>
      <c r="CV33" s="695"/>
      <c r="CW33" s="695"/>
      <c r="CX33" s="695"/>
      <c r="CY33" s="696"/>
      <c r="CZ33" s="664">
        <v>53.5</v>
      </c>
      <c r="DA33" s="692"/>
      <c r="DB33" s="692"/>
      <c r="DC33" s="697"/>
      <c r="DD33" s="668">
        <v>2804517</v>
      </c>
      <c r="DE33" s="695"/>
      <c r="DF33" s="695"/>
      <c r="DG33" s="695"/>
      <c r="DH33" s="695"/>
      <c r="DI33" s="695"/>
      <c r="DJ33" s="695"/>
      <c r="DK33" s="696"/>
      <c r="DL33" s="668">
        <v>1751331</v>
      </c>
      <c r="DM33" s="695"/>
      <c r="DN33" s="695"/>
      <c r="DO33" s="695"/>
      <c r="DP33" s="695"/>
      <c r="DQ33" s="695"/>
      <c r="DR33" s="695"/>
      <c r="DS33" s="695"/>
      <c r="DT33" s="695"/>
      <c r="DU33" s="695"/>
      <c r="DV33" s="696"/>
      <c r="DW33" s="664">
        <v>51.8</v>
      </c>
      <c r="DX33" s="692"/>
      <c r="DY33" s="692"/>
      <c r="DZ33" s="692"/>
      <c r="EA33" s="692"/>
      <c r="EB33" s="692"/>
      <c r="EC33" s="693"/>
    </row>
    <row r="34" spans="2:133" ht="11.25" customHeight="1" x14ac:dyDescent="0.15">
      <c r="B34" s="656" t="s">
        <v>313</v>
      </c>
      <c r="C34" s="657"/>
      <c r="D34" s="657"/>
      <c r="E34" s="657"/>
      <c r="F34" s="657"/>
      <c r="G34" s="657"/>
      <c r="H34" s="657"/>
      <c r="I34" s="657"/>
      <c r="J34" s="657"/>
      <c r="K34" s="657"/>
      <c r="L34" s="657"/>
      <c r="M34" s="657"/>
      <c r="N34" s="657"/>
      <c r="O34" s="657"/>
      <c r="P34" s="657"/>
      <c r="Q34" s="658"/>
      <c r="R34" s="659">
        <v>81189</v>
      </c>
      <c r="S34" s="660"/>
      <c r="T34" s="660"/>
      <c r="U34" s="660"/>
      <c r="V34" s="660"/>
      <c r="W34" s="660"/>
      <c r="X34" s="660"/>
      <c r="Y34" s="661"/>
      <c r="Z34" s="662">
        <v>1.3</v>
      </c>
      <c r="AA34" s="662"/>
      <c r="AB34" s="662"/>
      <c r="AC34" s="662"/>
      <c r="AD34" s="663">
        <v>464</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711681</v>
      </c>
      <c r="CS34" s="660"/>
      <c r="CT34" s="660"/>
      <c r="CU34" s="660"/>
      <c r="CV34" s="660"/>
      <c r="CW34" s="660"/>
      <c r="CX34" s="660"/>
      <c r="CY34" s="661"/>
      <c r="CZ34" s="664">
        <v>12.4</v>
      </c>
      <c r="DA34" s="692"/>
      <c r="DB34" s="692"/>
      <c r="DC34" s="697"/>
      <c r="DD34" s="668">
        <v>582015</v>
      </c>
      <c r="DE34" s="660"/>
      <c r="DF34" s="660"/>
      <c r="DG34" s="660"/>
      <c r="DH34" s="660"/>
      <c r="DI34" s="660"/>
      <c r="DJ34" s="660"/>
      <c r="DK34" s="661"/>
      <c r="DL34" s="668">
        <v>543087</v>
      </c>
      <c r="DM34" s="660"/>
      <c r="DN34" s="660"/>
      <c r="DO34" s="660"/>
      <c r="DP34" s="660"/>
      <c r="DQ34" s="660"/>
      <c r="DR34" s="660"/>
      <c r="DS34" s="660"/>
      <c r="DT34" s="660"/>
      <c r="DU34" s="660"/>
      <c r="DV34" s="661"/>
      <c r="DW34" s="664">
        <v>16.100000000000001</v>
      </c>
      <c r="DX34" s="692"/>
      <c r="DY34" s="692"/>
      <c r="DZ34" s="692"/>
      <c r="EA34" s="692"/>
      <c r="EB34" s="692"/>
      <c r="EC34" s="693"/>
    </row>
    <row r="35" spans="2:133" ht="11.25" customHeight="1" x14ac:dyDescent="0.15">
      <c r="B35" s="656" t="s">
        <v>317</v>
      </c>
      <c r="C35" s="657"/>
      <c r="D35" s="657"/>
      <c r="E35" s="657"/>
      <c r="F35" s="657"/>
      <c r="G35" s="657"/>
      <c r="H35" s="657"/>
      <c r="I35" s="657"/>
      <c r="J35" s="657"/>
      <c r="K35" s="657"/>
      <c r="L35" s="657"/>
      <c r="M35" s="657"/>
      <c r="N35" s="657"/>
      <c r="O35" s="657"/>
      <c r="P35" s="657"/>
      <c r="Q35" s="658"/>
      <c r="R35" s="659">
        <v>282400</v>
      </c>
      <c r="S35" s="660"/>
      <c r="T35" s="660"/>
      <c r="U35" s="660"/>
      <c r="V35" s="660"/>
      <c r="W35" s="660"/>
      <c r="X35" s="660"/>
      <c r="Y35" s="661"/>
      <c r="Z35" s="662">
        <v>4.5999999999999996</v>
      </c>
      <c r="AA35" s="662"/>
      <c r="AB35" s="662"/>
      <c r="AC35" s="662"/>
      <c r="AD35" s="663" t="s">
        <v>235</v>
      </c>
      <c r="AE35" s="663"/>
      <c r="AF35" s="663"/>
      <c r="AG35" s="663"/>
      <c r="AH35" s="663"/>
      <c r="AI35" s="663"/>
      <c r="AJ35" s="663"/>
      <c r="AK35" s="663"/>
      <c r="AL35" s="664" t="s">
        <v>235</v>
      </c>
      <c r="AM35" s="665"/>
      <c r="AN35" s="665"/>
      <c r="AO35" s="666"/>
      <c r="AP35" s="214"/>
      <c r="AQ35" s="732" t="s">
        <v>318</v>
      </c>
      <c r="AR35" s="733"/>
      <c r="AS35" s="733"/>
      <c r="AT35" s="733"/>
      <c r="AU35" s="733"/>
      <c r="AV35" s="733"/>
      <c r="AW35" s="733"/>
      <c r="AX35" s="733"/>
      <c r="AY35" s="734"/>
      <c r="AZ35" s="648">
        <v>615963</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168691</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45640</v>
      </c>
      <c r="CS35" s="695"/>
      <c r="CT35" s="695"/>
      <c r="CU35" s="695"/>
      <c r="CV35" s="695"/>
      <c r="CW35" s="695"/>
      <c r="CX35" s="695"/>
      <c r="CY35" s="696"/>
      <c r="CZ35" s="664">
        <v>0.8</v>
      </c>
      <c r="DA35" s="692"/>
      <c r="DB35" s="692"/>
      <c r="DC35" s="697"/>
      <c r="DD35" s="668">
        <v>38832</v>
      </c>
      <c r="DE35" s="695"/>
      <c r="DF35" s="695"/>
      <c r="DG35" s="695"/>
      <c r="DH35" s="695"/>
      <c r="DI35" s="695"/>
      <c r="DJ35" s="695"/>
      <c r="DK35" s="696"/>
      <c r="DL35" s="668">
        <v>38832</v>
      </c>
      <c r="DM35" s="695"/>
      <c r="DN35" s="695"/>
      <c r="DO35" s="695"/>
      <c r="DP35" s="695"/>
      <c r="DQ35" s="695"/>
      <c r="DR35" s="695"/>
      <c r="DS35" s="695"/>
      <c r="DT35" s="695"/>
      <c r="DU35" s="695"/>
      <c r="DV35" s="696"/>
      <c r="DW35" s="664">
        <v>1.1000000000000001</v>
      </c>
      <c r="DX35" s="692"/>
      <c r="DY35" s="692"/>
      <c r="DZ35" s="692"/>
      <c r="EA35" s="692"/>
      <c r="EB35" s="692"/>
      <c r="EC35" s="693"/>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231</v>
      </c>
      <c r="AA36" s="662"/>
      <c r="AB36" s="662"/>
      <c r="AC36" s="662"/>
      <c r="AD36" s="663" t="s">
        <v>131</v>
      </c>
      <c r="AE36" s="663"/>
      <c r="AF36" s="663"/>
      <c r="AG36" s="663"/>
      <c r="AH36" s="663"/>
      <c r="AI36" s="663"/>
      <c r="AJ36" s="663"/>
      <c r="AK36" s="663"/>
      <c r="AL36" s="664" t="s">
        <v>131</v>
      </c>
      <c r="AM36" s="665"/>
      <c r="AN36" s="665"/>
      <c r="AO36" s="666"/>
      <c r="AQ36" s="736" t="s">
        <v>322</v>
      </c>
      <c r="AR36" s="737"/>
      <c r="AS36" s="737"/>
      <c r="AT36" s="737"/>
      <c r="AU36" s="737"/>
      <c r="AV36" s="737"/>
      <c r="AW36" s="737"/>
      <c r="AX36" s="737"/>
      <c r="AY36" s="738"/>
      <c r="AZ36" s="659">
        <v>197636</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152941</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773833</v>
      </c>
      <c r="CS36" s="660"/>
      <c r="CT36" s="660"/>
      <c r="CU36" s="660"/>
      <c r="CV36" s="660"/>
      <c r="CW36" s="660"/>
      <c r="CX36" s="660"/>
      <c r="CY36" s="661"/>
      <c r="CZ36" s="664">
        <v>13.5</v>
      </c>
      <c r="DA36" s="692"/>
      <c r="DB36" s="692"/>
      <c r="DC36" s="697"/>
      <c r="DD36" s="668">
        <v>731168</v>
      </c>
      <c r="DE36" s="660"/>
      <c r="DF36" s="660"/>
      <c r="DG36" s="660"/>
      <c r="DH36" s="660"/>
      <c r="DI36" s="660"/>
      <c r="DJ36" s="660"/>
      <c r="DK36" s="661"/>
      <c r="DL36" s="668">
        <v>672962</v>
      </c>
      <c r="DM36" s="660"/>
      <c r="DN36" s="660"/>
      <c r="DO36" s="660"/>
      <c r="DP36" s="660"/>
      <c r="DQ36" s="660"/>
      <c r="DR36" s="660"/>
      <c r="DS36" s="660"/>
      <c r="DT36" s="660"/>
      <c r="DU36" s="660"/>
      <c r="DV36" s="661"/>
      <c r="DW36" s="664">
        <v>19.899999999999999</v>
      </c>
      <c r="DX36" s="692"/>
      <c r="DY36" s="692"/>
      <c r="DZ36" s="692"/>
      <c r="EA36" s="692"/>
      <c r="EB36" s="692"/>
      <c r="EC36" s="693"/>
    </row>
    <row r="37" spans="2:133" ht="11.25" customHeight="1" x14ac:dyDescent="0.15">
      <c r="B37" s="656" t="s">
        <v>325</v>
      </c>
      <c r="C37" s="657"/>
      <c r="D37" s="657"/>
      <c r="E37" s="657"/>
      <c r="F37" s="657"/>
      <c r="G37" s="657"/>
      <c r="H37" s="657"/>
      <c r="I37" s="657"/>
      <c r="J37" s="657"/>
      <c r="K37" s="657"/>
      <c r="L37" s="657"/>
      <c r="M37" s="657"/>
      <c r="N37" s="657"/>
      <c r="O37" s="657"/>
      <c r="P37" s="657"/>
      <c r="Q37" s="658"/>
      <c r="R37" s="659">
        <v>180000</v>
      </c>
      <c r="S37" s="660"/>
      <c r="T37" s="660"/>
      <c r="U37" s="660"/>
      <c r="V37" s="660"/>
      <c r="W37" s="660"/>
      <c r="X37" s="660"/>
      <c r="Y37" s="661"/>
      <c r="Z37" s="662">
        <v>2.9</v>
      </c>
      <c r="AA37" s="662"/>
      <c r="AB37" s="662"/>
      <c r="AC37" s="662"/>
      <c r="AD37" s="663" t="s">
        <v>235</v>
      </c>
      <c r="AE37" s="663"/>
      <c r="AF37" s="663"/>
      <c r="AG37" s="663"/>
      <c r="AH37" s="663"/>
      <c r="AI37" s="663"/>
      <c r="AJ37" s="663"/>
      <c r="AK37" s="663"/>
      <c r="AL37" s="664" t="s">
        <v>235</v>
      </c>
      <c r="AM37" s="665"/>
      <c r="AN37" s="665"/>
      <c r="AO37" s="666"/>
      <c r="AQ37" s="736" t="s">
        <v>326</v>
      </c>
      <c r="AR37" s="737"/>
      <c r="AS37" s="737"/>
      <c r="AT37" s="737"/>
      <c r="AU37" s="737"/>
      <c r="AV37" s="737"/>
      <c r="AW37" s="737"/>
      <c r="AX37" s="737"/>
      <c r="AY37" s="738"/>
      <c r="AZ37" s="659">
        <v>45599</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1733</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296114</v>
      </c>
      <c r="CS37" s="695"/>
      <c r="CT37" s="695"/>
      <c r="CU37" s="695"/>
      <c r="CV37" s="695"/>
      <c r="CW37" s="695"/>
      <c r="CX37" s="695"/>
      <c r="CY37" s="696"/>
      <c r="CZ37" s="664">
        <v>5.2</v>
      </c>
      <c r="DA37" s="692"/>
      <c r="DB37" s="692"/>
      <c r="DC37" s="697"/>
      <c r="DD37" s="668">
        <v>296114</v>
      </c>
      <c r="DE37" s="695"/>
      <c r="DF37" s="695"/>
      <c r="DG37" s="695"/>
      <c r="DH37" s="695"/>
      <c r="DI37" s="695"/>
      <c r="DJ37" s="695"/>
      <c r="DK37" s="696"/>
      <c r="DL37" s="668">
        <v>269438</v>
      </c>
      <c r="DM37" s="695"/>
      <c r="DN37" s="695"/>
      <c r="DO37" s="695"/>
      <c r="DP37" s="695"/>
      <c r="DQ37" s="695"/>
      <c r="DR37" s="695"/>
      <c r="DS37" s="695"/>
      <c r="DT37" s="695"/>
      <c r="DU37" s="695"/>
      <c r="DV37" s="696"/>
      <c r="DW37" s="664">
        <v>8</v>
      </c>
      <c r="DX37" s="692"/>
      <c r="DY37" s="692"/>
      <c r="DZ37" s="692"/>
      <c r="EA37" s="692"/>
      <c r="EB37" s="692"/>
      <c r="EC37" s="693"/>
    </row>
    <row r="38" spans="2:133" ht="11.25" customHeight="1" x14ac:dyDescent="0.15">
      <c r="B38" s="704" t="s">
        <v>329</v>
      </c>
      <c r="C38" s="705"/>
      <c r="D38" s="705"/>
      <c r="E38" s="705"/>
      <c r="F38" s="705"/>
      <c r="G38" s="705"/>
      <c r="H38" s="705"/>
      <c r="I38" s="705"/>
      <c r="J38" s="705"/>
      <c r="K38" s="705"/>
      <c r="L38" s="705"/>
      <c r="M38" s="705"/>
      <c r="N38" s="705"/>
      <c r="O38" s="705"/>
      <c r="P38" s="705"/>
      <c r="Q38" s="706"/>
      <c r="R38" s="739">
        <v>6171451</v>
      </c>
      <c r="S38" s="740"/>
      <c r="T38" s="740"/>
      <c r="U38" s="740"/>
      <c r="V38" s="740"/>
      <c r="W38" s="740"/>
      <c r="X38" s="740"/>
      <c r="Y38" s="741"/>
      <c r="Z38" s="742">
        <v>100</v>
      </c>
      <c r="AA38" s="742"/>
      <c r="AB38" s="742"/>
      <c r="AC38" s="742"/>
      <c r="AD38" s="743">
        <v>3200424</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4549</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2907</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565815</v>
      </c>
      <c r="CS38" s="660"/>
      <c r="CT38" s="660"/>
      <c r="CU38" s="660"/>
      <c r="CV38" s="660"/>
      <c r="CW38" s="660"/>
      <c r="CX38" s="660"/>
      <c r="CY38" s="661"/>
      <c r="CZ38" s="664">
        <v>9.9</v>
      </c>
      <c r="DA38" s="692"/>
      <c r="DB38" s="692"/>
      <c r="DC38" s="697"/>
      <c r="DD38" s="668">
        <v>495774</v>
      </c>
      <c r="DE38" s="660"/>
      <c r="DF38" s="660"/>
      <c r="DG38" s="660"/>
      <c r="DH38" s="660"/>
      <c r="DI38" s="660"/>
      <c r="DJ38" s="660"/>
      <c r="DK38" s="661"/>
      <c r="DL38" s="668">
        <v>495410</v>
      </c>
      <c r="DM38" s="660"/>
      <c r="DN38" s="660"/>
      <c r="DO38" s="660"/>
      <c r="DP38" s="660"/>
      <c r="DQ38" s="660"/>
      <c r="DR38" s="660"/>
      <c r="DS38" s="660"/>
      <c r="DT38" s="660"/>
      <c r="DU38" s="660"/>
      <c r="DV38" s="661"/>
      <c r="DW38" s="664">
        <v>14.7</v>
      </c>
      <c r="DX38" s="692"/>
      <c r="DY38" s="692"/>
      <c r="DZ38" s="692"/>
      <c r="EA38" s="692"/>
      <c r="EB38" s="692"/>
      <c r="EC38" s="693"/>
    </row>
    <row r="39" spans="2:133" ht="11.25" customHeight="1" x14ac:dyDescent="0.15">
      <c r="AQ39" s="736" t="s">
        <v>333</v>
      </c>
      <c r="AR39" s="737"/>
      <c r="AS39" s="737"/>
      <c r="AT39" s="737"/>
      <c r="AU39" s="737"/>
      <c r="AV39" s="737"/>
      <c r="AW39" s="737"/>
      <c r="AX39" s="737"/>
      <c r="AY39" s="738"/>
      <c r="AZ39" s="659" t="s">
        <v>131</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101</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344232</v>
      </c>
      <c r="CS39" s="695"/>
      <c r="CT39" s="695"/>
      <c r="CU39" s="695"/>
      <c r="CV39" s="695"/>
      <c r="CW39" s="695"/>
      <c r="CX39" s="695"/>
      <c r="CY39" s="696"/>
      <c r="CZ39" s="664">
        <v>6</v>
      </c>
      <c r="DA39" s="692"/>
      <c r="DB39" s="692"/>
      <c r="DC39" s="697"/>
      <c r="DD39" s="668">
        <v>342750</v>
      </c>
      <c r="DE39" s="695"/>
      <c r="DF39" s="695"/>
      <c r="DG39" s="695"/>
      <c r="DH39" s="695"/>
      <c r="DI39" s="695"/>
      <c r="DJ39" s="695"/>
      <c r="DK39" s="696"/>
      <c r="DL39" s="668" t="s">
        <v>231</v>
      </c>
      <c r="DM39" s="695"/>
      <c r="DN39" s="695"/>
      <c r="DO39" s="695"/>
      <c r="DP39" s="695"/>
      <c r="DQ39" s="695"/>
      <c r="DR39" s="695"/>
      <c r="DS39" s="695"/>
      <c r="DT39" s="695"/>
      <c r="DU39" s="695"/>
      <c r="DV39" s="696"/>
      <c r="DW39" s="664" t="s">
        <v>235</v>
      </c>
      <c r="DX39" s="692"/>
      <c r="DY39" s="692"/>
      <c r="DZ39" s="692"/>
      <c r="EA39" s="692"/>
      <c r="EB39" s="692"/>
      <c r="EC39" s="693"/>
    </row>
    <row r="40" spans="2:133" ht="11.25" customHeight="1" x14ac:dyDescent="0.15">
      <c r="AQ40" s="736" t="s">
        <v>337</v>
      </c>
      <c r="AR40" s="737"/>
      <c r="AS40" s="737"/>
      <c r="AT40" s="737"/>
      <c r="AU40" s="737"/>
      <c r="AV40" s="737"/>
      <c r="AW40" s="737"/>
      <c r="AX40" s="737"/>
      <c r="AY40" s="738"/>
      <c r="AZ40" s="659">
        <v>100851</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108</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625489</v>
      </c>
      <c r="CS40" s="660"/>
      <c r="CT40" s="660"/>
      <c r="CU40" s="660"/>
      <c r="CV40" s="660"/>
      <c r="CW40" s="660"/>
      <c r="CX40" s="660"/>
      <c r="CY40" s="661"/>
      <c r="CZ40" s="664">
        <v>10.9</v>
      </c>
      <c r="DA40" s="692"/>
      <c r="DB40" s="692"/>
      <c r="DC40" s="697"/>
      <c r="DD40" s="668">
        <v>613978</v>
      </c>
      <c r="DE40" s="660"/>
      <c r="DF40" s="660"/>
      <c r="DG40" s="660"/>
      <c r="DH40" s="660"/>
      <c r="DI40" s="660"/>
      <c r="DJ40" s="660"/>
      <c r="DK40" s="661"/>
      <c r="DL40" s="668">
        <v>1040</v>
      </c>
      <c r="DM40" s="660"/>
      <c r="DN40" s="660"/>
      <c r="DO40" s="660"/>
      <c r="DP40" s="660"/>
      <c r="DQ40" s="660"/>
      <c r="DR40" s="660"/>
      <c r="DS40" s="660"/>
      <c r="DT40" s="660"/>
      <c r="DU40" s="660"/>
      <c r="DV40" s="661"/>
      <c r="DW40" s="664">
        <v>0</v>
      </c>
      <c r="DX40" s="692"/>
      <c r="DY40" s="692"/>
      <c r="DZ40" s="692"/>
      <c r="EA40" s="692"/>
      <c r="EB40" s="692"/>
      <c r="EC40" s="693"/>
    </row>
    <row r="41" spans="2:133" ht="11.25" customHeight="1" x14ac:dyDescent="0.15">
      <c r="AQ41" s="746" t="s">
        <v>340</v>
      </c>
      <c r="AR41" s="747"/>
      <c r="AS41" s="747"/>
      <c r="AT41" s="747"/>
      <c r="AU41" s="747"/>
      <c r="AV41" s="747"/>
      <c r="AW41" s="747"/>
      <c r="AX41" s="747"/>
      <c r="AY41" s="748"/>
      <c r="AZ41" s="739">
        <v>267328</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296</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235</v>
      </c>
      <c r="CS41" s="695"/>
      <c r="CT41" s="695"/>
      <c r="CU41" s="695"/>
      <c r="CV41" s="695"/>
      <c r="CW41" s="695"/>
      <c r="CX41" s="695"/>
      <c r="CY41" s="696"/>
      <c r="CZ41" s="664" t="s">
        <v>235</v>
      </c>
      <c r="DA41" s="692"/>
      <c r="DB41" s="692"/>
      <c r="DC41" s="697"/>
      <c r="DD41" s="668" t="s">
        <v>131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886485</v>
      </c>
      <c r="CS42" s="660"/>
      <c r="CT42" s="660"/>
      <c r="CU42" s="660"/>
      <c r="CV42" s="660"/>
      <c r="CW42" s="660"/>
      <c r="CX42" s="660"/>
      <c r="CY42" s="661"/>
      <c r="CZ42" s="664">
        <v>15.5</v>
      </c>
      <c r="DA42" s="665"/>
      <c r="DB42" s="665"/>
      <c r="DC42" s="760"/>
      <c r="DD42" s="668">
        <v>283358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12726</v>
      </c>
      <c r="CS43" s="695"/>
      <c r="CT43" s="695"/>
      <c r="CU43" s="695"/>
      <c r="CV43" s="695"/>
      <c r="CW43" s="695"/>
      <c r="CX43" s="695"/>
      <c r="CY43" s="696"/>
      <c r="CZ43" s="664">
        <v>0.2</v>
      </c>
      <c r="DA43" s="692"/>
      <c r="DB43" s="692"/>
      <c r="DC43" s="697"/>
      <c r="DD43" s="668">
        <v>12726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886485</v>
      </c>
      <c r="CS44" s="660"/>
      <c r="CT44" s="660"/>
      <c r="CU44" s="660"/>
      <c r="CV44" s="660"/>
      <c r="CW44" s="660"/>
      <c r="CX44" s="660"/>
      <c r="CY44" s="661"/>
      <c r="CZ44" s="664">
        <v>15.5</v>
      </c>
      <c r="DA44" s="665"/>
      <c r="DB44" s="665"/>
      <c r="DC44" s="760"/>
      <c r="DD44" s="668">
        <v>283358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390969</v>
      </c>
      <c r="CS45" s="695"/>
      <c r="CT45" s="695"/>
      <c r="CU45" s="695"/>
      <c r="CV45" s="695"/>
      <c r="CW45" s="695"/>
      <c r="CX45" s="695"/>
      <c r="CY45" s="696"/>
      <c r="CZ45" s="664">
        <v>6.8</v>
      </c>
      <c r="DA45" s="692"/>
      <c r="DB45" s="692"/>
      <c r="DC45" s="697"/>
      <c r="DD45" s="668">
        <v>39503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495516</v>
      </c>
      <c r="CS46" s="660"/>
      <c r="CT46" s="660"/>
      <c r="CU46" s="660"/>
      <c r="CV46" s="660"/>
      <c r="CW46" s="660"/>
      <c r="CX46" s="660"/>
      <c r="CY46" s="661"/>
      <c r="CZ46" s="664">
        <v>8.6</v>
      </c>
      <c r="DA46" s="665"/>
      <c r="DB46" s="665"/>
      <c r="DC46" s="760"/>
      <c r="DD46" s="668">
        <v>243855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t="s">
        <v>131</v>
      </c>
      <c r="CS47" s="695"/>
      <c r="CT47" s="695"/>
      <c r="CU47" s="695"/>
      <c r="CV47" s="695"/>
      <c r="CW47" s="695"/>
      <c r="CX47" s="695"/>
      <c r="CY47" s="696"/>
      <c r="CZ47" s="664" t="s">
        <v>235</v>
      </c>
      <c r="DA47" s="692"/>
      <c r="DB47" s="692"/>
      <c r="DC47" s="697"/>
      <c r="DD47" s="668" t="s">
        <v>235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235</v>
      </c>
      <c r="CS48" s="660"/>
      <c r="CT48" s="660"/>
      <c r="CU48" s="660"/>
      <c r="CV48" s="660"/>
      <c r="CW48" s="660"/>
      <c r="CX48" s="660"/>
      <c r="CY48" s="661"/>
      <c r="CZ48" s="664" t="s">
        <v>235</v>
      </c>
      <c r="DA48" s="665"/>
      <c r="DB48" s="665"/>
      <c r="DC48" s="760"/>
      <c r="DD48" s="668" t="s">
        <v>235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5733227</v>
      </c>
      <c r="CS49" s="729"/>
      <c r="CT49" s="729"/>
      <c r="CU49" s="729"/>
      <c r="CV49" s="729"/>
      <c r="CW49" s="729"/>
      <c r="CX49" s="729"/>
      <c r="CY49" s="761"/>
      <c r="CZ49" s="744">
        <v>100</v>
      </c>
      <c r="DA49" s="762"/>
      <c r="DB49" s="762"/>
      <c r="DC49" s="763"/>
      <c r="DD49" s="764">
        <v>4458890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af/tLQnIYMeIXNH6lmcQI1upCu2PK8rtdr56VnFHBsMFIGt6MfTmtJEOB5R9evXxpIHDsfErrftwSWSaSStA6w==" saltValue="s6QVnvcebeWPjXJZtHci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7"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6176</v>
      </c>
      <c r="R7" s="795"/>
      <c r="S7" s="795"/>
      <c r="T7" s="795"/>
      <c r="U7" s="795"/>
      <c r="V7" s="795">
        <v>5738</v>
      </c>
      <c r="W7" s="795"/>
      <c r="X7" s="795"/>
      <c r="Y7" s="795"/>
      <c r="Z7" s="795"/>
      <c r="AA7" s="795">
        <v>438</v>
      </c>
      <c r="AB7" s="795"/>
      <c r="AC7" s="795"/>
      <c r="AD7" s="795"/>
      <c r="AE7" s="796"/>
      <c r="AF7" s="797">
        <v>307</v>
      </c>
      <c r="AG7" s="798"/>
      <c r="AH7" s="798"/>
      <c r="AI7" s="798"/>
      <c r="AJ7" s="799"/>
      <c r="AK7" s="834">
        <v>10</v>
      </c>
      <c r="AL7" s="835"/>
      <c r="AM7" s="835"/>
      <c r="AN7" s="835"/>
      <c r="AO7" s="835"/>
      <c r="AP7" s="835">
        <v>4254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563</v>
      </c>
      <c r="BS7" s="838" t="s">
        <v>562</v>
      </c>
      <c r="BT7" s="839"/>
      <c r="BU7" s="839"/>
      <c r="BV7" s="839"/>
      <c r="BW7" s="839"/>
      <c r="BX7" s="839"/>
      <c r="BY7" s="839"/>
      <c r="BZ7" s="839"/>
      <c r="CA7" s="839"/>
      <c r="CB7" s="839"/>
      <c r="CC7" s="839"/>
      <c r="CD7" s="839"/>
      <c r="CE7" s="839"/>
      <c r="CF7" s="839"/>
      <c r="CG7" s="840"/>
      <c r="CH7" s="831">
        <v>-5</v>
      </c>
      <c r="CI7" s="832"/>
      <c r="CJ7" s="832"/>
      <c r="CK7" s="832"/>
      <c r="CL7" s="833"/>
      <c r="CM7" s="831">
        <v>572</v>
      </c>
      <c r="CN7" s="832"/>
      <c r="CO7" s="832"/>
      <c r="CP7" s="832"/>
      <c r="CQ7" s="833"/>
      <c r="CR7" s="831">
        <v>5</v>
      </c>
      <c r="CS7" s="832"/>
      <c r="CT7" s="832"/>
      <c r="CU7" s="832"/>
      <c r="CV7" s="833"/>
      <c r="CW7" s="831" t="s">
        <v>561</v>
      </c>
      <c r="CX7" s="832"/>
      <c r="CY7" s="832"/>
      <c r="CZ7" s="832"/>
      <c r="DA7" s="833"/>
      <c r="DB7" s="831">
        <v>600</v>
      </c>
      <c r="DC7" s="832"/>
      <c r="DD7" s="832"/>
      <c r="DE7" s="832"/>
      <c r="DF7" s="833"/>
      <c r="DG7" s="831" t="s">
        <v>561</v>
      </c>
      <c r="DH7" s="832"/>
      <c r="DI7" s="832"/>
      <c r="DJ7" s="832"/>
      <c r="DK7" s="833"/>
      <c r="DL7" s="831" t="s">
        <v>561</v>
      </c>
      <c r="DM7" s="832"/>
      <c r="DN7" s="832"/>
      <c r="DO7" s="832"/>
      <c r="DP7" s="833"/>
      <c r="DQ7" s="831" t="s">
        <v>561</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6171</v>
      </c>
      <c r="R23" s="854"/>
      <c r="S23" s="854"/>
      <c r="T23" s="854"/>
      <c r="U23" s="854"/>
      <c r="V23" s="854">
        <v>5733</v>
      </c>
      <c r="W23" s="854"/>
      <c r="X23" s="854"/>
      <c r="Y23" s="854"/>
      <c r="Z23" s="854"/>
      <c r="AA23" s="854">
        <v>438</v>
      </c>
      <c r="AB23" s="854"/>
      <c r="AC23" s="854"/>
      <c r="AD23" s="854"/>
      <c r="AE23" s="855"/>
      <c r="AF23" s="856">
        <v>307</v>
      </c>
      <c r="AG23" s="854"/>
      <c r="AH23" s="854"/>
      <c r="AI23" s="854"/>
      <c r="AJ23" s="857"/>
      <c r="AK23" s="858"/>
      <c r="AL23" s="859"/>
      <c r="AM23" s="859"/>
      <c r="AN23" s="859"/>
      <c r="AO23" s="859"/>
      <c r="AP23" s="854">
        <v>4254</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1">
        <v>1589</v>
      </c>
      <c r="R28" s="882"/>
      <c r="S28" s="882"/>
      <c r="T28" s="882"/>
      <c r="U28" s="882"/>
      <c r="V28" s="882">
        <v>1421</v>
      </c>
      <c r="W28" s="882"/>
      <c r="X28" s="882"/>
      <c r="Y28" s="882"/>
      <c r="Z28" s="882"/>
      <c r="AA28" s="882">
        <v>169</v>
      </c>
      <c r="AB28" s="882"/>
      <c r="AC28" s="882"/>
      <c r="AD28" s="882"/>
      <c r="AE28" s="883"/>
      <c r="AF28" s="884">
        <v>169</v>
      </c>
      <c r="AG28" s="882"/>
      <c r="AH28" s="882"/>
      <c r="AI28" s="882"/>
      <c r="AJ28" s="885"/>
      <c r="AK28" s="886">
        <v>101</v>
      </c>
      <c r="AL28" s="878"/>
      <c r="AM28" s="878"/>
      <c r="AN28" s="878"/>
      <c r="AO28" s="878"/>
      <c r="AP28" s="878" t="s">
        <v>566</v>
      </c>
      <c r="AQ28" s="878"/>
      <c r="AR28" s="878"/>
      <c r="AS28" s="878"/>
      <c r="AT28" s="878"/>
      <c r="AU28" s="878" t="s">
        <v>566</v>
      </c>
      <c r="AV28" s="878"/>
      <c r="AW28" s="878"/>
      <c r="AX28" s="878"/>
      <c r="AY28" s="878"/>
      <c r="AZ28" s="878" t="s">
        <v>566</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984</v>
      </c>
      <c r="R29" s="819"/>
      <c r="S29" s="819"/>
      <c r="T29" s="819"/>
      <c r="U29" s="819"/>
      <c r="V29" s="819">
        <v>958</v>
      </c>
      <c r="W29" s="819"/>
      <c r="X29" s="819"/>
      <c r="Y29" s="819"/>
      <c r="Z29" s="819"/>
      <c r="AA29" s="819">
        <v>26</v>
      </c>
      <c r="AB29" s="819"/>
      <c r="AC29" s="819"/>
      <c r="AD29" s="819"/>
      <c r="AE29" s="820"/>
      <c r="AF29" s="821">
        <v>26</v>
      </c>
      <c r="AG29" s="822"/>
      <c r="AH29" s="822"/>
      <c r="AI29" s="822"/>
      <c r="AJ29" s="823"/>
      <c r="AK29" s="889">
        <v>158</v>
      </c>
      <c r="AL29" s="890"/>
      <c r="AM29" s="890"/>
      <c r="AN29" s="890"/>
      <c r="AO29" s="890"/>
      <c r="AP29" s="890" t="s">
        <v>566</v>
      </c>
      <c r="AQ29" s="890"/>
      <c r="AR29" s="890"/>
      <c r="AS29" s="890"/>
      <c r="AT29" s="890"/>
      <c r="AU29" s="890" t="s">
        <v>566</v>
      </c>
      <c r="AV29" s="890"/>
      <c r="AW29" s="890"/>
      <c r="AX29" s="890"/>
      <c r="AY29" s="890"/>
      <c r="AZ29" s="890" t="s">
        <v>566</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108</v>
      </c>
      <c r="R30" s="819"/>
      <c r="S30" s="819"/>
      <c r="T30" s="819"/>
      <c r="U30" s="819"/>
      <c r="V30" s="819">
        <v>106</v>
      </c>
      <c r="W30" s="819"/>
      <c r="X30" s="819"/>
      <c r="Y30" s="819"/>
      <c r="Z30" s="819"/>
      <c r="AA30" s="819">
        <v>1</v>
      </c>
      <c r="AB30" s="819"/>
      <c r="AC30" s="819"/>
      <c r="AD30" s="819"/>
      <c r="AE30" s="820"/>
      <c r="AF30" s="821">
        <v>1</v>
      </c>
      <c r="AG30" s="822"/>
      <c r="AH30" s="822"/>
      <c r="AI30" s="822"/>
      <c r="AJ30" s="823"/>
      <c r="AK30" s="889">
        <v>30</v>
      </c>
      <c r="AL30" s="890"/>
      <c r="AM30" s="890"/>
      <c r="AN30" s="890"/>
      <c r="AO30" s="890"/>
      <c r="AP30" s="890" t="s">
        <v>566</v>
      </c>
      <c r="AQ30" s="890"/>
      <c r="AR30" s="890"/>
      <c r="AS30" s="890"/>
      <c r="AT30" s="890"/>
      <c r="AU30" s="890" t="s">
        <v>566</v>
      </c>
      <c r="AV30" s="890"/>
      <c r="AW30" s="890"/>
      <c r="AX30" s="890"/>
      <c r="AY30" s="890"/>
      <c r="AZ30" s="890" t="s">
        <v>566</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475</v>
      </c>
      <c r="R31" s="819"/>
      <c r="S31" s="819"/>
      <c r="T31" s="819"/>
      <c r="U31" s="819"/>
      <c r="V31" s="819">
        <v>454</v>
      </c>
      <c r="W31" s="819"/>
      <c r="X31" s="819"/>
      <c r="Y31" s="819"/>
      <c r="Z31" s="819"/>
      <c r="AA31" s="819">
        <v>21</v>
      </c>
      <c r="AB31" s="819"/>
      <c r="AC31" s="819"/>
      <c r="AD31" s="819"/>
      <c r="AE31" s="820"/>
      <c r="AF31" s="821">
        <v>21</v>
      </c>
      <c r="AG31" s="822"/>
      <c r="AH31" s="822"/>
      <c r="AI31" s="822"/>
      <c r="AJ31" s="823"/>
      <c r="AK31" s="889">
        <v>198</v>
      </c>
      <c r="AL31" s="890"/>
      <c r="AM31" s="890"/>
      <c r="AN31" s="890"/>
      <c r="AO31" s="890"/>
      <c r="AP31" s="890">
        <v>3575</v>
      </c>
      <c r="AQ31" s="890"/>
      <c r="AR31" s="890"/>
      <c r="AS31" s="890"/>
      <c r="AT31" s="890"/>
      <c r="AU31" s="890">
        <v>3321</v>
      </c>
      <c r="AV31" s="890"/>
      <c r="AW31" s="890"/>
      <c r="AX31" s="890"/>
      <c r="AY31" s="890"/>
      <c r="AZ31" s="890" t="s">
        <v>566</v>
      </c>
      <c r="BA31" s="890"/>
      <c r="BB31" s="890"/>
      <c r="BC31" s="890"/>
      <c r="BD31" s="890"/>
      <c r="BE31" s="887" t="s">
        <v>395</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89"/>
      <c r="AL32" s="890"/>
      <c r="AM32" s="890"/>
      <c r="AN32" s="890"/>
      <c r="AO32" s="890"/>
      <c r="AP32" s="890"/>
      <c r="AQ32" s="890"/>
      <c r="AR32" s="890"/>
      <c r="AS32" s="890"/>
      <c r="AT32" s="890"/>
      <c r="AU32" s="890"/>
      <c r="AV32" s="890"/>
      <c r="AW32" s="890"/>
      <c r="AX32" s="890"/>
      <c r="AY32" s="890"/>
      <c r="AZ32" s="891"/>
      <c r="BA32" s="891"/>
      <c r="BB32" s="891"/>
      <c r="BC32" s="891"/>
      <c r="BD32" s="891"/>
      <c r="BE32" s="887"/>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89"/>
      <c r="AL33" s="890"/>
      <c r="AM33" s="890"/>
      <c r="AN33" s="890"/>
      <c r="AO33" s="890"/>
      <c r="AP33" s="890"/>
      <c r="AQ33" s="890"/>
      <c r="AR33" s="890"/>
      <c r="AS33" s="890"/>
      <c r="AT33" s="890"/>
      <c r="AU33" s="890"/>
      <c r="AV33" s="890"/>
      <c r="AW33" s="890"/>
      <c r="AX33" s="890"/>
      <c r="AY33" s="890"/>
      <c r="AZ33" s="891"/>
      <c r="BA33" s="891"/>
      <c r="BB33" s="891"/>
      <c r="BC33" s="891"/>
      <c r="BD33" s="891"/>
      <c r="BE33" s="887"/>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396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397</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217</v>
      </c>
      <c r="AG63" s="901"/>
      <c r="AH63" s="901"/>
      <c r="AI63" s="901"/>
      <c r="AJ63" s="902"/>
      <c r="AK63" s="903"/>
      <c r="AL63" s="898"/>
      <c r="AM63" s="898"/>
      <c r="AN63" s="898"/>
      <c r="AO63" s="898"/>
      <c r="AP63" s="901">
        <v>3575</v>
      </c>
      <c r="AQ63" s="901"/>
      <c r="AR63" s="901"/>
      <c r="AS63" s="901"/>
      <c r="AT63" s="901"/>
      <c r="AU63" s="901">
        <v>3321</v>
      </c>
      <c r="AV63" s="901"/>
      <c r="AW63" s="901"/>
      <c r="AX63" s="901"/>
      <c r="AY63" s="901"/>
      <c r="AZ63" s="905"/>
      <c r="BA63" s="905"/>
      <c r="BB63" s="905"/>
      <c r="BC63" s="905"/>
      <c r="BD63" s="905"/>
      <c r="BE63" s="906"/>
      <c r="BF63" s="906"/>
      <c r="BG63" s="906"/>
      <c r="BH63" s="906"/>
      <c r="BI63" s="907"/>
      <c r="BJ63" s="908" t="s">
        <v>398</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384</v>
      </c>
      <c r="W66" s="778"/>
      <c r="X66" s="778"/>
      <c r="Y66" s="778"/>
      <c r="Z66" s="779"/>
      <c r="AA66" s="777" t="s">
        <v>385</v>
      </c>
      <c r="AB66" s="778"/>
      <c r="AC66" s="778"/>
      <c r="AD66" s="778"/>
      <c r="AE66" s="779"/>
      <c r="AF66" s="911" t="s">
        <v>386</v>
      </c>
      <c r="AG66" s="873"/>
      <c r="AH66" s="873"/>
      <c r="AI66" s="873"/>
      <c r="AJ66" s="912"/>
      <c r="AK66" s="777" t="s">
        <v>402</v>
      </c>
      <c r="AL66" s="801"/>
      <c r="AM66" s="801"/>
      <c r="AN66" s="801"/>
      <c r="AO66" s="802"/>
      <c r="AP66" s="777" t="s">
        <v>403</v>
      </c>
      <c r="AQ66" s="778"/>
      <c r="AR66" s="778"/>
      <c r="AS66" s="778"/>
      <c r="AT66" s="779"/>
      <c r="AU66" s="777" t="s">
        <v>404</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552</v>
      </c>
      <c r="C68" s="929"/>
      <c r="D68" s="929"/>
      <c r="E68" s="929"/>
      <c r="F68" s="929"/>
      <c r="G68" s="929"/>
      <c r="H68" s="929"/>
      <c r="I68" s="929"/>
      <c r="J68" s="929"/>
      <c r="K68" s="929"/>
      <c r="L68" s="929"/>
      <c r="M68" s="929"/>
      <c r="N68" s="929"/>
      <c r="O68" s="929"/>
      <c r="P68" s="930"/>
      <c r="Q68" s="931">
        <v>2387</v>
      </c>
      <c r="R68" s="925"/>
      <c r="S68" s="925"/>
      <c r="T68" s="925"/>
      <c r="U68" s="925"/>
      <c r="V68" s="925">
        <v>2236</v>
      </c>
      <c r="W68" s="925"/>
      <c r="X68" s="925"/>
      <c r="Y68" s="925"/>
      <c r="Z68" s="925"/>
      <c r="AA68" s="925">
        <v>151</v>
      </c>
      <c r="AB68" s="925"/>
      <c r="AC68" s="925"/>
      <c r="AD68" s="925"/>
      <c r="AE68" s="925"/>
      <c r="AF68" s="925">
        <v>151</v>
      </c>
      <c r="AG68" s="925"/>
      <c r="AH68" s="925"/>
      <c r="AI68" s="925"/>
      <c r="AJ68" s="925"/>
      <c r="AK68" s="925">
        <v>81</v>
      </c>
      <c r="AL68" s="925"/>
      <c r="AM68" s="925"/>
      <c r="AN68" s="925"/>
      <c r="AO68" s="925"/>
      <c r="AP68" s="925">
        <v>1043</v>
      </c>
      <c r="AQ68" s="925"/>
      <c r="AR68" s="925"/>
      <c r="AS68" s="925"/>
      <c r="AT68" s="925"/>
      <c r="AU68" s="925">
        <v>136</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553</v>
      </c>
      <c r="C69" s="933"/>
      <c r="D69" s="933"/>
      <c r="E69" s="933"/>
      <c r="F69" s="933"/>
      <c r="G69" s="933"/>
      <c r="H69" s="933"/>
      <c r="I69" s="933"/>
      <c r="J69" s="933"/>
      <c r="K69" s="933"/>
      <c r="L69" s="933"/>
      <c r="M69" s="933"/>
      <c r="N69" s="933"/>
      <c r="O69" s="933"/>
      <c r="P69" s="934"/>
      <c r="Q69" s="935">
        <v>165</v>
      </c>
      <c r="R69" s="890"/>
      <c r="S69" s="890"/>
      <c r="T69" s="890"/>
      <c r="U69" s="890"/>
      <c r="V69" s="890">
        <v>155</v>
      </c>
      <c r="W69" s="890"/>
      <c r="X69" s="890"/>
      <c r="Y69" s="890"/>
      <c r="Z69" s="890"/>
      <c r="AA69" s="890">
        <v>10</v>
      </c>
      <c r="AB69" s="890"/>
      <c r="AC69" s="890"/>
      <c r="AD69" s="890"/>
      <c r="AE69" s="890"/>
      <c r="AF69" s="890">
        <v>10</v>
      </c>
      <c r="AG69" s="890"/>
      <c r="AH69" s="890"/>
      <c r="AI69" s="890"/>
      <c r="AJ69" s="890"/>
      <c r="AK69" s="890" t="s">
        <v>561</v>
      </c>
      <c r="AL69" s="890"/>
      <c r="AM69" s="890"/>
      <c r="AN69" s="890"/>
      <c r="AO69" s="890"/>
      <c r="AP69" s="890" t="s">
        <v>561</v>
      </c>
      <c r="AQ69" s="890"/>
      <c r="AR69" s="890"/>
      <c r="AS69" s="890"/>
      <c r="AT69" s="890"/>
      <c r="AU69" s="890" t="s">
        <v>561</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554</v>
      </c>
      <c r="C70" s="933"/>
      <c r="D70" s="933"/>
      <c r="E70" s="933"/>
      <c r="F70" s="933"/>
      <c r="G70" s="933"/>
      <c r="H70" s="933"/>
      <c r="I70" s="933"/>
      <c r="J70" s="933"/>
      <c r="K70" s="933"/>
      <c r="L70" s="933"/>
      <c r="M70" s="933"/>
      <c r="N70" s="933"/>
      <c r="O70" s="933"/>
      <c r="P70" s="934"/>
      <c r="Q70" s="935">
        <v>7377</v>
      </c>
      <c r="R70" s="890"/>
      <c r="S70" s="890"/>
      <c r="T70" s="890"/>
      <c r="U70" s="890"/>
      <c r="V70" s="890">
        <v>7879</v>
      </c>
      <c r="W70" s="890"/>
      <c r="X70" s="890"/>
      <c r="Y70" s="890"/>
      <c r="Z70" s="890"/>
      <c r="AA70" s="890">
        <v>-503</v>
      </c>
      <c r="AB70" s="890"/>
      <c r="AC70" s="890"/>
      <c r="AD70" s="890"/>
      <c r="AE70" s="890"/>
      <c r="AF70" s="890">
        <v>1294</v>
      </c>
      <c r="AG70" s="890"/>
      <c r="AH70" s="890"/>
      <c r="AI70" s="890"/>
      <c r="AJ70" s="890"/>
      <c r="AK70" s="890" t="s">
        <v>561</v>
      </c>
      <c r="AL70" s="890"/>
      <c r="AM70" s="890"/>
      <c r="AN70" s="890"/>
      <c r="AO70" s="890"/>
      <c r="AP70" s="890">
        <v>8023</v>
      </c>
      <c r="AQ70" s="890"/>
      <c r="AR70" s="890"/>
      <c r="AS70" s="890"/>
      <c r="AT70" s="890"/>
      <c r="AU70" s="890">
        <v>201</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2" t="s">
        <v>555</v>
      </c>
      <c r="C71" s="933"/>
      <c r="D71" s="933"/>
      <c r="E71" s="933"/>
      <c r="F71" s="933"/>
      <c r="G71" s="933"/>
      <c r="H71" s="933"/>
      <c r="I71" s="933"/>
      <c r="J71" s="933"/>
      <c r="K71" s="933"/>
      <c r="L71" s="933"/>
      <c r="M71" s="933"/>
      <c r="N71" s="933"/>
      <c r="O71" s="933"/>
      <c r="P71" s="934"/>
      <c r="Q71" s="935">
        <v>2689</v>
      </c>
      <c r="R71" s="890"/>
      <c r="S71" s="890"/>
      <c r="T71" s="890"/>
      <c r="U71" s="890"/>
      <c r="V71" s="890">
        <v>2591</v>
      </c>
      <c r="W71" s="890"/>
      <c r="X71" s="890"/>
      <c r="Y71" s="890"/>
      <c r="Z71" s="890"/>
      <c r="AA71" s="890">
        <v>98</v>
      </c>
      <c r="AB71" s="890"/>
      <c r="AC71" s="890"/>
      <c r="AD71" s="890"/>
      <c r="AE71" s="890"/>
      <c r="AF71" s="890">
        <v>89</v>
      </c>
      <c r="AG71" s="890"/>
      <c r="AH71" s="890"/>
      <c r="AI71" s="890"/>
      <c r="AJ71" s="890"/>
      <c r="AK71" s="890">
        <v>60</v>
      </c>
      <c r="AL71" s="890"/>
      <c r="AM71" s="890"/>
      <c r="AN71" s="890"/>
      <c r="AO71" s="890"/>
      <c r="AP71" s="890">
        <v>5542</v>
      </c>
      <c r="AQ71" s="890"/>
      <c r="AR71" s="890"/>
      <c r="AS71" s="890"/>
      <c r="AT71" s="890"/>
      <c r="AU71" s="890">
        <v>726</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2" t="s">
        <v>556</v>
      </c>
      <c r="C72" s="933"/>
      <c r="D72" s="933"/>
      <c r="E72" s="933"/>
      <c r="F72" s="933"/>
      <c r="G72" s="933"/>
      <c r="H72" s="933"/>
      <c r="I72" s="933"/>
      <c r="J72" s="933"/>
      <c r="K72" s="933"/>
      <c r="L72" s="933"/>
      <c r="M72" s="933"/>
      <c r="N72" s="933"/>
      <c r="O72" s="933"/>
      <c r="P72" s="934"/>
      <c r="Q72" s="935">
        <v>151</v>
      </c>
      <c r="R72" s="890"/>
      <c r="S72" s="890"/>
      <c r="T72" s="890"/>
      <c r="U72" s="890"/>
      <c r="V72" s="890">
        <v>124</v>
      </c>
      <c r="W72" s="890"/>
      <c r="X72" s="890"/>
      <c r="Y72" s="890"/>
      <c r="Z72" s="890"/>
      <c r="AA72" s="890">
        <v>26</v>
      </c>
      <c r="AB72" s="890"/>
      <c r="AC72" s="890"/>
      <c r="AD72" s="890"/>
      <c r="AE72" s="890"/>
      <c r="AF72" s="890">
        <v>26</v>
      </c>
      <c r="AG72" s="890"/>
      <c r="AH72" s="890"/>
      <c r="AI72" s="890"/>
      <c r="AJ72" s="890"/>
      <c r="AK72" s="890">
        <v>6</v>
      </c>
      <c r="AL72" s="890"/>
      <c r="AM72" s="890"/>
      <c r="AN72" s="890"/>
      <c r="AO72" s="890"/>
      <c r="AP72" s="890" t="s">
        <v>561</v>
      </c>
      <c r="AQ72" s="890"/>
      <c r="AR72" s="890"/>
      <c r="AS72" s="890"/>
      <c r="AT72" s="890"/>
      <c r="AU72" s="890" t="s">
        <v>561</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2" t="s">
        <v>557</v>
      </c>
      <c r="C73" s="933"/>
      <c r="D73" s="933"/>
      <c r="E73" s="933"/>
      <c r="F73" s="933"/>
      <c r="G73" s="933"/>
      <c r="H73" s="933"/>
      <c r="I73" s="933"/>
      <c r="J73" s="933"/>
      <c r="K73" s="933"/>
      <c r="L73" s="933"/>
      <c r="M73" s="933"/>
      <c r="N73" s="933"/>
      <c r="O73" s="933"/>
      <c r="P73" s="934"/>
      <c r="Q73" s="935">
        <v>6126</v>
      </c>
      <c r="R73" s="890"/>
      <c r="S73" s="890"/>
      <c r="T73" s="890"/>
      <c r="U73" s="890"/>
      <c r="V73" s="890">
        <v>5420</v>
      </c>
      <c r="W73" s="890"/>
      <c r="X73" s="890"/>
      <c r="Y73" s="890"/>
      <c r="Z73" s="890"/>
      <c r="AA73" s="890">
        <v>706</v>
      </c>
      <c r="AB73" s="890"/>
      <c r="AC73" s="890"/>
      <c r="AD73" s="890"/>
      <c r="AE73" s="890"/>
      <c r="AF73" s="890">
        <v>706</v>
      </c>
      <c r="AG73" s="890"/>
      <c r="AH73" s="890"/>
      <c r="AI73" s="890"/>
      <c r="AJ73" s="890"/>
      <c r="AK73" s="890" t="s">
        <v>561</v>
      </c>
      <c r="AL73" s="890"/>
      <c r="AM73" s="890"/>
      <c r="AN73" s="890"/>
      <c r="AO73" s="890"/>
      <c r="AP73" s="890" t="s">
        <v>561</v>
      </c>
      <c r="AQ73" s="890"/>
      <c r="AR73" s="890"/>
      <c r="AS73" s="890"/>
      <c r="AT73" s="890"/>
      <c r="AU73" s="890" t="s">
        <v>561</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2" t="s">
        <v>558</v>
      </c>
      <c r="C74" s="933"/>
      <c r="D74" s="933"/>
      <c r="E74" s="933"/>
      <c r="F74" s="933"/>
      <c r="G74" s="933"/>
      <c r="H74" s="933"/>
      <c r="I74" s="933"/>
      <c r="J74" s="933"/>
      <c r="K74" s="933"/>
      <c r="L74" s="933"/>
      <c r="M74" s="933"/>
      <c r="N74" s="933"/>
      <c r="O74" s="933"/>
      <c r="P74" s="934"/>
      <c r="Q74" s="935">
        <v>92</v>
      </c>
      <c r="R74" s="890"/>
      <c r="S74" s="890"/>
      <c r="T74" s="890"/>
      <c r="U74" s="890"/>
      <c r="V74" s="890">
        <v>85</v>
      </c>
      <c r="W74" s="890"/>
      <c r="X74" s="890"/>
      <c r="Y74" s="890"/>
      <c r="Z74" s="890"/>
      <c r="AA74" s="890">
        <v>7</v>
      </c>
      <c r="AB74" s="890"/>
      <c r="AC74" s="890"/>
      <c r="AD74" s="890"/>
      <c r="AE74" s="890"/>
      <c r="AF74" s="890">
        <v>7</v>
      </c>
      <c r="AG74" s="890"/>
      <c r="AH74" s="890"/>
      <c r="AI74" s="890"/>
      <c r="AJ74" s="890"/>
      <c r="AK74" s="890">
        <v>4</v>
      </c>
      <c r="AL74" s="890"/>
      <c r="AM74" s="890"/>
      <c r="AN74" s="890"/>
      <c r="AO74" s="890"/>
      <c r="AP74" s="890" t="s">
        <v>561</v>
      </c>
      <c r="AQ74" s="890"/>
      <c r="AR74" s="890"/>
      <c r="AS74" s="890"/>
      <c r="AT74" s="890"/>
      <c r="AU74" s="890" t="s">
        <v>561</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2" t="s">
        <v>559</v>
      </c>
      <c r="C75" s="933"/>
      <c r="D75" s="933"/>
      <c r="E75" s="933"/>
      <c r="F75" s="933"/>
      <c r="G75" s="933"/>
      <c r="H75" s="933"/>
      <c r="I75" s="933"/>
      <c r="J75" s="933"/>
      <c r="K75" s="933"/>
      <c r="L75" s="933"/>
      <c r="M75" s="933"/>
      <c r="N75" s="933"/>
      <c r="O75" s="933"/>
      <c r="P75" s="934"/>
      <c r="Q75" s="938">
        <v>233688</v>
      </c>
      <c r="R75" s="939"/>
      <c r="S75" s="939"/>
      <c r="T75" s="939"/>
      <c r="U75" s="889"/>
      <c r="V75" s="940">
        <v>228309</v>
      </c>
      <c r="W75" s="939"/>
      <c r="X75" s="939"/>
      <c r="Y75" s="939"/>
      <c r="Z75" s="889"/>
      <c r="AA75" s="940">
        <v>5379</v>
      </c>
      <c r="AB75" s="939"/>
      <c r="AC75" s="939"/>
      <c r="AD75" s="939"/>
      <c r="AE75" s="889"/>
      <c r="AF75" s="940">
        <v>5379</v>
      </c>
      <c r="AG75" s="939"/>
      <c r="AH75" s="939"/>
      <c r="AI75" s="939"/>
      <c r="AJ75" s="889"/>
      <c r="AK75" s="940">
        <v>1155</v>
      </c>
      <c r="AL75" s="939"/>
      <c r="AM75" s="939"/>
      <c r="AN75" s="939"/>
      <c r="AO75" s="889"/>
      <c r="AP75" s="940" t="s">
        <v>561</v>
      </c>
      <c r="AQ75" s="939"/>
      <c r="AR75" s="939"/>
      <c r="AS75" s="939"/>
      <c r="AT75" s="889"/>
      <c r="AU75" s="940" t="s">
        <v>561</v>
      </c>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2" t="s">
        <v>560</v>
      </c>
      <c r="C76" s="933"/>
      <c r="D76" s="933"/>
      <c r="E76" s="933"/>
      <c r="F76" s="933"/>
      <c r="G76" s="933"/>
      <c r="H76" s="933"/>
      <c r="I76" s="933"/>
      <c r="J76" s="933"/>
      <c r="K76" s="933"/>
      <c r="L76" s="933"/>
      <c r="M76" s="933"/>
      <c r="N76" s="933"/>
      <c r="O76" s="933"/>
      <c r="P76" s="934"/>
      <c r="Q76" s="938">
        <v>9331</v>
      </c>
      <c r="R76" s="939"/>
      <c r="S76" s="939"/>
      <c r="T76" s="939"/>
      <c r="U76" s="889"/>
      <c r="V76" s="940">
        <v>8354</v>
      </c>
      <c r="W76" s="939"/>
      <c r="X76" s="939"/>
      <c r="Y76" s="939"/>
      <c r="Z76" s="889"/>
      <c r="AA76" s="940">
        <v>977</v>
      </c>
      <c r="AB76" s="939"/>
      <c r="AC76" s="939"/>
      <c r="AD76" s="939"/>
      <c r="AE76" s="889"/>
      <c r="AF76" s="940">
        <v>5752</v>
      </c>
      <c r="AG76" s="939"/>
      <c r="AH76" s="939"/>
      <c r="AI76" s="939"/>
      <c r="AJ76" s="889"/>
      <c r="AK76" s="940" t="s">
        <v>561</v>
      </c>
      <c r="AL76" s="939"/>
      <c r="AM76" s="939"/>
      <c r="AN76" s="939"/>
      <c r="AO76" s="889"/>
      <c r="AP76" s="940">
        <v>23084</v>
      </c>
      <c r="AQ76" s="939"/>
      <c r="AR76" s="939"/>
      <c r="AS76" s="939"/>
      <c r="AT76" s="889"/>
      <c r="AU76" s="940" t="s">
        <v>561</v>
      </c>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2"/>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378</v>
      </c>
      <c r="B88" s="850" t="s">
        <v>405</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13414</v>
      </c>
      <c r="AG88" s="901"/>
      <c r="AH88" s="901"/>
      <c r="AI88" s="901"/>
      <c r="AJ88" s="901"/>
      <c r="AK88" s="898"/>
      <c r="AL88" s="898"/>
      <c r="AM88" s="898"/>
      <c r="AN88" s="898"/>
      <c r="AO88" s="898"/>
      <c r="AP88" s="901">
        <v>37692</v>
      </c>
      <c r="AQ88" s="901"/>
      <c r="AR88" s="901"/>
      <c r="AS88" s="901"/>
      <c r="AT88" s="901"/>
      <c r="AU88" s="901">
        <v>1063</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406</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5</v>
      </c>
      <c r="CS102" s="909"/>
      <c r="CT102" s="909"/>
      <c r="CU102" s="909"/>
      <c r="CV102" s="952"/>
      <c r="CW102" s="951" t="s">
        <v>571</v>
      </c>
      <c r="CX102" s="909"/>
      <c r="CY102" s="909"/>
      <c r="CZ102" s="909"/>
      <c r="DA102" s="952"/>
      <c r="DB102" s="951">
        <v>600</v>
      </c>
      <c r="DC102" s="909"/>
      <c r="DD102" s="909"/>
      <c r="DE102" s="909"/>
      <c r="DF102" s="952"/>
      <c r="DG102" s="951" t="s">
        <v>572</v>
      </c>
      <c r="DH102" s="909"/>
      <c r="DI102" s="909"/>
      <c r="DJ102" s="909"/>
      <c r="DK102" s="952"/>
      <c r="DL102" s="951" t="s">
        <v>572</v>
      </c>
      <c r="DM102" s="909"/>
      <c r="DN102" s="909"/>
      <c r="DO102" s="909"/>
      <c r="DP102" s="952"/>
      <c r="DQ102" s="951" t="s">
        <v>572</v>
      </c>
      <c r="DR102" s="909"/>
      <c r="DS102" s="909"/>
      <c r="DT102" s="909"/>
      <c r="DU102" s="952"/>
      <c r="DV102" s="975"/>
      <c r="DW102" s="976"/>
      <c r="DX102" s="976"/>
      <c r="DY102" s="976"/>
      <c r="DZ102" s="97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407</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408</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0" t="s">
        <v>411</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412</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73" t="s">
        <v>413</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414</v>
      </c>
      <c r="AB109" s="954"/>
      <c r="AC109" s="954"/>
      <c r="AD109" s="954"/>
      <c r="AE109" s="955"/>
      <c r="AF109" s="953" t="s">
        <v>298</v>
      </c>
      <c r="AG109" s="954"/>
      <c r="AH109" s="954"/>
      <c r="AI109" s="954"/>
      <c r="AJ109" s="955"/>
      <c r="AK109" s="953" t="s">
        <v>297</v>
      </c>
      <c r="AL109" s="954"/>
      <c r="AM109" s="954"/>
      <c r="AN109" s="954"/>
      <c r="AO109" s="955"/>
      <c r="AP109" s="953" t="s">
        <v>415</v>
      </c>
      <c r="AQ109" s="954"/>
      <c r="AR109" s="954"/>
      <c r="AS109" s="954"/>
      <c r="AT109" s="956"/>
      <c r="AU109" s="973" t="s">
        <v>413</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414</v>
      </c>
      <c r="BR109" s="954"/>
      <c r="BS109" s="954"/>
      <c r="BT109" s="954"/>
      <c r="BU109" s="955"/>
      <c r="BV109" s="953" t="s">
        <v>298</v>
      </c>
      <c r="BW109" s="954"/>
      <c r="BX109" s="954"/>
      <c r="BY109" s="954"/>
      <c r="BZ109" s="955"/>
      <c r="CA109" s="953" t="s">
        <v>297</v>
      </c>
      <c r="CB109" s="954"/>
      <c r="CC109" s="954"/>
      <c r="CD109" s="954"/>
      <c r="CE109" s="955"/>
      <c r="CF109" s="974" t="s">
        <v>415</v>
      </c>
      <c r="CG109" s="974"/>
      <c r="CH109" s="974"/>
      <c r="CI109" s="974"/>
      <c r="CJ109" s="974"/>
      <c r="CK109" s="953" t="s">
        <v>416</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414</v>
      </c>
      <c r="DH109" s="954"/>
      <c r="DI109" s="954"/>
      <c r="DJ109" s="954"/>
      <c r="DK109" s="955"/>
      <c r="DL109" s="953" t="s">
        <v>298</v>
      </c>
      <c r="DM109" s="954"/>
      <c r="DN109" s="954"/>
      <c r="DO109" s="954"/>
      <c r="DP109" s="955"/>
      <c r="DQ109" s="953" t="s">
        <v>297</v>
      </c>
      <c r="DR109" s="954"/>
      <c r="DS109" s="954"/>
      <c r="DT109" s="954"/>
      <c r="DU109" s="955"/>
      <c r="DV109" s="953" t="s">
        <v>415</v>
      </c>
      <c r="DW109" s="954"/>
      <c r="DX109" s="954"/>
      <c r="DY109" s="954"/>
      <c r="DZ109" s="956"/>
    </row>
    <row r="110" spans="1:131" s="226" customFormat="1" ht="26.25" customHeight="1" x14ac:dyDescent="0.15">
      <c r="A110" s="957" t="s">
        <v>417</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419128</v>
      </c>
      <c r="AB110" s="961"/>
      <c r="AC110" s="961"/>
      <c r="AD110" s="961"/>
      <c r="AE110" s="962"/>
      <c r="AF110" s="963">
        <v>359306</v>
      </c>
      <c r="AG110" s="961"/>
      <c r="AH110" s="961"/>
      <c r="AI110" s="961"/>
      <c r="AJ110" s="962"/>
      <c r="AK110" s="963">
        <v>354187</v>
      </c>
      <c r="AL110" s="961"/>
      <c r="AM110" s="961"/>
      <c r="AN110" s="961"/>
      <c r="AO110" s="962"/>
      <c r="AP110" s="964">
        <v>12.7</v>
      </c>
      <c r="AQ110" s="965"/>
      <c r="AR110" s="965"/>
      <c r="AS110" s="965"/>
      <c r="AT110" s="966"/>
      <c r="AU110" s="967" t="s">
        <v>67</v>
      </c>
      <c r="AV110" s="968"/>
      <c r="AW110" s="968"/>
      <c r="AX110" s="968"/>
      <c r="AY110" s="968"/>
      <c r="AZ110" s="1009" t="s">
        <v>418</v>
      </c>
      <c r="BA110" s="958"/>
      <c r="BB110" s="958"/>
      <c r="BC110" s="958"/>
      <c r="BD110" s="958"/>
      <c r="BE110" s="958"/>
      <c r="BF110" s="958"/>
      <c r="BG110" s="958"/>
      <c r="BH110" s="958"/>
      <c r="BI110" s="958"/>
      <c r="BJ110" s="958"/>
      <c r="BK110" s="958"/>
      <c r="BL110" s="958"/>
      <c r="BM110" s="958"/>
      <c r="BN110" s="958"/>
      <c r="BO110" s="958"/>
      <c r="BP110" s="959"/>
      <c r="BQ110" s="995">
        <v>4249297</v>
      </c>
      <c r="BR110" s="996"/>
      <c r="BS110" s="996"/>
      <c r="BT110" s="996"/>
      <c r="BU110" s="996"/>
      <c r="BV110" s="996">
        <v>4293786</v>
      </c>
      <c r="BW110" s="996"/>
      <c r="BX110" s="996"/>
      <c r="BY110" s="996"/>
      <c r="BZ110" s="996"/>
      <c r="CA110" s="996">
        <v>4253645</v>
      </c>
      <c r="CB110" s="996"/>
      <c r="CC110" s="996"/>
      <c r="CD110" s="996"/>
      <c r="CE110" s="996"/>
      <c r="CF110" s="1010">
        <v>152.6</v>
      </c>
      <c r="CG110" s="1011"/>
      <c r="CH110" s="1011"/>
      <c r="CI110" s="1011"/>
      <c r="CJ110" s="1011"/>
      <c r="CK110" s="1012" t="s">
        <v>419</v>
      </c>
      <c r="CL110" s="1013"/>
      <c r="CM110" s="992" t="s">
        <v>420</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380</v>
      </c>
      <c r="DH110" s="996"/>
      <c r="DI110" s="996"/>
      <c r="DJ110" s="996"/>
      <c r="DK110" s="996"/>
      <c r="DL110" s="996" t="s">
        <v>380</v>
      </c>
      <c r="DM110" s="996"/>
      <c r="DN110" s="996"/>
      <c r="DO110" s="996"/>
      <c r="DP110" s="996"/>
      <c r="DQ110" s="996" t="s">
        <v>380</v>
      </c>
      <c r="DR110" s="996"/>
      <c r="DS110" s="996"/>
      <c r="DT110" s="996"/>
      <c r="DU110" s="996"/>
      <c r="DV110" s="997" t="s">
        <v>380</v>
      </c>
      <c r="DW110" s="997"/>
      <c r="DX110" s="997"/>
      <c r="DY110" s="997"/>
      <c r="DZ110" s="998"/>
    </row>
    <row r="111" spans="1:131" s="226" customFormat="1" ht="26.25" customHeight="1" x14ac:dyDescent="0.15">
      <c r="A111" s="999" t="s">
        <v>421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380</v>
      </c>
      <c r="AB111" s="1003"/>
      <c r="AC111" s="1003"/>
      <c r="AD111" s="1003"/>
      <c r="AE111" s="1004"/>
      <c r="AF111" s="1005" t="s">
        <v>380</v>
      </c>
      <c r="AG111" s="1003"/>
      <c r="AH111" s="1003"/>
      <c r="AI111" s="1003"/>
      <c r="AJ111" s="1004"/>
      <c r="AK111" s="1005" t="s">
        <v>380</v>
      </c>
      <c r="AL111" s="1003"/>
      <c r="AM111" s="1003"/>
      <c r="AN111" s="1003"/>
      <c r="AO111" s="1004"/>
      <c r="AP111" s="1006" t="s">
        <v>380</v>
      </c>
      <c r="AQ111" s="1007"/>
      <c r="AR111" s="1007"/>
      <c r="AS111" s="1007"/>
      <c r="AT111" s="1008"/>
      <c r="AU111" s="969"/>
      <c r="AV111" s="970"/>
      <c r="AW111" s="970"/>
      <c r="AX111" s="970"/>
      <c r="AY111" s="970"/>
      <c r="AZ111" s="1018" t="s">
        <v>422</v>
      </c>
      <c r="BA111" s="1019"/>
      <c r="BB111" s="1019"/>
      <c r="BC111" s="1019"/>
      <c r="BD111" s="1019"/>
      <c r="BE111" s="1019"/>
      <c r="BF111" s="1019"/>
      <c r="BG111" s="1019"/>
      <c r="BH111" s="1019"/>
      <c r="BI111" s="1019"/>
      <c r="BJ111" s="1019"/>
      <c r="BK111" s="1019"/>
      <c r="BL111" s="1019"/>
      <c r="BM111" s="1019"/>
      <c r="BN111" s="1019"/>
      <c r="BO111" s="1019"/>
      <c r="BP111" s="1020"/>
      <c r="BQ111" s="988">
        <v>42819</v>
      </c>
      <c r="BR111" s="989"/>
      <c r="BS111" s="989"/>
      <c r="BT111" s="989"/>
      <c r="BU111" s="989"/>
      <c r="BV111" s="989">
        <v>28856</v>
      </c>
      <c r="BW111" s="989"/>
      <c r="BX111" s="989"/>
      <c r="BY111" s="989"/>
      <c r="BZ111" s="989"/>
      <c r="CA111" s="989">
        <v>14585</v>
      </c>
      <c r="CB111" s="989"/>
      <c r="CC111" s="989"/>
      <c r="CD111" s="989"/>
      <c r="CE111" s="989"/>
      <c r="CF111" s="983">
        <v>0.5</v>
      </c>
      <c r="CG111" s="984"/>
      <c r="CH111" s="984"/>
      <c r="CI111" s="984"/>
      <c r="CJ111" s="984"/>
      <c r="CK111" s="1014"/>
      <c r="CL111" s="1015"/>
      <c r="CM111" s="985" t="s">
        <v>423</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380</v>
      </c>
      <c r="DH111" s="989"/>
      <c r="DI111" s="989"/>
      <c r="DJ111" s="989"/>
      <c r="DK111" s="989"/>
      <c r="DL111" s="989" t="s">
        <v>235</v>
      </c>
      <c r="DM111" s="989"/>
      <c r="DN111" s="989"/>
      <c r="DO111" s="989"/>
      <c r="DP111" s="989"/>
      <c r="DQ111" s="989" t="s">
        <v>380</v>
      </c>
      <c r="DR111" s="989"/>
      <c r="DS111" s="989"/>
      <c r="DT111" s="989"/>
      <c r="DU111" s="989"/>
      <c r="DV111" s="990" t="s">
        <v>235</v>
      </c>
      <c r="DW111" s="990"/>
      <c r="DX111" s="990"/>
      <c r="DY111" s="990"/>
      <c r="DZ111" s="991"/>
    </row>
    <row r="112" spans="1:131" s="226" customFormat="1" ht="26.25" customHeight="1" x14ac:dyDescent="0.15">
      <c r="A112" s="1021" t="s">
        <v>424</v>
      </c>
      <c r="B112" s="1022"/>
      <c r="C112" s="1019" t="s">
        <v>425</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380</v>
      </c>
      <c r="AB112" s="1028"/>
      <c r="AC112" s="1028"/>
      <c r="AD112" s="1028"/>
      <c r="AE112" s="1029"/>
      <c r="AF112" s="1030" t="s">
        <v>235</v>
      </c>
      <c r="AG112" s="1028"/>
      <c r="AH112" s="1028"/>
      <c r="AI112" s="1028"/>
      <c r="AJ112" s="1029"/>
      <c r="AK112" s="1030" t="s">
        <v>380</v>
      </c>
      <c r="AL112" s="1028"/>
      <c r="AM112" s="1028"/>
      <c r="AN112" s="1028"/>
      <c r="AO112" s="1029"/>
      <c r="AP112" s="1031" t="s">
        <v>380</v>
      </c>
      <c r="AQ112" s="1032"/>
      <c r="AR112" s="1032"/>
      <c r="AS112" s="1032"/>
      <c r="AT112" s="1033"/>
      <c r="AU112" s="969"/>
      <c r="AV112" s="970"/>
      <c r="AW112" s="970"/>
      <c r="AX112" s="970"/>
      <c r="AY112" s="970"/>
      <c r="AZ112" s="1018" t="s">
        <v>426</v>
      </c>
      <c r="BA112" s="1019"/>
      <c r="BB112" s="1019"/>
      <c r="BC112" s="1019"/>
      <c r="BD112" s="1019"/>
      <c r="BE112" s="1019"/>
      <c r="BF112" s="1019"/>
      <c r="BG112" s="1019"/>
      <c r="BH112" s="1019"/>
      <c r="BI112" s="1019"/>
      <c r="BJ112" s="1019"/>
      <c r="BK112" s="1019"/>
      <c r="BL112" s="1019"/>
      <c r="BM112" s="1019"/>
      <c r="BN112" s="1019"/>
      <c r="BO112" s="1019"/>
      <c r="BP112" s="1020"/>
      <c r="BQ112" s="988">
        <v>3552869</v>
      </c>
      <c r="BR112" s="989"/>
      <c r="BS112" s="989"/>
      <c r="BT112" s="989"/>
      <c r="BU112" s="989"/>
      <c r="BV112" s="989">
        <v>3433859</v>
      </c>
      <c r="BW112" s="989"/>
      <c r="BX112" s="989"/>
      <c r="BY112" s="989"/>
      <c r="BZ112" s="989"/>
      <c r="CA112" s="989">
        <v>3321298</v>
      </c>
      <c r="CB112" s="989"/>
      <c r="CC112" s="989"/>
      <c r="CD112" s="989"/>
      <c r="CE112" s="989"/>
      <c r="CF112" s="983">
        <v>119.2</v>
      </c>
      <c r="CG112" s="984"/>
      <c r="CH112" s="984"/>
      <c r="CI112" s="984"/>
      <c r="CJ112" s="984"/>
      <c r="CK112" s="1014"/>
      <c r="CL112" s="1015"/>
      <c r="CM112" s="985" t="s">
        <v>427</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380</v>
      </c>
      <c r="DH112" s="989"/>
      <c r="DI112" s="989"/>
      <c r="DJ112" s="989"/>
      <c r="DK112" s="989"/>
      <c r="DL112" s="989" t="s">
        <v>235</v>
      </c>
      <c r="DM112" s="989"/>
      <c r="DN112" s="989"/>
      <c r="DO112" s="989"/>
      <c r="DP112" s="989"/>
      <c r="DQ112" s="989" t="s">
        <v>235</v>
      </c>
      <c r="DR112" s="989"/>
      <c r="DS112" s="989"/>
      <c r="DT112" s="989"/>
      <c r="DU112" s="989"/>
      <c r="DV112" s="990" t="s">
        <v>380</v>
      </c>
      <c r="DW112" s="990"/>
      <c r="DX112" s="990"/>
      <c r="DY112" s="990"/>
      <c r="DZ112" s="991"/>
    </row>
    <row r="113" spans="1:130" s="226" customFormat="1" ht="26.25" customHeight="1" x14ac:dyDescent="0.15">
      <c r="A113" s="1023"/>
      <c r="B113" s="1024"/>
      <c r="C113" s="1019" t="s">
        <v>428</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193716</v>
      </c>
      <c r="AB113" s="1003"/>
      <c r="AC113" s="1003"/>
      <c r="AD113" s="1003"/>
      <c r="AE113" s="1004"/>
      <c r="AF113" s="1005">
        <v>196441</v>
      </c>
      <c r="AG113" s="1003"/>
      <c r="AH113" s="1003"/>
      <c r="AI113" s="1003"/>
      <c r="AJ113" s="1004"/>
      <c r="AK113" s="1005">
        <v>193116</v>
      </c>
      <c r="AL113" s="1003"/>
      <c r="AM113" s="1003"/>
      <c r="AN113" s="1003"/>
      <c r="AO113" s="1004"/>
      <c r="AP113" s="1006">
        <v>6.9</v>
      </c>
      <c r="AQ113" s="1007"/>
      <c r="AR113" s="1007"/>
      <c r="AS113" s="1007"/>
      <c r="AT113" s="1008"/>
      <c r="AU113" s="969"/>
      <c r="AV113" s="970"/>
      <c r="AW113" s="970"/>
      <c r="AX113" s="970"/>
      <c r="AY113" s="970"/>
      <c r="AZ113" s="1018" t="s">
        <v>429</v>
      </c>
      <c r="BA113" s="1019"/>
      <c r="BB113" s="1019"/>
      <c r="BC113" s="1019"/>
      <c r="BD113" s="1019"/>
      <c r="BE113" s="1019"/>
      <c r="BF113" s="1019"/>
      <c r="BG113" s="1019"/>
      <c r="BH113" s="1019"/>
      <c r="BI113" s="1019"/>
      <c r="BJ113" s="1019"/>
      <c r="BK113" s="1019"/>
      <c r="BL113" s="1019"/>
      <c r="BM113" s="1019"/>
      <c r="BN113" s="1019"/>
      <c r="BO113" s="1019"/>
      <c r="BP113" s="1020"/>
      <c r="BQ113" s="988">
        <v>433671</v>
      </c>
      <c r="BR113" s="989"/>
      <c r="BS113" s="989"/>
      <c r="BT113" s="989"/>
      <c r="BU113" s="989"/>
      <c r="BV113" s="989">
        <v>909545</v>
      </c>
      <c r="BW113" s="989"/>
      <c r="BX113" s="989"/>
      <c r="BY113" s="989"/>
      <c r="BZ113" s="989"/>
      <c r="CA113" s="989">
        <v>1062653</v>
      </c>
      <c r="CB113" s="989"/>
      <c r="CC113" s="989"/>
      <c r="CD113" s="989"/>
      <c r="CE113" s="989"/>
      <c r="CF113" s="983">
        <v>38.1</v>
      </c>
      <c r="CG113" s="984"/>
      <c r="CH113" s="984"/>
      <c r="CI113" s="984"/>
      <c r="CJ113" s="984"/>
      <c r="CK113" s="1014"/>
      <c r="CL113" s="1015"/>
      <c r="CM113" s="985" t="s">
        <v>430</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v>42819</v>
      </c>
      <c r="DH113" s="1028"/>
      <c r="DI113" s="1028"/>
      <c r="DJ113" s="1028"/>
      <c r="DK113" s="1029"/>
      <c r="DL113" s="1030">
        <v>28856</v>
      </c>
      <c r="DM113" s="1028"/>
      <c r="DN113" s="1028"/>
      <c r="DO113" s="1028"/>
      <c r="DP113" s="1029"/>
      <c r="DQ113" s="1030">
        <v>14585</v>
      </c>
      <c r="DR113" s="1028"/>
      <c r="DS113" s="1028"/>
      <c r="DT113" s="1028"/>
      <c r="DU113" s="1029"/>
      <c r="DV113" s="1031">
        <v>0.5</v>
      </c>
      <c r="DW113" s="1032"/>
      <c r="DX113" s="1032"/>
      <c r="DY113" s="1032"/>
      <c r="DZ113" s="1033"/>
    </row>
    <row r="114" spans="1:130" s="226" customFormat="1" ht="26.25" customHeight="1" x14ac:dyDescent="0.15">
      <c r="A114" s="1023"/>
      <c r="B114" s="1024"/>
      <c r="C114" s="1019" t="s">
        <v>431</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29076</v>
      </c>
      <c r="AB114" s="1028"/>
      <c r="AC114" s="1028"/>
      <c r="AD114" s="1028"/>
      <c r="AE114" s="1029"/>
      <c r="AF114" s="1030">
        <v>34079</v>
      </c>
      <c r="AG114" s="1028"/>
      <c r="AH114" s="1028"/>
      <c r="AI114" s="1028"/>
      <c r="AJ114" s="1029"/>
      <c r="AK114" s="1030">
        <v>36302</v>
      </c>
      <c r="AL114" s="1028"/>
      <c r="AM114" s="1028"/>
      <c r="AN114" s="1028"/>
      <c r="AO114" s="1029"/>
      <c r="AP114" s="1031">
        <v>1.3</v>
      </c>
      <c r="AQ114" s="1032"/>
      <c r="AR114" s="1032"/>
      <c r="AS114" s="1032"/>
      <c r="AT114" s="1033"/>
      <c r="AU114" s="969"/>
      <c r="AV114" s="970"/>
      <c r="AW114" s="970"/>
      <c r="AX114" s="970"/>
      <c r="AY114" s="970"/>
      <c r="AZ114" s="1018" t="s">
        <v>432</v>
      </c>
      <c r="BA114" s="1019"/>
      <c r="BB114" s="1019"/>
      <c r="BC114" s="1019"/>
      <c r="BD114" s="1019"/>
      <c r="BE114" s="1019"/>
      <c r="BF114" s="1019"/>
      <c r="BG114" s="1019"/>
      <c r="BH114" s="1019"/>
      <c r="BI114" s="1019"/>
      <c r="BJ114" s="1019"/>
      <c r="BK114" s="1019"/>
      <c r="BL114" s="1019"/>
      <c r="BM114" s="1019"/>
      <c r="BN114" s="1019"/>
      <c r="BO114" s="1019"/>
      <c r="BP114" s="1020"/>
      <c r="BQ114" s="988">
        <v>681201</v>
      </c>
      <c r="BR114" s="989"/>
      <c r="BS114" s="989"/>
      <c r="BT114" s="989"/>
      <c r="BU114" s="989"/>
      <c r="BV114" s="989">
        <v>556927</v>
      </c>
      <c r="BW114" s="989"/>
      <c r="BX114" s="989"/>
      <c r="BY114" s="989"/>
      <c r="BZ114" s="989"/>
      <c r="CA114" s="989">
        <v>555807</v>
      </c>
      <c r="CB114" s="989"/>
      <c r="CC114" s="989"/>
      <c r="CD114" s="989"/>
      <c r="CE114" s="989"/>
      <c r="CF114" s="983">
        <v>19.899999999999999</v>
      </c>
      <c r="CG114" s="984"/>
      <c r="CH114" s="984"/>
      <c r="CI114" s="984"/>
      <c r="CJ114" s="984"/>
      <c r="CK114" s="1014"/>
      <c r="CL114" s="1015"/>
      <c r="CM114" s="985" t="s">
        <v>433</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380</v>
      </c>
      <c r="DH114" s="1028"/>
      <c r="DI114" s="1028"/>
      <c r="DJ114" s="1028"/>
      <c r="DK114" s="1029"/>
      <c r="DL114" s="1030" t="s">
        <v>235</v>
      </c>
      <c r="DM114" s="1028"/>
      <c r="DN114" s="1028"/>
      <c r="DO114" s="1028"/>
      <c r="DP114" s="1029"/>
      <c r="DQ114" s="1030" t="s">
        <v>235</v>
      </c>
      <c r="DR114" s="1028"/>
      <c r="DS114" s="1028"/>
      <c r="DT114" s="1028"/>
      <c r="DU114" s="1029"/>
      <c r="DV114" s="1031" t="s">
        <v>235</v>
      </c>
      <c r="DW114" s="1032"/>
      <c r="DX114" s="1032"/>
      <c r="DY114" s="1032"/>
      <c r="DZ114" s="1033"/>
    </row>
    <row r="115" spans="1:130" s="226" customFormat="1" ht="26.25" customHeight="1" x14ac:dyDescent="0.15">
      <c r="A115" s="1023"/>
      <c r="B115" s="1024"/>
      <c r="C115" s="1019" t="s">
        <v>434</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14925</v>
      </c>
      <c r="AB115" s="1003"/>
      <c r="AC115" s="1003"/>
      <c r="AD115" s="1003"/>
      <c r="AE115" s="1004"/>
      <c r="AF115" s="1005">
        <v>14925</v>
      </c>
      <c r="AG115" s="1003"/>
      <c r="AH115" s="1003"/>
      <c r="AI115" s="1003"/>
      <c r="AJ115" s="1004"/>
      <c r="AK115" s="1005">
        <v>14921</v>
      </c>
      <c r="AL115" s="1003"/>
      <c r="AM115" s="1003"/>
      <c r="AN115" s="1003"/>
      <c r="AO115" s="1004"/>
      <c r="AP115" s="1006">
        <v>0.5</v>
      </c>
      <c r="AQ115" s="1007"/>
      <c r="AR115" s="1007"/>
      <c r="AS115" s="1007"/>
      <c r="AT115" s="1008"/>
      <c r="AU115" s="969"/>
      <c r="AV115" s="970"/>
      <c r="AW115" s="970"/>
      <c r="AX115" s="970"/>
      <c r="AY115" s="970"/>
      <c r="AZ115" s="1018" t="s">
        <v>435</v>
      </c>
      <c r="BA115" s="1019"/>
      <c r="BB115" s="1019"/>
      <c r="BC115" s="1019"/>
      <c r="BD115" s="1019"/>
      <c r="BE115" s="1019"/>
      <c r="BF115" s="1019"/>
      <c r="BG115" s="1019"/>
      <c r="BH115" s="1019"/>
      <c r="BI115" s="1019"/>
      <c r="BJ115" s="1019"/>
      <c r="BK115" s="1019"/>
      <c r="BL115" s="1019"/>
      <c r="BM115" s="1019"/>
      <c r="BN115" s="1019"/>
      <c r="BO115" s="1019"/>
      <c r="BP115" s="1020"/>
      <c r="BQ115" s="988">
        <v>384583</v>
      </c>
      <c r="BR115" s="989"/>
      <c r="BS115" s="989"/>
      <c r="BT115" s="989"/>
      <c r="BU115" s="989"/>
      <c r="BV115" s="989" t="s">
        <v>380</v>
      </c>
      <c r="BW115" s="989"/>
      <c r="BX115" s="989"/>
      <c r="BY115" s="989"/>
      <c r="BZ115" s="989"/>
      <c r="CA115" s="989" t="s">
        <v>380</v>
      </c>
      <c r="CB115" s="989"/>
      <c r="CC115" s="989"/>
      <c r="CD115" s="989"/>
      <c r="CE115" s="989"/>
      <c r="CF115" s="983" t="s">
        <v>235</v>
      </c>
      <c r="CG115" s="984"/>
      <c r="CH115" s="984"/>
      <c r="CI115" s="984"/>
      <c r="CJ115" s="984"/>
      <c r="CK115" s="1014"/>
      <c r="CL115" s="1015"/>
      <c r="CM115" s="1018" t="s">
        <v>436</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235</v>
      </c>
      <c r="DH115" s="1028"/>
      <c r="DI115" s="1028"/>
      <c r="DJ115" s="1028"/>
      <c r="DK115" s="1029"/>
      <c r="DL115" s="1030" t="s">
        <v>235</v>
      </c>
      <c r="DM115" s="1028"/>
      <c r="DN115" s="1028"/>
      <c r="DO115" s="1028"/>
      <c r="DP115" s="1029"/>
      <c r="DQ115" s="1030" t="s">
        <v>380</v>
      </c>
      <c r="DR115" s="1028"/>
      <c r="DS115" s="1028"/>
      <c r="DT115" s="1028"/>
      <c r="DU115" s="1029"/>
      <c r="DV115" s="1031" t="s">
        <v>380</v>
      </c>
      <c r="DW115" s="1032"/>
      <c r="DX115" s="1032"/>
      <c r="DY115" s="1032"/>
      <c r="DZ115" s="1033"/>
    </row>
    <row r="116" spans="1:130" s="226" customFormat="1" ht="26.25" customHeight="1" x14ac:dyDescent="0.15">
      <c r="A116" s="1025"/>
      <c r="B116" s="1026"/>
      <c r="C116" s="1034" t="s">
        <v>437</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380</v>
      </c>
      <c r="AB116" s="1028"/>
      <c r="AC116" s="1028"/>
      <c r="AD116" s="1028"/>
      <c r="AE116" s="1029"/>
      <c r="AF116" s="1030" t="s">
        <v>380</v>
      </c>
      <c r="AG116" s="1028"/>
      <c r="AH116" s="1028"/>
      <c r="AI116" s="1028"/>
      <c r="AJ116" s="1029"/>
      <c r="AK116" s="1030" t="s">
        <v>380</v>
      </c>
      <c r="AL116" s="1028"/>
      <c r="AM116" s="1028"/>
      <c r="AN116" s="1028"/>
      <c r="AO116" s="1029"/>
      <c r="AP116" s="1031" t="s">
        <v>235</v>
      </c>
      <c r="AQ116" s="1032"/>
      <c r="AR116" s="1032"/>
      <c r="AS116" s="1032"/>
      <c r="AT116" s="1033"/>
      <c r="AU116" s="969"/>
      <c r="AV116" s="970"/>
      <c r="AW116" s="970"/>
      <c r="AX116" s="970"/>
      <c r="AY116" s="970"/>
      <c r="AZ116" s="1036" t="s">
        <v>438</v>
      </c>
      <c r="BA116" s="1037"/>
      <c r="BB116" s="1037"/>
      <c r="BC116" s="1037"/>
      <c r="BD116" s="1037"/>
      <c r="BE116" s="1037"/>
      <c r="BF116" s="1037"/>
      <c r="BG116" s="1037"/>
      <c r="BH116" s="1037"/>
      <c r="BI116" s="1037"/>
      <c r="BJ116" s="1037"/>
      <c r="BK116" s="1037"/>
      <c r="BL116" s="1037"/>
      <c r="BM116" s="1037"/>
      <c r="BN116" s="1037"/>
      <c r="BO116" s="1037"/>
      <c r="BP116" s="1038"/>
      <c r="BQ116" s="988" t="s">
        <v>380</v>
      </c>
      <c r="BR116" s="989"/>
      <c r="BS116" s="989"/>
      <c r="BT116" s="989"/>
      <c r="BU116" s="989"/>
      <c r="BV116" s="989" t="s">
        <v>380</v>
      </c>
      <c r="BW116" s="989"/>
      <c r="BX116" s="989"/>
      <c r="BY116" s="989"/>
      <c r="BZ116" s="989"/>
      <c r="CA116" s="989" t="s">
        <v>380</v>
      </c>
      <c r="CB116" s="989"/>
      <c r="CC116" s="989"/>
      <c r="CD116" s="989"/>
      <c r="CE116" s="989"/>
      <c r="CF116" s="983" t="s">
        <v>380</v>
      </c>
      <c r="CG116" s="984"/>
      <c r="CH116" s="984"/>
      <c r="CI116" s="984"/>
      <c r="CJ116" s="984"/>
      <c r="CK116" s="1014"/>
      <c r="CL116" s="1015"/>
      <c r="CM116" s="985" t="s">
        <v>439</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380</v>
      </c>
      <c r="DH116" s="1028"/>
      <c r="DI116" s="1028"/>
      <c r="DJ116" s="1028"/>
      <c r="DK116" s="1029"/>
      <c r="DL116" s="1030" t="s">
        <v>380</v>
      </c>
      <c r="DM116" s="1028"/>
      <c r="DN116" s="1028"/>
      <c r="DO116" s="1028"/>
      <c r="DP116" s="1029"/>
      <c r="DQ116" s="1030" t="s">
        <v>235</v>
      </c>
      <c r="DR116" s="1028"/>
      <c r="DS116" s="1028"/>
      <c r="DT116" s="1028"/>
      <c r="DU116" s="1029"/>
      <c r="DV116" s="1031" t="s">
        <v>380</v>
      </c>
      <c r="DW116" s="1032"/>
      <c r="DX116" s="1032"/>
      <c r="DY116" s="1032"/>
      <c r="DZ116" s="1033"/>
    </row>
    <row r="117" spans="1:130" s="226" customFormat="1" ht="26.25" customHeight="1" x14ac:dyDescent="0.15">
      <c r="A117" s="973" t="s">
        <v>179</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440</v>
      </c>
      <c r="Z117" s="955"/>
      <c r="AA117" s="1045">
        <v>656845</v>
      </c>
      <c r="AB117" s="1046"/>
      <c r="AC117" s="1046"/>
      <c r="AD117" s="1046"/>
      <c r="AE117" s="1047"/>
      <c r="AF117" s="1048">
        <v>604751</v>
      </c>
      <c r="AG117" s="1046"/>
      <c r="AH117" s="1046"/>
      <c r="AI117" s="1046"/>
      <c r="AJ117" s="1047"/>
      <c r="AK117" s="1048">
        <v>598526</v>
      </c>
      <c r="AL117" s="1046"/>
      <c r="AM117" s="1046"/>
      <c r="AN117" s="1046"/>
      <c r="AO117" s="1047"/>
      <c r="AP117" s="1049"/>
      <c r="AQ117" s="1050"/>
      <c r="AR117" s="1050"/>
      <c r="AS117" s="1050"/>
      <c r="AT117" s="1051"/>
      <c r="AU117" s="969"/>
      <c r="AV117" s="970"/>
      <c r="AW117" s="970"/>
      <c r="AX117" s="970"/>
      <c r="AY117" s="970"/>
      <c r="AZ117" s="1036" t="s">
        <v>441</v>
      </c>
      <c r="BA117" s="1037"/>
      <c r="BB117" s="1037"/>
      <c r="BC117" s="1037"/>
      <c r="BD117" s="1037"/>
      <c r="BE117" s="1037"/>
      <c r="BF117" s="1037"/>
      <c r="BG117" s="1037"/>
      <c r="BH117" s="1037"/>
      <c r="BI117" s="1037"/>
      <c r="BJ117" s="1037"/>
      <c r="BK117" s="1037"/>
      <c r="BL117" s="1037"/>
      <c r="BM117" s="1037"/>
      <c r="BN117" s="1037"/>
      <c r="BO117" s="1037"/>
      <c r="BP117" s="1038"/>
      <c r="BQ117" s="988" t="s">
        <v>235</v>
      </c>
      <c r="BR117" s="989"/>
      <c r="BS117" s="989"/>
      <c r="BT117" s="989"/>
      <c r="BU117" s="989"/>
      <c r="BV117" s="989" t="s">
        <v>235</v>
      </c>
      <c r="BW117" s="989"/>
      <c r="BX117" s="989"/>
      <c r="BY117" s="989"/>
      <c r="BZ117" s="989"/>
      <c r="CA117" s="989" t="s">
        <v>380</v>
      </c>
      <c r="CB117" s="989"/>
      <c r="CC117" s="989"/>
      <c r="CD117" s="989"/>
      <c r="CE117" s="989"/>
      <c r="CF117" s="983" t="s">
        <v>380</v>
      </c>
      <c r="CG117" s="984"/>
      <c r="CH117" s="984"/>
      <c r="CI117" s="984"/>
      <c r="CJ117" s="984"/>
      <c r="CK117" s="1014"/>
      <c r="CL117" s="1015"/>
      <c r="CM117" s="985" t="s">
        <v>442</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235</v>
      </c>
      <c r="DH117" s="1028"/>
      <c r="DI117" s="1028"/>
      <c r="DJ117" s="1028"/>
      <c r="DK117" s="1029"/>
      <c r="DL117" s="1030" t="s">
        <v>235</v>
      </c>
      <c r="DM117" s="1028"/>
      <c r="DN117" s="1028"/>
      <c r="DO117" s="1028"/>
      <c r="DP117" s="1029"/>
      <c r="DQ117" s="1030" t="s">
        <v>235</v>
      </c>
      <c r="DR117" s="1028"/>
      <c r="DS117" s="1028"/>
      <c r="DT117" s="1028"/>
      <c r="DU117" s="1029"/>
      <c r="DV117" s="1031" t="s">
        <v>380</v>
      </c>
      <c r="DW117" s="1032"/>
      <c r="DX117" s="1032"/>
      <c r="DY117" s="1032"/>
      <c r="DZ117" s="1033"/>
    </row>
    <row r="118" spans="1:130" s="226" customFormat="1" ht="26.25" customHeight="1" x14ac:dyDescent="0.15">
      <c r="A118" s="973" t="s">
        <v>416</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414</v>
      </c>
      <c r="AB118" s="954"/>
      <c r="AC118" s="954"/>
      <c r="AD118" s="954"/>
      <c r="AE118" s="955"/>
      <c r="AF118" s="953" t="s">
        <v>298</v>
      </c>
      <c r="AG118" s="954"/>
      <c r="AH118" s="954"/>
      <c r="AI118" s="954"/>
      <c r="AJ118" s="955"/>
      <c r="AK118" s="953" t="s">
        <v>297</v>
      </c>
      <c r="AL118" s="954"/>
      <c r="AM118" s="954"/>
      <c r="AN118" s="954"/>
      <c r="AO118" s="955"/>
      <c r="AP118" s="1040" t="s">
        <v>415</v>
      </c>
      <c r="AQ118" s="1041"/>
      <c r="AR118" s="1041"/>
      <c r="AS118" s="1041"/>
      <c r="AT118" s="1042"/>
      <c r="AU118" s="969"/>
      <c r="AV118" s="970"/>
      <c r="AW118" s="970"/>
      <c r="AX118" s="970"/>
      <c r="AY118" s="970"/>
      <c r="AZ118" s="1043" t="s">
        <v>443</v>
      </c>
      <c r="BA118" s="1034"/>
      <c r="BB118" s="1034"/>
      <c r="BC118" s="1034"/>
      <c r="BD118" s="1034"/>
      <c r="BE118" s="1034"/>
      <c r="BF118" s="1034"/>
      <c r="BG118" s="1034"/>
      <c r="BH118" s="1034"/>
      <c r="BI118" s="1034"/>
      <c r="BJ118" s="1034"/>
      <c r="BK118" s="1034"/>
      <c r="BL118" s="1034"/>
      <c r="BM118" s="1034"/>
      <c r="BN118" s="1034"/>
      <c r="BO118" s="1034"/>
      <c r="BP118" s="1035"/>
      <c r="BQ118" s="1066" t="s">
        <v>380</v>
      </c>
      <c r="BR118" s="1067"/>
      <c r="BS118" s="1067"/>
      <c r="BT118" s="1067"/>
      <c r="BU118" s="1067"/>
      <c r="BV118" s="1067" t="s">
        <v>380</v>
      </c>
      <c r="BW118" s="1067"/>
      <c r="BX118" s="1067"/>
      <c r="BY118" s="1067"/>
      <c r="BZ118" s="1067"/>
      <c r="CA118" s="1067" t="s">
        <v>235</v>
      </c>
      <c r="CB118" s="1067"/>
      <c r="CC118" s="1067"/>
      <c r="CD118" s="1067"/>
      <c r="CE118" s="1067"/>
      <c r="CF118" s="983" t="s">
        <v>235</v>
      </c>
      <c r="CG118" s="984"/>
      <c r="CH118" s="984"/>
      <c r="CI118" s="984"/>
      <c r="CJ118" s="984"/>
      <c r="CK118" s="1014"/>
      <c r="CL118" s="1015"/>
      <c r="CM118" s="985" t="s">
        <v>444</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235</v>
      </c>
      <c r="DH118" s="1028"/>
      <c r="DI118" s="1028"/>
      <c r="DJ118" s="1028"/>
      <c r="DK118" s="1029"/>
      <c r="DL118" s="1030" t="s">
        <v>235</v>
      </c>
      <c r="DM118" s="1028"/>
      <c r="DN118" s="1028"/>
      <c r="DO118" s="1028"/>
      <c r="DP118" s="1029"/>
      <c r="DQ118" s="1030" t="s">
        <v>235</v>
      </c>
      <c r="DR118" s="1028"/>
      <c r="DS118" s="1028"/>
      <c r="DT118" s="1028"/>
      <c r="DU118" s="1029"/>
      <c r="DV118" s="1031" t="s">
        <v>235</v>
      </c>
      <c r="DW118" s="1032"/>
      <c r="DX118" s="1032"/>
      <c r="DY118" s="1032"/>
      <c r="DZ118" s="1033"/>
    </row>
    <row r="119" spans="1:130" s="226" customFormat="1" ht="26.25" customHeight="1" x14ac:dyDescent="0.15">
      <c r="A119" s="1127" t="s">
        <v>419</v>
      </c>
      <c r="B119" s="1013"/>
      <c r="C119" s="992" t="s">
        <v>420</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235</v>
      </c>
      <c r="AB119" s="961"/>
      <c r="AC119" s="961"/>
      <c r="AD119" s="961"/>
      <c r="AE119" s="962"/>
      <c r="AF119" s="963" t="s">
        <v>380</v>
      </c>
      <c r="AG119" s="961"/>
      <c r="AH119" s="961"/>
      <c r="AI119" s="961"/>
      <c r="AJ119" s="962"/>
      <c r="AK119" s="963" t="s">
        <v>380</v>
      </c>
      <c r="AL119" s="961"/>
      <c r="AM119" s="961"/>
      <c r="AN119" s="961"/>
      <c r="AO119" s="962"/>
      <c r="AP119" s="964" t="s">
        <v>380</v>
      </c>
      <c r="AQ119" s="965"/>
      <c r="AR119" s="965"/>
      <c r="AS119" s="965"/>
      <c r="AT119" s="966"/>
      <c r="AU119" s="971"/>
      <c r="AV119" s="972"/>
      <c r="AW119" s="972"/>
      <c r="AX119" s="972"/>
      <c r="AY119" s="972"/>
      <c r="AZ119" s="257" t="s">
        <v>179</v>
      </c>
      <c r="BA119" s="257"/>
      <c r="BB119" s="257"/>
      <c r="BC119" s="257"/>
      <c r="BD119" s="257"/>
      <c r="BE119" s="257"/>
      <c r="BF119" s="257"/>
      <c r="BG119" s="257"/>
      <c r="BH119" s="257"/>
      <c r="BI119" s="257"/>
      <c r="BJ119" s="257"/>
      <c r="BK119" s="257"/>
      <c r="BL119" s="257"/>
      <c r="BM119" s="257"/>
      <c r="BN119" s="257"/>
      <c r="BO119" s="1044" t="s">
        <v>445</v>
      </c>
      <c r="BP119" s="1075"/>
      <c r="BQ119" s="1066">
        <v>9344440</v>
      </c>
      <c r="BR119" s="1067"/>
      <c r="BS119" s="1067"/>
      <c r="BT119" s="1067"/>
      <c r="BU119" s="1067"/>
      <c r="BV119" s="1067">
        <v>9222973</v>
      </c>
      <c r="BW119" s="1067"/>
      <c r="BX119" s="1067"/>
      <c r="BY119" s="1067"/>
      <c r="BZ119" s="1067"/>
      <c r="CA119" s="1067">
        <v>9207988</v>
      </c>
      <c r="CB119" s="1067"/>
      <c r="CC119" s="1067"/>
      <c r="CD119" s="1067"/>
      <c r="CE119" s="1067"/>
      <c r="CF119" s="1068"/>
      <c r="CG119" s="1069"/>
      <c r="CH119" s="1069"/>
      <c r="CI119" s="1069"/>
      <c r="CJ119" s="1070"/>
      <c r="CK119" s="1016"/>
      <c r="CL119" s="1017"/>
      <c r="CM119" s="1071" t="s">
        <v>446</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235</v>
      </c>
      <c r="DH119" s="1053"/>
      <c r="DI119" s="1053"/>
      <c r="DJ119" s="1053"/>
      <c r="DK119" s="1054"/>
      <c r="DL119" s="1052" t="s">
        <v>380</v>
      </c>
      <c r="DM119" s="1053"/>
      <c r="DN119" s="1053"/>
      <c r="DO119" s="1053"/>
      <c r="DP119" s="1054"/>
      <c r="DQ119" s="1052" t="s">
        <v>380</v>
      </c>
      <c r="DR119" s="1053"/>
      <c r="DS119" s="1053"/>
      <c r="DT119" s="1053"/>
      <c r="DU119" s="1054"/>
      <c r="DV119" s="1055" t="s">
        <v>380</v>
      </c>
      <c r="DW119" s="1056"/>
      <c r="DX119" s="1056"/>
      <c r="DY119" s="1056"/>
      <c r="DZ119" s="1057"/>
    </row>
    <row r="120" spans="1:130" s="226" customFormat="1" ht="26.25" customHeight="1" x14ac:dyDescent="0.15">
      <c r="A120" s="1128"/>
      <c r="B120" s="1015"/>
      <c r="C120" s="985" t="s">
        <v>423</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380</v>
      </c>
      <c r="AB120" s="1028"/>
      <c r="AC120" s="1028"/>
      <c r="AD120" s="1028"/>
      <c r="AE120" s="1029"/>
      <c r="AF120" s="1030" t="s">
        <v>235</v>
      </c>
      <c r="AG120" s="1028"/>
      <c r="AH120" s="1028"/>
      <c r="AI120" s="1028"/>
      <c r="AJ120" s="1029"/>
      <c r="AK120" s="1030" t="s">
        <v>235</v>
      </c>
      <c r="AL120" s="1028"/>
      <c r="AM120" s="1028"/>
      <c r="AN120" s="1028"/>
      <c r="AO120" s="1029"/>
      <c r="AP120" s="1031" t="s">
        <v>235</v>
      </c>
      <c r="AQ120" s="1032"/>
      <c r="AR120" s="1032"/>
      <c r="AS120" s="1032"/>
      <c r="AT120" s="1033"/>
      <c r="AU120" s="1058" t="s">
        <v>447</v>
      </c>
      <c r="AV120" s="1059"/>
      <c r="AW120" s="1059"/>
      <c r="AX120" s="1059"/>
      <c r="AY120" s="1060"/>
      <c r="AZ120" s="1009" t="s">
        <v>448</v>
      </c>
      <c r="BA120" s="958"/>
      <c r="BB120" s="958"/>
      <c r="BC120" s="958"/>
      <c r="BD120" s="958"/>
      <c r="BE120" s="958"/>
      <c r="BF120" s="958"/>
      <c r="BG120" s="958"/>
      <c r="BH120" s="958"/>
      <c r="BI120" s="958"/>
      <c r="BJ120" s="958"/>
      <c r="BK120" s="958"/>
      <c r="BL120" s="958"/>
      <c r="BM120" s="958"/>
      <c r="BN120" s="958"/>
      <c r="BO120" s="958"/>
      <c r="BP120" s="959"/>
      <c r="BQ120" s="995">
        <v>3462445</v>
      </c>
      <c r="BR120" s="996"/>
      <c r="BS120" s="996"/>
      <c r="BT120" s="996"/>
      <c r="BU120" s="996"/>
      <c r="BV120" s="996">
        <v>3062947</v>
      </c>
      <c r="BW120" s="996"/>
      <c r="BX120" s="996"/>
      <c r="BY120" s="996"/>
      <c r="BZ120" s="996"/>
      <c r="CA120" s="996">
        <v>2398066</v>
      </c>
      <c r="CB120" s="996"/>
      <c r="CC120" s="996"/>
      <c r="CD120" s="996"/>
      <c r="CE120" s="996"/>
      <c r="CF120" s="1010">
        <v>86</v>
      </c>
      <c r="CG120" s="1011"/>
      <c r="CH120" s="1011"/>
      <c r="CI120" s="1011"/>
      <c r="CJ120" s="1011"/>
      <c r="CK120" s="1076" t="s">
        <v>449</v>
      </c>
      <c r="CL120" s="1077"/>
      <c r="CM120" s="1077"/>
      <c r="CN120" s="1077"/>
      <c r="CO120" s="1078"/>
      <c r="CP120" s="1084" t="s">
        <v>450</v>
      </c>
      <c r="CQ120" s="1085"/>
      <c r="CR120" s="1085"/>
      <c r="CS120" s="1085"/>
      <c r="CT120" s="1085"/>
      <c r="CU120" s="1085"/>
      <c r="CV120" s="1085"/>
      <c r="CW120" s="1085"/>
      <c r="CX120" s="1085"/>
      <c r="CY120" s="1085"/>
      <c r="CZ120" s="1085"/>
      <c r="DA120" s="1085"/>
      <c r="DB120" s="1085"/>
      <c r="DC120" s="1085"/>
      <c r="DD120" s="1085"/>
      <c r="DE120" s="1085"/>
      <c r="DF120" s="1086"/>
      <c r="DG120" s="995">
        <v>3471910</v>
      </c>
      <c r="DH120" s="996"/>
      <c r="DI120" s="996"/>
      <c r="DJ120" s="996"/>
      <c r="DK120" s="996"/>
      <c r="DL120" s="996">
        <v>3433859</v>
      </c>
      <c r="DM120" s="996"/>
      <c r="DN120" s="996"/>
      <c r="DO120" s="996"/>
      <c r="DP120" s="996"/>
      <c r="DQ120" s="996">
        <v>3321298</v>
      </c>
      <c r="DR120" s="996"/>
      <c r="DS120" s="996"/>
      <c r="DT120" s="996"/>
      <c r="DU120" s="996"/>
      <c r="DV120" s="997">
        <v>119.2</v>
      </c>
      <c r="DW120" s="997"/>
      <c r="DX120" s="997"/>
      <c r="DY120" s="997"/>
      <c r="DZ120" s="998"/>
    </row>
    <row r="121" spans="1:130" s="226" customFormat="1" ht="26.25" customHeight="1" x14ac:dyDescent="0.15">
      <c r="A121" s="1128"/>
      <c r="B121" s="1015"/>
      <c r="C121" s="1036" t="s">
        <v>451</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v>14906</v>
      </c>
      <c r="AB121" s="1028"/>
      <c r="AC121" s="1028"/>
      <c r="AD121" s="1028"/>
      <c r="AE121" s="1029"/>
      <c r="AF121" s="1030">
        <v>14906</v>
      </c>
      <c r="AG121" s="1028"/>
      <c r="AH121" s="1028"/>
      <c r="AI121" s="1028"/>
      <c r="AJ121" s="1029"/>
      <c r="AK121" s="1030">
        <v>14906</v>
      </c>
      <c r="AL121" s="1028"/>
      <c r="AM121" s="1028"/>
      <c r="AN121" s="1028"/>
      <c r="AO121" s="1029"/>
      <c r="AP121" s="1031">
        <v>0.5</v>
      </c>
      <c r="AQ121" s="1032"/>
      <c r="AR121" s="1032"/>
      <c r="AS121" s="1032"/>
      <c r="AT121" s="1033"/>
      <c r="AU121" s="1061"/>
      <c r="AV121" s="1062"/>
      <c r="AW121" s="1062"/>
      <c r="AX121" s="1062"/>
      <c r="AY121" s="1063"/>
      <c r="AZ121" s="1018" t="s">
        <v>452</v>
      </c>
      <c r="BA121" s="1019"/>
      <c r="BB121" s="1019"/>
      <c r="BC121" s="1019"/>
      <c r="BD121" s="1019"/>
      <c r="BE121" s="1019"/>
      <c r="BF121" s="1019"/>
      <c r="BG121" s="1019"/>
      <c r="BH121" s="1019"/>
      <c r="BI121" s="1019"/>
      <c r="BJ121" s="1019"/>
      <c r="BK121" s="1019"/>
      <c r="BL121" s="1019"/>
      <c r="BM121" s="1019"/>
      <c r="BN121" s="1019"/>
      <c r="BO121" s="1019"/>
      <c r="BP121" s="1020"/>
      <c r="BQ121" s="988" t="s">
        <v>235</v>
      </c>
      <c r="BR121" s="989"/>
      <c r="BS121" s="989"/>
      <c r="BT121" s="989"/>
      <c r="BU121" s="989"/>
      <c r="BV121" s="989" t="s">
        <v>235</v>
      </c>
      <c r="BW121" s="989"/>
      <c r="BX121" s="989"/>
      <c r="BY121" s="989"/>
      <c r="BZ121" s="989"/>
      <c r="CA121" s="989" t="s">
        <v>380</v>
      </c>
      <c r="CB121" s="989"/>
      <c r="CC121" s="989"/>
      <c r="CD121" s="989"/>
      <c r="CE121" s="989"/>
      <c r="CF121" s="983" t="s">
        <v>380</v>
      </c>
      <c r="CG121" s="984"/>
      <c r="CH121" s="984"/>
      <c r="CI121" s="984"/>
      <c r="CJ121" s="984"/>
      <c r="CK121" s="1079"/>
      <c r="CL121" s="1080"/>
      <c r="CM121" s="1080"/>
      <c r="CN121" s="1080"/>
      <c r="CO121" s="1081"/>
      <c r="CP121" s="1089" t="s">
        <v>453</v>
      </c>
      <c r="CQ121" s="1090"/>
      <c r="CR121" s="1090"/>
      <c r="CS121" s="1090"/>
      <c r="CT121" s="1090"/>
      <c r="CU121" s="1090"/>
      <c r="CV121" s="1090"/>
      <c r="CW121" s="1090"/>
      <c r="CX121" s="1090"/>
      <c r="CY121" s="1090"/>
      <c r="CZ121" s="1090"/>
      <c r="DA121" s="1090"/>
      <c r="DB121" s="1090"/>
      <c r="DC121" s="1090"/>
      <c r="DD121" s="1090"/>
      <c r="DE121" s="1090"/>
      <c r="DF121" s="1091"/>
      <c r="DG121" s="988" t="s">
        <v>235</v>
      </c>
      <c r="DH121" s="989"/>
      <c r="DI121" s="989"/>
      <c r="DJ121" s="989"/>
      <c r="DK121" s="989"/>
      <c r="DL121" s="989" t="s">
        <v>380</v>
      </c>
      <c r="DM121" s="989"/>
      <c r="DN121" s="989"/>
      <c r="DO121" s="989"/>
      <c r="DP121" s="989"/>
      <c r="DQ121" s="989" t="s">
        <v>380</v>
      </c>
      <c r="DR121" s="989"/>
      <c r="DS121" s="989"/>
      <c r="DT121" s="989"/>
      <c r="DU121" s="989"/>
      <c r="DV121" s="990" t="s">
        <v>380</v>
      </c>
      <c r="DW121" s="990"/>
      <c r="DX121" s="990"/>
      <c r="DY121" s="990"/>
      <c r="DZ121" s="991"/>
    </row>
    <row r="122" spans="1:130" s="226" customFormat="1" ht="26.25" customHeight="1" x14ac:dyDescent="0.15">
      <c r="A122" s="1128"/>
      <c r="B122" s="1015"/>
      <c r="C122" s="985" t="s">
        <v>433</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380</v>
      </c>
      <c r="AB122" s="1028"/>
      <c r="AC122" s="1028"/>
      <c r="AD122" s="1028"/>
      <c r="AE122" s="1029"/>
      <c r="AF122" s="1030" t="s">
        <v>380</v>
      </c>
      <c r="AG122" s="1028"/>
      <c r="AH122" s="1028"/>
      <c r="AI122" s="1028"/>
      <c r="AJ122" s="1029"/>
      <c r="AK122" s="1030" t="s">
        <v>235</v>
      </c>
      <c r="AL122" s="1028"/>
      <c r="AM122" s="1028"/>
      <c r="AN122" s="1028"/>
      <c r="AO122" s="1029"/>
      <c r="AP122" s="1031" t="s">
        <v>235</v>
      </c>
      <c r="AQ122" s="1032"/>
      <c r="AR122" s="1032"/>
      <c r="AS122" s="1032"/>
      <c r="AT122" s="1033"/>
      <c r="AU122" s="1061"/>
      <c r="AV122" s="1062"/>
      <c r="AW122" s="1062"/>
      <c r="AX122" s="1062"/>
      <c r="AY122" s="1063"/>
      <c r="AZ122" s="1043" t="s">
        <v>454</v>
      </c>
      <c r="BA122" s="1034"/>
      <c r="BB122" s="1034"/>
      <c r="BC122" s="1034"/>
      <c r="BD122" s="1034"/>
      <c r="BE122" s="1034"/>
      <c r="BF122" s="1034"/>
      <c r="BG122" s="1034"/>
      <c r="BH122" s="1034"/>
      <c r="BI122" s="1034"/>
      <c r="BJ122" s="1034"/>
      <c r="BK122" s="1034"/>
      <c r="BL122" s="1034"/>
      <c r="BM122" s="1034"/>
      <c r="BN122" s="1034"/>
      <c r="BO122" s="1034"/>
      <c r="BP122" s="1035"/>
      <c r="BQ122" s="1066">
        <v>5782980</v>
      </c>
      <c r="BR122" s="1067"/>
      <c r="BS122" s="1067"/>
      <c r="BT122" s="1067"/>
      <c r="BU122" s="1067"/>
      <c r="BV122" s="1067">
        <v>5984104</v>
      </c>
      <c r="BW122" s="1067"/>
      <c r="BX122" s="1067"/>
      <c r="BY122" s="1067"/>
      <c r="BZ122" s="1067"/>
      <c r="CA122" s="1067">
        <v>5933711</v>
      </c>
      <c r="CB122" s="1067"/>
      <c r="CC122" s="1067"/>
      <c r="CD122" s="1067"/>
      <c r="CE122" s="1067"/>
      <c r="CF122" s="1087">
        <v>212.9</v>
      </c>
      <c r="CG122" s="1088"/>
      <c r="CH122" s="1088"/>
      <c r="CI122" s="1088"/>
      <c r="CJ122" s="1088"/>
      <c r="CK122" s="1079"/>
      <c r="CL122" s="1080"/>
      <c r="CM122" s="1080"/>
      <c r="CN122" s="1080"/>
      <c r="CO122" s="1081"/>
      <c r="CP122" s="1089" t="s">
        <v>455</v>
      </c>
      <c r="CQ122" s="1090"/>
      <c r="CR122" s="1090"/>
      <c r="CS122" s="1090"/>
      <c r="CT122" s="1090"/>
      <c r="CU122" s="1090"/>
      <c r="CV122" s="1090"/>
      <c r="CW122" s="1090"/>
      <c r="CX122" s="1090"/>
      <c r="CY122" s="1090"/>
      <c r="CZ122" s="1090"/>
      <c r="DA122" s="1090"/>
      <c r="DB122" s="1090"/>
      <c r="DC122" s="1090"/>
      <c r="DD122" s="1090"/>
      <c r="DE122" s="1090"/>
      <c r="DF122" s="1091"/>
      <c r="DG122" s="988" t="s">
        <v>235</v>
      </c>
      <c r="DH122" s="989"/>
      <c r="DI122" s="989"/>
      <c r="DJ122" s="989"/>
      <c r="DK122" s="989"/>
      <c r="DL122" s="989" t="s">
        <v>380</v>
      </c>
      <c r="DM122" s="989"/>
      <c r="DN122" s="989"/>
      <c r="DO122" s="989"/>
      <c r="DP122" s="989"/>
      <c r="DQ122" s="989" t="s">
        <v>380</v>
      </c>
      <c r="DR122" s="989"/>
      <c r="DS122" s="989"/>
      <c r="DT122" s="989"/>
      <c r="DU122" s="989"/>
      <c r="DV122" s="990" t="s">
        <v>380</v>
      </c>
      <c r="DW122" s="990"/>
      <c r="DX122" s="990"/>
      <c r="DY122" s="990"/>
      <c r="DZ122" s="991"/>
    </row>
    <row r="123" spans="1:130" s="226" customFormat="1" ht="26.25" customHeight="1" x14ac:dyDescent="0.15">
      <c r="A123" s="1128"/>
      <c r="B123" s="1015"/>
      <c r="C123" s="985" t="s">
        <v>439</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235</v>
      </c>
      <c r="AB123" s="1028"/>
      <c r="AC123" s="1028"/>
      <c r="AD123" s="1028"/>
      <c r="AE123" s="1029"/>
      <c r="AF123" s="1030" t="s">
        <v>380</v>
      </c>
      <c r="AG123" s="1028"/>
      <c r="AH123" s="1028"/>
      <c r="AI123" s="1028"/>
      <c r="AJ123" s="1029"/>
      <c r="AK123" s="1030" t="s">
        <v>380</v>
      </c>
      <c r="AL123" s="1028"/>
      <c r="AM123" s="1028"/>
      <c r="AN123" s="1028"/>
      <c r="AO123" s="1029"/>
      <c r="AP123" s="1031" t="s">
        <v>235</v>
      </c>
      <c r="AQ123" s="1032"/>
      <c r="AR123" s="1032"/>
      <c r="AS123" s="1032"/>
      <c r="AT123" s="1033"/>
      <c r="AU123" s="1064"/>
      <c r="AV123" s="1065"/>
      <c r="AW123" s="1065"/>
      <c r="AX123" s="1065"/>
      <c r="AY123" s="1065"/>
      <c r="AZ123" s="257" t="s">
        <v>179</v>
      </c>
      <c r="BA123" s="257"/>
      <c r="BB123" s="257"/>
      <c r="BC123" s="257"/>
      <c r="BD123" s="257"/>
      <c r="BE123" s="257"/>
      <c r="BF123" s="257"/>
      <c r="BG123" s="257"/>
      <c r="BH123" s="257"/>
      <c r="BI123" s="257"/>
      <c r="BJ123" s="257"/>
      <c r="BK123" s="257"/>
      <c r="BL123" s="257"/>
      <c r="BM123" s="257"/>
      <c r="BN123" s="257"/>
      <c r="BO123" s="1044" t="s">
        <v>456</v>
      </c>
      <c r="BP123" s="1075"/>
      <c r="BQ123" s="1134">
        <v>9245425</v>
      </c>
      <c r="BR123" s="1135"/>
      <c r="BS123" s="1135"/>
      <c r="BT123" s="1135"/>
      <c r="BU123" s="1135"/>
      <c r="BV123" s="1135">
        <v>9047051</v>
      </c>
      <c r="BW123" s="1135"/>
      <c r="BX123" s="1135"/>
      <c r="BY123" s="1135"/>
      <c r="BZ123" s="1135"/>
      <c r="CA123" s="1135">
        <v>8331777</v>
      </c>
      <c r="CB123" s="1135"/>
      <c r="CC123" s="1135"/>
      <c r="CD123" s="1135"/>
      <c r="CE123" s="1135"/>
      <c r="CF123" s="1068"/>
      <c r="CG123" s="1069"/>
      <c r="CH123" s="1069"/>
      <c r="CI123" s="1069"/>
      <c r="CJ123" s="1070"/>
      <c r="CK123" s="1079"/>
      <c r="CL123" s="1080"/>
      <c r="CM123" s="1080"/>
      <c r="CN123" s="1080"/>
      <c r="CO123" s="1081"/>
      <c r="CP123" s="1089" t="s">
        <v>457</v>
      </c>
      <c r="CQ123" s="1090"/>
      <c r="CR123" s="1090"/>
      <c r="CS123" s="1090"/>
      <c r="CT123" s="1090"/>
      <c r="CU123" s="1090"/>
      <c r="CV123" s="1090"/>
      <c r="CW123" s="1090"/>
      <c r="CX123" s="1090"/>
      <c r="CY123" s="1090"/>
      <c r="CZ123" s="1090"/>
      <c r="DA123" s="1090"/>
      <c r="DB123" s="1090"/>
      <c r="DC123" s="1090"/>
      <c r="DD123" s="1090"/>
      <c r="DE123" s="1090"/>
      <c r="DF123" s="1091"/>
      <c r="DG123" s="1027" t="s">
        <v>235</v>
      </c>
      <c r="DH123" s="1028"/>
      <c r="DI123" s="1028"/>
      <c r="DJ123" s="1028"/>
      <c r="DK123" s="1029"/>
      <c r="DL123" s="1030" t="s">
        <v>235</v>
      </c>
      <c r="DM123" s="1028"/>
      <c r="DN123" s="1028"/>
      <c r="DO123" s="1028"/>
      <c r="DP123" s="1029"/>
      <c r="DQ123" s="1030" t="s">
        <v>235</v>
      </c>
      <c r="DR123" s="1028"/>
      <c r="DS123" s="1028"/>
      <c r="DT123" s="1028"/>
      <c r="DU123" s="1029"/>
      <c r="DV123" s="1031" t="s">
        <v>380</v>
      </c>
      <c r="DW123" s="1032"/>
      <c r="DX123" s="1032"/>
      <c r="DY123" s="1032"/>
      <c r="DZ123" s="1033"/>
    </row>
    <row r="124" spans="1:130" s="226" customFormat="1" ht="26.25" customHeight="1" thickBot="1" x14ac:dyDescent="0.2">
      <c r="A124" s="1128"/>
      <c r="B124" s="1015"/>
      <c r="C124" s="985" t="s">
        <v>442</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235</v>
      </c>
      <c r="AB124" s="1028"/>
      <c r="AC124" s="1028"/>
      <c r="AD124" s="1028"/>
      <c r="AE124" s="1029"/>
      <c r="AF124" s="1030" t="s">
        <v>235</v>
      </c>
      <c r="AG124" s="1028"/>
      <c r="AH124" s="1028"/>
      <c r="AI124" s="1028"/>
      <c r="AJ124" s="1029"/>
      <c r="AK124" s="1030" t="s">
        <v>380</v>
      </c>
      <c r="AL124" s="1028"/>
      <c r="AM124" s="1028"/>
      <c r="AN124" s="1028"/>
      <c r="AO124" s="1029"/>
      <c r="AP124" s="1031" t="s">
        <v>235</v>
      </c>
      <c r="AQ124" s="1032"/>
      <c r="AR124" s="1032"/>
      <c r="AS124" s="1032"/>
      <c r="AT124" s="1033"/>
      <c r="AU124" s="1130" t="s">
        <v>458</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3.5</v>
      </c>
      <c r="BR124" s="1097"/>
      <c r="BS124" s="1097"/>
      <c r="BT124" s="1097"/>
      <c r="BU124" s="1097"/>
      <c r="BV124" s="1097">
        <v>6.3</v>
      </c>
      <c r="BW124" s="1097"/>
      <c r="BX124" s="1097"/>
      <c r="BY124" s="1097"/>
      <c r="BZ124" s="1097"/>
      <c r="CA124" s="1097">
        <v>31.4</v>
      </c>
      <c r="CB124" s="1097"/>
      <c r="CC124" s="1097"/>
      <c r="CD124" s="1097"/>
      <c r="CE124" s="1097"/>
      <c r="CF124" s="1098"/>
      <c r="CG124" s="1099"/>
      <c r="CH124" s="1099"/>
      <c r="CI124" s="1099"/>
      <c r="CJ124" s="1100"/>
      <c r="CK124" s="1082"/>
      <c r="CL124" s="1082"/>
      <c r="CM124" s="1082"/>
      <c r="CN124" s="1082"/>
      <c r="CO124" s="1083"/>
      <c r="CP124" s="1089" t="s">
        <v>459</v>
      </c>
      <c r="CQ124" s="1090"/>
      <c r="CR124" s="1090"/>
      <c r="CS124" s="1090"/>
      <c r="CT124" s="1090"/>
      <c r="CU124" s="1090"/>
      <c r="CV124" s="1090"/>
      <c r="CW124" s="1090"/>
      <c r="CX124" s="1090"/>
      <c r="CY124" s="1090"/>
      <c r="CZ124" s="1090"/>
      <c r="DA124" s="1090"/>
      <c r="DB124" s="1090"/>
      <c r="DC124" s="1090"/>
      <c r="DD124" s="1090"/>
      <c r="DE124" s="1090"/>
      <c r="DF124" s="1091"/>
      <c r="DG124" s="1074">
        <v>80959</v>
      </c>
      <c r="DH124" s="1053"/>
      <c r="DI124" s="1053"/>
      <c r="DJ124" s="1053"/>
      <c r="DK124" s="1054"/>
      <c r="DL124" s="1052" t="s">
        <v>235</v>
      </c>
      <c r="DM124" s="1053"/>
      <c r="DN124" s="1053"/>
      <c r="DO124" s="1053"/>
      <c r="DP124" s="1054"/>
      <c r="DQ124" s="1052" t="s">
        <v>235</v>
      </c>
      <c r="DR124" s="1053"/>
      <c r="DS124" s="1053"/>
      <c r="DT124" s="1053"/>
      <c r="DU124" s="1054"/>
      <c r="DV124" s="1055" t="s">
        <v>235</v>
      </c>
      <c r="DW124" s="1056"/>
      <c r="DX124" s="1056"/>
      <c r="DY124" s="1056"/>
      <c r="DZ124" s="1057"/>
    </row>
    <row r="125" spans="1:130" s="226" customFormat="1" ht="26.25" customHeight="1" x14ac:dyDescent="0.15">
      <c r="A125" s="1128"/>
      <c r="B125" s="1015"/>
      <c r="C125" s="985" t="s">
        <v>444</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235</v>
      </c>
      <c r="AB125" s="1028"/>
      <c r="AC125" s="1028"/>
      <c r="AD125" s="1028"/>
      <c r="AE125" s="1029"/>
      <c r="AF125" s="1030" t="s">
        <v>235</v>
      </c>
      <c r="AG125" s="1028"/>
      <c r="AH125" s="1028"/>
      <c r="AI125" s="1028"/>
      <c r="AJ125" s="1029"/>
      <c r="AK125" s="1030" t="s">
        <v>235</v>
      </c>
      <c r="AL125" s="1028"/>
      <c r="AM125" s="1028"/>
      <c r="AN125" s="1028"/>
      <c r="AO125" s="1029"/>
      <c r="AP125" s="1031" t="s">
        <v>380</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460</v>
      </c>
      <c r="CL125" s="1077"/>
      <c r="CM125" s="1077"/>
      <c r="CN125" s="1077"/>
      <c r="CO125" s="1078"/>
      <c r="CP125" s="1009" t="s">
        <v>461</v>
      </c>
      <c r="CQ125" s="958"/>
      <c r="CR125" s="958"/>
      <c r="CS125" s="958"/>
      <c r="CT125" s="958"/>
      <c r="CU125" s="958"/>
      <c r="CV125" s="958"/>
      <c r="CW125" s="958"/>
      <c r="CX125" s="958"/>
      <c r="CY125" s="958"/>
      <c r="CZ125" s="958"/>
      <c r="DA125" s="958"/>
      <c r="DB125" s="958"/>
      <c r="DC125" s="958"/>
      <c r="DD125" s="958"/>
      <c r="DE125" s="958"/>
      <c r="DF125" s="959"/>
      <c r="DG125" s="995" t="s">
        <v>235</v>
      </c>
      <c r="DH125" s="996"/>
      <c r="DI125" s="996"/>
      <c r="DJ125" s="996"/>
      <c r="DK125" s="996"/>
      <c r="DL125" s="996" t="s">
        <v>380</v>
      </c>
      <c r="DM125" s="996"/>
      <c r="DN125" s="996"/>
      <c r="DO125" s="996"/>
      <c r="DP125" s="996"/>
      <c r="DQ125" s="996" t="s">
        <v>380</v>
      </c>
      <c r="DR125" s="996"/>
      <c r="DS125" s="996"/>
      <c r="DT125" s="996"/>
      <c r="DU125" s="996"/>
      <c r="DV125" s="997" t="s">
        <v>380</v>
      </c>
      <c r="DW125" s="997"/>
      <c r="DX125" s="997"/>
      <c r="DY125" s="997"/>
      <c r="DZ125" s="998"/>
    </row>
    <row r="126" spans="1:130" s="226" customFormat="1" ht="26.25" customHeight="1" thickBot="1" x14ac:dyDescent="0.2">
      <c r="A126" s="1128"/>
      <c r="B126" s="1015"/>
      <c r="C126" s="985" t="s">
        <v>446</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235</v>
      </c>
      <c r="AB126" s="1028"/>
      <c r="AC126" s="1028"/>
      <c r="AD126" s="1028"/>
      <c r="AE126" s="1029"/>
      <c r="AF126" s="1030" t="s">
        <v>380</v>
      </c>
      <c r="AG126" s="1028"/>
      <c r="AH126" s="1028"/>
      <c r="AI126" s="1028"/>
      <c r="AJ126" s="1029"/>
      <c r="AK126" s="1030" t="s">
        <v>380</v>
      </c>
      <c r="AL126" s="1028"/>
      <c r="AM126" s="1028"/>
      <c r="AN126" s="1028"/>
      <c r="AO126" s="1029"/>
      <c r="AP126" s="1031" t="s">
        <v>380</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462</v>
      </c>
      <c r="CQ126" s="1019"/>
      <c r="CR126" s="1019"/>
      <c r="CS126" s="1019"/>
      <c r="CT126" s="1019"/>
      <c r="CU126" s="1019"/>
      <c r="CV126" s="1019"/>
      <c r="CW126" s="1019"/>
      <c r="CX126" s="1019"/>
      <c r="CY126" s="1019"/>
      <c r="CZ126" s="1019"/>
      <c r="DA126" s="1019"/>
      <c r="DB126" s="1019"/>
      <c r="DC126" s="1019"/>
      <c r="DD126" s="1019"/>
      <c r="DE126" s="1019"/>
      <c r="DF126" s="1020"/>
      <c r="DG126" s="988">
        <v>384583</v>
      </c>
      <c r="DH126" s="989"/>
      <c r="DI126" s="989"/>
      <c r="DJ126" s="989"/>
      <c r="DK126" s="989"/>
      <c r="DL126" s="989" t="s">
        <v>380</v>
      </c>
      <c r="DM126" s="989"/>
      <c r="DN126" s="989"/>
      <c r="DO126" s="989"/>
      <c r="DP126" s="989"/>
      <c r="DQ126" s="989" t="s">
        <v>235</v>
      </c>
      <c r="DR126" s="989"/>
      <c r="DS126" s="989"/>
      <c r="DT126" s="989"/>
      <c r="DU126" s="989"/>
      <c r="DV126" s="990" t="s">
        <v>380</v>
      </c>
      <c r="DW126" s="990"/>
      <c r="DX126" s="990"/>
      <c r="DY126" s="990"/>
      <c r="DZ126" s="991"/>
    </row>
    <row r="127" spans="1:130" s="226" customFormat="1" ht="26.25" customHeight="1" x14ac:dyDescent="0.15">
      <c r="A127" s="1129"/>
      <c r="B127" s="1017"/>
      <c r="C127" s="1071" t="s">
        <v>463</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v>19</v>
      </c>
      <c r="AB127" s="1028"/>
      <c r="AC127" s="1028"/>
      <c r="AD127" s="1028"/>
      <c r="AE127" s="1029"/>
      <c r="AF127" s="1030">
        <v>19</v>
      </c>
      <c r="AG127" s="1028"/>
      <c r="AH127" s="1028"/>
      <c r="AI127" s="1028"/>
      <c r="AJ127" s="1029"/>
      <c r="AK127" s="1030">
        <v>15</v>
      </c>
      <c r="AL127" s="1028"/>
      <c r="AM127" s="1028"/>
      <c r="AN127" s="1028"/>
      <c r="AO127" s="1029"/>
      <c r="AP127" s="1031">
        <v>0</v>
      </c>
      <c r="AQ127" s="1032"/>
      <c r="AR127" s="1032"/>
      <c r="AS127" s="1032"/>
      <c r="AT127" s="1033"/>
      <c r="AU127" s="262"/>
      <c r="AV127" s="262"/>
      <c r="AW127" s="262"/>
      <c r="AX127" s="1101" t="s">
        <v>464</v>
      </c>
      <c r="AY127" s="1102"/>
      <c r="AZ127" s="1102"/>
      <c r="BA127" s="1102"/>
      <c r="BB127" s="1102"/>
      <c r="BC127" s="1102"/>
      <c r="BD127" s="1102"/>
      <c r="BE127" s="1103"/>
      <c r="BF127" s="1104" t="s">
        <v>465</v>
      </c>
      <c r="BG127" s="1102"/>
      <c r="BH127" s="1102"/>
      <c r="BI127" s="1102"/>
      <c r="BJ127" s="1102"/>
      <c r="BK127" s="1102"/>
      <c r="BL127" s="1103"/>
      <c r="BM127" s="1104" t="s">
        <v>466</v>
      </c>
      <c r="BN127" s="1102"/>
      <c r="BO127" s="1102"/>
      <c r="BP127" s="1102"/>
      <c r="BQ127" s="1102"/>
      <c r="BR127" s="1102"/>
      <c r="BS127" s="1103"/>
      <c r="BT127" s="1104" t="s">
        <v>467</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468</v>
      </c>
      <c r="CQ127" s="1019"/>
      <c r="CR127" s="1019"/>
      <c r="CS127" s="1019"/>
      <c r="CT127" s="1019"/>
      <c r="CU127" s="1019"/>
      <c r="CV127" s="1019"/>
      <c r="CW127" s="1019"/>
      <c r="CX127" s="1019"/>
      <c r="CY127" s="1019"/>
      <c r="CZ127" s="1019"/>
      <c r="DA127" s="1019"/>
      <c r="DB127" s="1019"/>
      <c r="DC127" s="1019"/>
      <c r="DD127" s="1019"/>
      <c r="DE127" s="1019"/>
      <c r="DF127" s="1020"/>
      <c r="DG127" s="988" t="s">
        <v>380</v>
      </c>
      <c r="DH127" s="989"/>
      <c r="DI127" s="989"/>
      <c r="DJ127" s="989"/>
      <c r="DK127" s="989"/>
      <c r="DL127" s="989" t="s">
        <v>235</v>
      </c>
      <c r="DM127" s="989"/>
      <c r="DN127" s="989"/>
      <c r="DO127" s="989"/>
      <c r="DP127" s="989"/>
      <c r="DQ127" s="989" t="s">
        <v>235</v>
      </c>
      <c r="DR127" s="989"/>
      <c r="DS127" s="989"/>
      <c r="DT127" s="989"/>
      <c r="DU127" s="989"/>
      <c r="DV127" s="990" t="s">
        <v>235</v>
      </c>
      <c r="DW127" s="990"/>
      <c r="DX127" s="990"/>
      <c r="DY127" s="990"/>
      <c r="DZ127" s="991"/>
    </row>
    <row r="128" spans="1:130" s="226" customFormat="1" ht="26.25" customHeight="1" thickBot="1" x14ac:dyDescent="0.2">
      <c r="A128" s="1112" t="s">
        <v>469</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470</v>
      </c>
      <c r="X128" s="1114"/>
      <c r="Y128" s="1114"/>
      <c r="Z128" s="1115"/>
      <c r="AA128" s="1116">
        <v>9040</v>
      </c>
      <c r="AB128" s="1117"/>
      <c r="AC128" s="1117"/>
      <c r="AD128" s="1117"/>
      <c r="AE128" s="1118"/>
      <c r="AF128" s="1119" t="s">
        <v>235</v>
      </c>
      <c r="AG128" s="1117"/>
      <c r="AH128" s="1117"/>
      <c r="AI128" s="1117"/>
      <c r="AJ128" s="1118"/>
      <c r="AK128" s="1119" t="s">
        <v>380</v>
      </c>
      <c r="AL128" s="1117"/>
      <c r="AM128" s="1117"/>
      <c r="AN128" s="1117"/>
      <c r="AO128" s="1118"/>
      <c r="AP128" s="1120"/>
      <c r="AQ128" s="1121"/>
      <c r="AR128" s="1121"/>
      <c r="AS128" s="1121"/>
      <c r="AT128" s="1122"/>
      <c r="AU128" s="262"/>
      <c r="AV128" s="262"/>
      <c r="AW128" s="262"/>
      <c r="AX128" s="957" t="s">
        <v>471</v>
      </c>
      <c r="AY128" s="958"/>
      <c r="AZ128" s="958"/>
      <c r="BA128" s="958"/>
      <c r="BB128" s="958"/>
      <c r="BC128" s="958"/>
      <c r="BD128" s="958"/>
      <c r="BE128" s="959"/>
      <c r="BF128" s="1123" t="s">
        <v>235</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472</v>
      </c>
      <c r="CQ128" s="1106"/>
      <c r="CR128" s="1106"/>
      <c r="CS128" s="1106"/>
      <c r="CT128" s="1106"/>
      <c r="CU128" s="1106"/>
      <c r="CV128" s="1106"/>
      <c r="CW128" s="1106"/>
      <c r="CX128" s="1106"/>
      <c r="CY128" s="1106"/>
      <c r="CZ128" s="1106"/>
      <c r="DA128" s="1106"/>
      <c r="DB128" s="1106"/>
      <c r="DC128" s="1106"/>
      <c r="DD128" s="1106"/>
      <c r="DE128" s="1106"/>
      <c r="DF128" s="1107"/>
      <c r="DG128" s="1108" t="s">
        <v>235</v>
      </c>
      <c r="DH128" s="1109"/>
      <c r="DI128" s="1109"/>
      <c r="DJ128" s="1109"/>
      <c r="DK128" s="1109"/>
      <c r="DL128" s="1109" t="s">
        <v>380</v>
      </c>
      <c r="DM128" s="1109"/>
      <c r="DN128" s="1109"/>
      <c r="DO128" s="1109"/>
      <c r="DP128" s="1109"/>
      <c r="DQ128" s="1109" t="s">
        <v>235</v>
      </c>
      <c r="DR128" s="1109"/>
      <c r="DS128" s="1109"/>
      <c r="DT128" s="1109"/>
      <c r="DU128" s="1109"/>
      <c r="DV128" s="1110" t="s">
        <v>380</v>
      </c>
      <c r="DW128" s="1110"/>
      <c r="DX128" s="1110"/>
      <c r="DY128" s="1110"/>
      <c r="DZ128" s="1111"/>
    </row>
    <row r="129" spans="1:131" s="226" customFormat="1" ht="26.25" customHeight="1" x14ac:dyDescent="0.15">
      <c r="A129" s="999" t="s">
        <v>101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473</v>
      </c>
      <c r="X129" s="1143"/>
      <c r="Y129" s="1143"/>
      <c r="Z129" s="1144"/>
      <c r="AA129" s="1027">
        <v>3156266</v>
      </c>
      <c r="AB129" s="1028"/>
      <c r="AC129" s="1028"/>
      <c r="AD129" s="1028"/>
      <c r="AE129" s="1029"/>
      <c r="AF129" s="1030">
        <v>3165700</v>
      </c>
      <c r="AG129" s="1028"/>
      <c r="AH129" s="1028"/>
      <c r="AI129" s="1028"/>
      <c r="AJ129" s="1029"/>
      <c r="AK129" s="1030">
        <v>3211542</v>
      </c>
      <c r="AL129" s="1028"/>
      <c r="AM129" s="1028"/>
      <c r="AN129" s="1028"/>
      <c r="AO129" s="1029"/>
      <c r="AP129" s="1145"/>
      <c r="AQ129" s="1146"/>
      <c r="AR129" s="1146"/>
      <c r="AS129" s="1146"/>
      <c r="AT129" s="1147"/>
      <c r="AU129" s="264"/>
      <c r="AV129" s="264"/>
      <c r="AW129" s="264"/>
      <c r="AX129" s="1136" t="s">
        <v>474</v>
      </c>
      <c r="AY129" s="1019"/>
      <c r="AZ129" s="1019"/>
      <c r="BA129" s="1019"/>
      <c r="BB129" s="1019"/>
      <c r="BC129" s="1019"/>
      <c r="BD129" s="1019"/>
      <c r="BE129" s="1020"/>
      <c r="BF129" s="1137" t="s">
        <v>235</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9" t="s">
        <v>475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476</v>
      </c>
      <c r="X130" s="1143"/>
      <c r="Y130" s="1143"/>
      <c r="Z130" s="1144"/>
      <c r="AA130" s="1027">
        <v>374119</v>
      </c>
      <c r="AB130" s="1028"/>
      <c r="AC130" s="1028"/>
      <c r="AD130" s="1028"/>
      <c r="AE130" s="1029"/>
      <c r="AF130" s="1030">
        <v>402509</v>
      </c>
      <c r="AG130" s="1028"/>
      <c r="AH130" s="1028"/>
      <c r="AI130" s="1028"/>
      <c r="AJ130" s="1029"/>
      <c r="AK130" s="1030">
        <v>424237</v>
      </c>
      <c r="AL130" s="1028"/>
      <c r="AM130" s="1028"/>
      <c r="AN130" s="1028"/>
      <c r="AO130" s="1029"/>
      <c r="AP130" s="1145"/>
      <c r="AQ130" s="1146"/>
      <c r="AR130" s="1146"/>
      <c r="AS130" s="1146"/>
      <c r="AT130" s="1147"/>
      <c r="AU130" s="264"/>
      <c r="AV130" s="264"/>
      <c r="AW130" s="264"/>
      <c r="AX130" s="1136" t="s">
        <v>477</v>
      </c>
      <c r="AY130" s="1019"/>
      <c r="AZ130" s="1019"/>
      <c r="BA130" s="1019"/>
      <c r="BB130" s="1019"/>
      <c r="BC130" s="1019"/>
      <c r="BD130" s="1019"/>
      <c r="BE130" s="1020"/>
      <c r="BF130" s="1173">
        <v>7.8</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478</v>
      </c>
      <c r="X131" s="1181"/>
      <c r="Y131" s="1181"/>
      <c r="Z131" s="1182"/>
      <c r="AA131" s="1074">
        <v>2782147</v>
      </c>
      <c r="AB131" s="1053"/>
      <c r="AC131" s="1053"/>
      <c r="AD131" s="1053"/>
      <c r="AE131" s="1054"/>
      <c r="AF131" s="1052">
        <v>2763191</v>
      </c>
      <c r="AG131" s="1053"/>
      <c r="AH131" s="1053"/>
      <c r="AI131" s="1053"/>
      <c r="AJ131" s="1054"/>
      <c r="AK131" s="1052">
        <v>2787305</v>
      </c>
      <c r="AL131" s="1053"/>
      <c r="AM131" s="1053"/>
      <c r="AN131" s="1053"/>
      <c r="AO131" s="1054"/>
      <c r="AP131" s="1183"/>
      <c r="AQ131" s="1184"/>
      <c r="AR131" s="1184"/>
      <c r="AS131" s="1184"/>
      <c r="AT131" s="1185"/>
      <c r="AU131" s="264"/>
      <c r="AV131" s="264"/>
      <c r="AW131" s="264"/>
      <c r="AX131" s="1155" t="s">
        <v>479</v>
      </c>
      <c r="AY131" s="1106"/>
      <c r="AZ131" s="1106"/>
      <c r="BA131" s="1106"/>
      <c r="BB131" s="1106"/>
      <c r="BC131" s="1106"/>
      <c r="BD131" s="1106"/>
      <c r="BE131" s="1107"/>
      <c r="BF131" s="1156">
        <v>31.4</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2" t="s">
        <v>480</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481</v>
      </c>
      <c r="W132" s="1166"/>
      <c r="X132" s="1166"/>
      <c r="Y132" s="1166"/>
      <c r="Z132" s="1167"/>
      <c r="AA132" s="1168">
        <v>9.8372228350000004</v>
      </c>
      <c r="AB132" s="1169"/>
      <c r="AC132" s="1169"/>
      <c r="AD132" s="1169"/>
      <c r="AE132" s="1170"/>
      <c r="AF132" s="1171">
        <v>7.3191465950000003</v>
      </c>
      <c r="AG132" s="1169"/>
      <c r="AH132" s="1169"/>
      <c r="AI132" s="1169"/>
      <c r="AJ132" s="1170"/>
      <c r="AK132" s="1171">
        <v>6.2529576059999998</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482</v>
      </c>
      <c r="W133" s="1149"/>
      <c r="X133" s="1149"/>
      <c r="Y133" s="1149"/>
      <c r="Z133" s="1150"/>
      <c r="AA133" s="1151">
        <v>10.4</v>
      </c>
      <c r="AB133" s="1152"/>
      <c r="AC133" s="1152"/>
      <c r="AD133" s="1152"/>
      <c r="AE133" s="1153"/>
      <c r="AF133" s="1151">
        <v>9.1999999999999993</v>
      </c>
      <c r="AG133" s="1152"/>
      <c r="AH133" s="1152"/>
      <c r="AI133" s="1152"/>
      <c r="AJ133" s="1153"/>
      <c r="AK133" s="1151">
        <v>7.8</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UrgzijHGtu0qFUMsGU8M+vbeAfUvFk7T89GSGotLk1tV4CQVGkBLZcV5Jm2rD5GWZtB9Ooq5prVwHXoSYYBBg==" saltValue="nqRKxYB/72tycI3A2PHH5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aJke5F35tDOiIDRXwsvSncJqbeSPEDLD/K0gaEORE/c8uEud11UcL5l8IsLLb3ZilCCOMY3JgaCtATBd68ljw==" saltValue="ZXoKlQsm83AuMHJSvaAUX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VVwSSZIYEMeCNxjlk4HU+DE9R7U+v097vJs/5Fn5WhNQ8gwfEaf91sqTNht71FsZSCMvn3EwAC+sSKKpSTPWQ==" saltValue="AzQeBqUFz1OTvw7BHindkg==" spinCount="100000" sheet="1" objects="1" scenarios="1"/>
  <dataConsolidate/>
  <phoneticPr fontId="2"/>
  <printOptions horizontalCentered="1" verticalCentered="1"/>
  <pageMargins left="0" right="0" top="0" bottom="0" header="0" footer="0"/>
  <pageSetup paperSize="9" scale="33"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491</v>
      </c>
      <c r="AL9" s="1192"/>
      <c r="AM9" s="1192"/>
      <c r="AN9" s="1193"/>
      <c r="AO9" s="292">
        <v>835060</v>
      </c>
      <c r="AP9" s="292">
        <v>73335</v>
      </c>
      <c r="AQ9" s="293">
        <v>86936</v>
      </c>
      <c r="AR9" s="294">
        <v>-15.6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492</v>
      </c>
      <c r="AL10" s="1192"/>
      <c r="AM10" s="1192"/>
      <c r="AN10" s="1193"/>
      <c r="AO10" s="295">
        <v>97232</v>
      </c>
      <c r="AP10" s="295">
        <v>8539</v>
      </c>
      <c r="AQ10" s="296">
        <v>8644</v>
      </c>
      <c r="AR10" s="297">
        <v>-1.2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493</v>
      </c>
      <c r="AL11" s="1192"/>
      <c r="AM11" s="1192"/>
      <c r="AN11" s="1193"/>
      <c r="AO11" s="295">
        <v>156778</v>
      </c>
      <c r="AP11" s="295">
        <v>13768</v>
      </c>
      <c r="AQ11" s="296">
        <v>14102</v>
      </c>
      <c r="AR11" s="297">
        <v>-2.4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494</v>
      </c>
      <c r="AL12" s="1192"/>
      <c r="AM12" s="1192"/>
      <c r="AN12" s="1193"/>
      <c r="AO12" s="295" t="s">
        <v>495</v>
      </c>
      <c r="AP12" s="295" t="s">
        <v>495</v>
      </c>
      <c r="AQ12" s="296">
        <v>665</v>
      </c>
      <c r="AR12" s="297" t="s">
        <v>495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496</v>
      </c>
      <c r="AL13" s="1192"/>
      <c r="AM13" s="1192"/>
      <c r="AN13" s="1193"/>
      <c r="AO13" s="295" t="s">
        <v>495</v>
      </c>
      <c r="AP13" s="295" t="s">
        <v>495</v>
      </c>
      <c r="AQ13" s="296" t="s">
        <v>495</v>
      </c>
      <c r="AR13" s="297" t="s">
        <v>495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497</v>
      </c>
      <c r="AL14" s="1192"/>
      <c r="AM14" s="1192"/>
      <c r="AN14" s="1193"/>
      <c r="AO14" s="295">
        <v>82112</v>
      </c>
      <c r="AP14" s="295">
        <v>7211</v>
      </c>
      <c r="AQ14" s="296">
        <v>4315</v>
      </c>
      <c r="AR14" s="297">
        <v>67.099999999999994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498</v>
      </c>
      <c r="AL15" s="1192"/>
      <c r="AM15" s="1192"/>
      <c r="AN15" s="1193"/>
      <c r="AO15" s="295">
        <v>12726</v>
      </c>
      <c r="AP15" s="295">
        <v>1118</v>
      </c>
      <c r="AQ15" s="296">
        <v>2138</v>
      </c>
      <c r="AR15" s="297">
        <v>-47.7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499</v>
      </c>
      <c r="AL16" s="1195"/>
      <c r="AM16" s="1195"/>
      <c r="AN16" s="1196"/>
      <c r="AO16" s="295">
        <v>-83090</v>
      </c>
      <c r="AP16" s="295">
        <v>-7297</v>
      </c>
      <c r="AQ16" s="296">
        <v>-8691</v>
      </c>
      <c r="AR16" s="297">
        <v>-16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179</v>
      </c>
      <c r="AL17" s="1195"/>
      <c r="AM17" s="1195"/>
      <c r="AN17" s="1196"/>
      <c r="AO17" s="295">
        <v>1100818</v>
      </c>
      <c r="AP17" s="295">
        <v>96673</v>
      </c>
      <c r="AQ17" s="296">
        <v>108111</v>
      </c>
      <c r="AR17" s="297">
        <v>-10.6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504</v>
      </c>
      <c r="AL21" s="1187"/>
      <c r="AM21" s="1187"/>
      <c r="AN21" s="1188"/>
      <c r="AO21" s="307">
        <v>8.69</v>
      </c>
      <c r="AP21" s="308">
        <v>10.32</v>
      </c>
      <c r="AQ21" s="309">
        <v>-1.63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505</v>
      </c>
      <c r="AL22" s="1187"/>
      <c r="AM22" s="1187"/>
      <c r="AN22" s="1188"/>
      <c r="AO22" s="312">
        <v>96.2</v>
      </c>
      <c r="AP22" s="313">
        <v>96.5</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510</v>
      </c>
      <c r="AL32" s="1203"/>
      <c r="AM32" s="1203"/>
      <c r="AN32" s="1204"/>
      <c r="AO32" s="322">
        <v>354187</v>
      </c>
      <c r="AP32" s="322">
        <v>31105</v>
      </c>
      <c r="AQ32" s="323">
        <v>56558</v>
      </c>
      <c r="AR32" s="324">
        <v>-45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511</v>
      </c>
      <c r="AL33" s="1203"/>
      <c r="AM33" s="1203"/>
      <c r="AN33" s="1204"/>
      <c r="AO33" s="322" t="s">
        <v>495</v>
      </c>
      <c r="AP33" s="322" t="s">
        <v>495</v>
      </c>
      <c r="AQ33" s="323" t="s">
        <v>495</v>
      </c>
      <c r="AR33" s="324" t="s">
        <v>495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512</v>
      </c>
      <c r="AL34" s="1203"/>
      <c r="AM34" s="1203"/>
      <c r="AN34" s="1204"/>
      <c r="AO34" s="322" t="s">
        <v>495</v>
      </c>
      <c r="AP34" s="322" t="s">
        <v>495</v>
      </c>
      <c r="AQ34" s="323">
        <v>4</v>
      </c>
      <c r="AR34" s="324" t="s">
        <v>495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513</v>
      </c>
      <c r="AL35" s="1203"/>
      <c r="AM35" s="1203"/>
      <c r="AN35" s="1204"/>
      <c r="AO35" s="322">
        <v>193116</v>
      </c>
      <c r="AP35" s="322">
        <v>16959</v>
      </c>
      <c r="AQ35" s="323">
        <v>21321</v>
      </c>
      <c r="AR35" s="324">
        <v>-20.5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514</v>
      </c>
      <c r="AL36" s="1203"/>
      <c r="AM36" s="1203"/>
      <c r="AN36" s="1204"/>
      <c r="AO36" s="322">
        <v>36302</v>
      </c>
      <c r="AP36" s="322">
        <v>3188</v>
      </c>
      <c r="AQ36" s="323">
        <v>3744</v>
      </c>
      <c r="AR36" s="324">
        <v>-14.9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515</v>
      </c>
      <c r="AL37" s="1203"/>
      <c r="AM37" s="1203"/>
      <c r="AN37" s="1204"/>
      <c r="AO37" s="322">
        <v>14921</v>
      </c>
      <c r="AP37" s="322">
        <v>1310</v>
      </c>
      <c r="AQ37" s="323">
        <v>1218</v>
      </c>
      <c r="AR37" s="324">
        <v>7.6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516</v>
      </c>
      <c r="AL38" s="1206"/>
      <c r="AM38" s="1206"/>
      <c r="AN38" s="1207"/>
      <c r="AO38" s="325" t="s">
        <v>495</v>
      </c>
      <c r="AP38" s="325" t="s">
        <v>495</v>
      </c>
      <c r="AQ38" s="326">
        <v>4</v>
      </c>
      <c r="AR38" s="314" t="s">
        <v>495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517</v>
      </c>
      <c r="AL39" s="1206"/>
      <c r="AM39" s="1206"/>
      <c r="AN39" s="1207"/>
      <c r="AO39" s="322" t="s">
        <v>495</v>
      </c>
      <c r="AP39" s="322" t="s">
        <v>495</v>
      </c>
      <c r="AQ39" s="323">
        <v>-1519</v>
      </c>
      <c r="AR39" s="324" t="s">
        <v>495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518</v>
      </c>
      <c r="AL40" s="1203"/>
      <c r="AM40" s="1203"/>
      <c r="AN40" s="1204"/>
      <c r="AO40" s="322">
        <v>-424237</v>
      </c>
      <c r="AP40" s="322">
        <v>-37256</v>
      </c>
      <c r="AQ40" s="323">
        <v>-54553</v>
      </c>
      <c r="AR40" s="324">
        <v>-31.7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292</v>
      </c>
      <c r="AL41" s="1209"/>
      <c r="AM41" s="1209"/>
      <c r="AN41" s="1210"/>
      <c r="AO41" s="322">
        <v>174289</v>
      </c>
      <c r="AP41" s="322">
        <v>15306</v>
      </c>
      <c r="AQ41" s="323">
        <v>26777</v>
      </c>
      <c r="AR41" s="324">
        <v>-42.8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486</v>
      </c>
      <c r="AN49" s="1199" t="s">
        <v>522</v>
      </c>
      <c r="AO49" s="1200"/>
      <c r="AP49" s="1200"/>
      <c r="AQ49" s="1200"/>
      <c r="AR49" s="120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681810</v>
      </c>
      <c r="AN51" s="344">
        <v>59908</v>
      </c>
      <c r="AO51" s="345">
        <v>154.6</v>
      </c>
      <c r="AP51" s="346">
        <v>82748</v>
      </c>
      <c r="AQ51" s="347">
        <v>24.4</v>
      </c>
      <c r="AR51" s="348">
        <v>130.19999999999999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176185</v>
      </c>
      <c r="AN52" s="352">
        <v>15481</v>
      </c>
      <c r="AO52" s="353">
        <v>33.799999999999997</v>
      </c>
      <c r="AP52" s="354">
        <v>44732</v>
      </c>
      <c r="AQ52" s="355">
        <v>22.5</v>
      </c>
      <c r="AR52" s="356">
        <v>11.3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533968</v>
      </c>
      <c r="AN53" s="344">
        <v>46901</v>
      </c>
      <c r="AO53" s="345">
        <v>-21.7</v>
      </c>
      <c r="AP53" s="346">
        <v>91837</v>
      </c>
      <c r="AQ53" s="347">
        <v>11</v>
      </c>
      <c r="AR53" s="348">
        <v>-32.700000000000003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189008</v>
      </c>
      <c r="AN54" s="352">
        <v>16601</v>
      </c>
      <c r="AO54" s="353">
        <v>7.2</v>
      </c>
      <c r="AP54" s="354">
        <v>54439</v>
      </c>
      <c r="AQ54" s="355">
        <v>21.7</v>
      </c>
      <c r="AR54" s="356">
        <v>-14.5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1245358</v>
      </c>
      <c r="AN55" s="344">
        <v>108908</v>
      </c>
      <c r="AO55" s="345">
        <v>132.19999999999999</v>
      </c>
      <c r="AP55" s="346">
        <v>106092</v>
      </c>
      <c r="AQ55" s="347">
        <v>15.5</v>
      </c>
      <c r="AR55" s="348">
        <v>116.7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98542</v>
      </c>
      <c r="AN56" s="352">
        <v>8618</v>
      </c>
      <c r="AO56" s="353">
        <v>-48.1</v>
      </c>
      <c r="AP56" s="354">
        <v>44299</v>
      </c>
      <c r="AQ56" s="355">
        <v>-18.600000000000001</v>
      </c>
      <c r="AR56" s="356">
        <v>-29.5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950015</v>
      </c>
      <c r="AN57" s="344">
        <v>82877</v>
      </c>
      <c r="AO57" s="345">
        <v>-23.9</v>
      </c>
      <c r="AP57" s="346">
        <v>78903</v>
      </c>
      <c r="AQ57" s="347">
        <v>-25.6</v>
      </c>
      <c r="AR57" s="348">
        <v>1.7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478304</v>
      </c>
      <c r="AN58" s="352">
        <v>41726</v>
      </c>
      <c r="AO58" s="353">
        <v>384.2</v>
      </c>
      <c r="AP58" s="354">
        <v>49201</v>
      </c>
      <c r="AQ58" s="355">
        <v>11.1</v>
      </c>
      <c r="AR58" s="356">
        <v>373.1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886485</v>
      </c>
      <c r="AN59" s="344">
        <v>77851</v>
      </c>
      <c r="AO59" s="345">
        <v>-6.1</v>
      </c>
      <c r="AP59" s="346">
        <v>82993</v>
      </c>
      <c r="AQ59" s="347">
        <v>5.2</v>
      </c>
      <c r="AR59" s="348">
        <v>-11.3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495516</v>
      </c>
      <c r="AN60" s="352">
        <v>43516</v>
      </c>
      <c r="AO60" s="353">
        <v>4.3</v>
      </c>
      <c r="AP60" s="354">
        <v>46787</v>
      </c>
      <c r="AQ60" s="355">
        <v>-4.9000000000000004</v>
      </c>
      <c r="AR60" s="356">
        <v>9.1999999999999993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859527</v>
      </c>
      <c r="AN61" s="359">
        <v>75289</v>
      </c>
      <c r="AO61" s="360">
        <v>47</v>
      </c>
      <c r="AP61" s="361">
        <v>88515</v>
      </c>
      <c r="AQ61" s="362">
        <v>6.1</v>
      </c>
      <c r="AR61" s="348">
        <v>40.9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287511</v>
      </c>
      <c r="AN62" s="352">
        <v>25188</v>
      </c>
      <c r="AO62" s="353">
        <v>76.3</v>
      </c>
      <c r="AP62" s="354">
        <v>47892</v>
      </c>
      <c r="AQ62" s="355">
        <v>6.4</v>
      </c>
      <c r="AR62" s="356">
        <v>69.900000000000006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KyEYB+w6VyD6YcmoY5Y6DN9aRMYe5xGJrq4IDgWaZdjKARsUYYSHLJJNRMo8dtWnQ/WKNRFwx7uIm5qzaCwNg==" saltValue="9ZIEXiiJiSkFelYHDG1Y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4plsQ5fE4sKYPEDe4S1AQt/BtkrjzGphtDTQwSEZR/xCkuHOefBWEVc/HlYPqwV80Ann6j2XaingIc2DFJebQ==" saltValue="4SiIw0/y9B2i6qrZcw5GJA==" spinCount="100000" sheet="1" objects="1" scenarios="1"/>
  <dataConsolidate/>
  <phoneticPr fontId="2"/>
  <printOptions horizontalCentered="1" verticalCentered="1"/>
  <pageMargins left="0" right="0" top="0.19685039370078741" bottom="0" header="0.39370078740157483" footer="0"/>
  <pageSetup paperSize="9" scale="32"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1j1RSjZgKxkzfSkeCRX94Y6h1Ira2WopUYIJJBP7/zPfpYLbsL/Hh+9RKBtxsQcW3VIohdJfD3MhvJdAZHPKQ==" saltValue="WPA7u2YQOVeDNzN9c/EHWg==" spinCount="100000" sheet="1" objects="1" scenarios="1"/>
  <dataConsolidate/>
  <phoneticPr fontId="2"/>
  <printOptions horizontalCentered="1" verticalCentered="1"/>
  <pageMargins left="0" right="0" top="0.19685039370078741" bottom="0" header="0.39370078740157483" footer="0"/>
  <pageSetup paperSize="9" scale="32"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1" t="s">
        <v>3</v>
      </c>
      <c r="D47" s="1211"/>
      <c r="E47" s="1212"/>
      <c r="F47" s="11">
        <v>89.06</v>
      </c>
      <c r="G47" s="12">
        <v>100.9</v>
      </c>
      <c r="H47" s="12">
        <v>85.43</v>
      </c>
      <c r="I47" s="12">
        <v>73.38</v>
      </c>
      <c r="J47" s="13">
        <v>46.93</v>
      </c>
    </row>
    <row r="48" spans="2:10" ht="57.75" customHeight="1" x14ac:dyDescent="0.15">
      <c r="B48" s="14"/>
      <c r="C48" s="1213" t="s">
        <v>4</v>
      </c>
      <c r="D48" s="1213"/>
      <c r="E48" s="1214"/>
      <c r="F48" s="15">
        <v>12.18</v>
      </c>
      <c r="G48" s="16">
        <v>3.75</v>
      </c>
      <c r="H48" s="16">
        <v>6.9</v>
      </c>
      <c r="I48" s="16">
        <v>6.45</v>
      </c>
      <c r="J48" s="17">
        <v>9.56</v>
      </c>
    </row>
    <row r="49" spans="2:10" ht="57.75" customHeight="1" thickBot="1" x14ac:dyDescent="0.2">
      <c r="B49" s="18"/>
      <c r="C49" s="1215" t="s">
        <v>5</v>
      </c>
      <c r="D49" s="1215"/>
      <c r="E49" s="1216"/>
      <c r="F49" s="19">
        <v>6.01</v>
      </c>
      <c r="G49" s="20">
        <v>2.93</v>
      </c>
      <c r="H49" s="20">
        <v>15.86</v>
      </c>
      <c r="I49" s="20" t="s">
        <v>543</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WjCR6DOXwhaC42GTw0mVZpahHAymMZRYgHf+I96a+fj0DM3BRbA3jrvTbXZtuSA89aOfcHp1tI9VPgPcDFoA==" saltValue="gf6iJr8I+dDLaMSYqYDa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2019-07-11T02:03:01Z</cp:lastPrinted>
  <dcterms:created xsi:type="dcterms:W3CDTF">2019-07-11T02:08:17Z</dcterms:created>
  <dcterms:modified xsi:type="dcterms:W3CDTF">2019-10-23T00:43:53Z</dcterms:modified>
</cp:coreProperties>
</file>