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10.1.36.23\財政係\03・決算統計\R01\55_財政状況資料集\200813_財政状況資料集の作成（２回目）\03_市町村回答\公表用\"/>
    </mc:Choice>
  </mc:AlternateContent>
  <xr:revisionPtr revIDLastSave="0" documentId="8_{9462D520-595B-4646-9231-D3221B55ACBA}" xr6:coauthVersionLast="36" xr6:coauthVersionMax="36" xr10:uidLastSave="{00000000-0000-0000-0000-000000000000}"/>
  <bookViews>
    <workbookView xWindow="0" yWindow="0" windowWidth="20496" windowHeight="7332"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AM36" i="10"/>
  <c r="AM35" i="10"/>
  <c r="C35" i="10"/>
  <c r="C36" i="10" s="1"/>
  <c r="C34" i="10"/>
  <c r="C37"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 r="BW34" i="10" s="1"/>
  <c r="BW35" i="10" s="1"/>
  <c r="BW36" i="10" s="1"/>
  <c r="BW37" i="10" s="1"/>
  <c r="BW38" i="10" s="1"/>
  <c r="CO34" i="10" l="1"/>
  <c r="CO35" i="10" s="1"/>
  <c r="CO36" i="10" s="1"/>
</calcChain>
</file>

<file path=xl/sharedStrings.xml><?xml version="1.0" encoding="utf-8"?>
<sst xmlns="http://schemas.openxmlformats.org/spreadsheetml/2006/main" count="1093" uniqueCount="622">
  <si>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</si>
  <si>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</si>
  <si>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</si>
  <si>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</si>
  <si>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</si>
  <si>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</si>
  <si>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</si>
  <si>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</si>
  <si>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</si>
  <si>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</si>
  <si>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</si>
  <si>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</si>
  <si>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</si>
  <si>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</si>
  <si>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</si>
  <si>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</si>
  <si>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</si>
  <si>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</si>
  <si>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</si>
  <si>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</si>
  <si>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</si>
  <si>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</si>
  <si>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</si>
  <si>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</si>
  <si>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</si>
  <si>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</si>
  <si>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</si>
  <si>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</si>
  <si>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</si>
  <si>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</si>
  <si>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</si>
  <si>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</si>
  <si>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</si>
  <si>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</si>
  <si>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</si>
  <si>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</si>
  <si>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</si>
  <si>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</si>
  <si>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</si>
  <si>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</si>
  <si>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</si>
  <si>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</si>
  <si>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</si>
  <si>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</si>
  <si>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</si>
  <si>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</si>
  <si>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</si>
  <si>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</si>
  <si>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</si>
  <si>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</si>
  <si>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</si>
  <si>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</si>
  <si>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</si>
  <si>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</si>
  <si>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</si>
  <si>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</si>
  <si>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</si>
  <si>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</si>
  <si>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</si>
  <si>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</si>
  <si>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</si>
  <si>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</si>
  <si>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</si>
  <si>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</si>
  <si>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</si>
  <si>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</si>
  <si>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</si>
  <si>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</si>
  <si>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</si>
  <si>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</si>
  <si>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</si>
  <si>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</si>
  <si>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</si>
  <si>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</si>
  <si>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</si>
  <si>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</si>
  <si>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</si>
  <si>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</si>
  <si>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</si>
  <si>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</si>
  <si>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</si>
  <si>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</si>
  <si>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</si>
  <si>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</si>
  <si>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</si>
  <si>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</si>
  <si>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</si>
  <si>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</si>
  <si>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</si>
  <si>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</si>
  <si>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</si>
  <si>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</si>
  <si>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</si>
  <si>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</si>
  <si>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</si>
  <si>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</si>
  <si>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</si>
  <si>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</si>
  <si>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桐生市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</si>
  <si>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</si>
  <si>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</si>
  <si>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</si>
  <si>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</si>
  <si>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</si>
  <si>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</si>
  <si>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</si>
  <si>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</si>
  <si>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</si>
  <si>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</si>
  <si>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</si>
  <si>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</si>
  <si>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</si>
  <si>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</si>
  <si>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</si>
  <si>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</si>
  <si>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</si>
  <si>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</si>
  <si>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</si>
  <si>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</si>
  <si>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</si>
  <si>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</si>
  <si>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</si>
  <si>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</si>
  <si>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</si>
  <si>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</si>
  <si>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</si>
  <si>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</si>
  <si>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</si>
  <si>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</si>
  <si>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</si>
  <si>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</si>
  <si>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</si>
  <si>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</si>
  <si>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</si>
  <si>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</si>
  <si>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</si>
  <si>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</si>
  <si>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</si>
  <si>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</si>
  <si>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</si>
  <si>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</si>
  <si>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</si>
  <si>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</si>
  <si>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</si>
  <si>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</si>
  <si>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</si>
  <si>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</si>
  <si>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</si>
  <si>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</si>
  <si>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</si>
  <si>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</si>
  <si>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</si>
  <si>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</si>
  <si>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</si>
  <si>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</si>
  <si>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</si>
  <si>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</si>
  <si>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</si>
  <si>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</si>
  <si>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</si>
  <si>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</si>
  <si>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</si>
  <si>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</si>
  <si>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</si>
  <si>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</si>
  <si>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</si>
  <si>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</si>
  <si>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</si>
  <si>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</si>
  <si>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</si>
  <si>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</si>
  <si>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</si>
  <si>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</si>
  <si>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</si>
  <si>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</si>
  <si>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</si>
  <si>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</si>
  <si>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</si>
  <si>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</si>
  <si>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</si>
  <si>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</si>
  <si>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</si>
  <si>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</si>
  <si>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</si>
  <si>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</si>
  <si>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</si>
  <si>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</si>
  <si>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</si>
  <si>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</si>
  <si>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</si>
  <si>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</si>
  <si>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</si>
  <si>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</si>
  <si>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</si>
  <si>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</si>
  <si>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</si>
  <si>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</si>
  <si>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</si>
  <si>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</si>
  <si>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</si>
  <si>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</si>
  <si>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</si>
  <si>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</si>
  <si>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</si>
  <si>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</si>
  <si>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</si>
  <si>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</si>
  <si>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</si>
  <si>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</si>
  <si>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</si>
  <si>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</si>
  <si>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</si>
  <si>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</si>
  <si>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</si>
  <si>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群馬県桐生市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</si>
  <si>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</si>
  <si>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</si>
  <si>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</si>
  <si>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</si>
  <si>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</si>
  <si>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</si>
  <si>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</si>
  <si>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</si>
  <si>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</si>
  <si>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</si>
  <si>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</si>
  <si>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</si>
  <si>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</si>
  <si>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</si>
  <si>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</si>
  <si>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</si>
  <si>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</si>
  <si>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</si>
  <si>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</si>
  <si>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</si>
  <si>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</si>
  <si>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</si>
  <si>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</si>
  <si>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</si>
  <si>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</si>
  <si>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</si>
  <si>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</si>
  <si>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</si>
  <si>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</si>
  <si>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</si>
  <si>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</si>
  <si>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</si>
  <si>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</si>
  <si>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</si>
  <si>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</si>
  <si>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</si>
  <si>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</si>
  <si>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</si>
  <si>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</si>
  <si>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</si>
  <si>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</si>
  <si>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</si>
  <si>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</si>
  <si>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</si>
  <si>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</si>
  <si>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</si>
  <si>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</si>
  <si>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</si>
  <si>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</si>
  <si>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</si>
  <si>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</si>
  <si>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</si>
  <si>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</si>
  <si>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</si>
  <si>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</si>
  <si>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</si>
  <si>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</si>
  <si>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</si>
  <si>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</si>
  <si>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</si>
  <si>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</si>
  <si>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</si>
  <si>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</si>
  <si>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</si>
  <si>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</si>
  <si>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</si>
  <si>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</si>
  <si>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</si>
  <si>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</si>
  <si>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</si>
  <si>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</si>
  <si>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</si>
  <si>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</si>
  <si>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</si>
  <si>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</si>
  <si>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</si>
  <si>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</si>
  <si>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</si>
  <si>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</si>
  <si>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</si>
  <si>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</si>
  <si>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</si>
  <si>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</si>
  <si>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</si>
  <si>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</si>
  <si>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</si>
  <si>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</si>
  <si>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</si>
  <si>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</si>
  <si>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</si>
  <si>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</si>
  <si>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</si>
  <si>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</si>
  <si>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</si>
  <si>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</si>
  <si>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</si>
  <si>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</si>
  <si>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</si>
  <si>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</si>
  <si>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</si>
  <si>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</si>
  <si>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</si>
  <si>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</si>
  <si>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</si>
  <si>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</si>
  <si>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</si>
  <si>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</si>
  <si>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</si>
  <si>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</si>
  <si>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</si>
  <si>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</si>
  <si>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</si>
  <si>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</si>
  <si>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</si>
  <si>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</si>
  <si>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</si>
  <si>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</si>
  <si>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</si>
  <si>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</si>
  <si>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</si>
  <si>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</si>
  <si>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</si>
  <si>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</si>
  <si>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</si>
  <si>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</si>
  <si>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</si>
  <si>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</si>
  <si>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</si>
  <si>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</si>
  <si>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</si>
  <si>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</si>
  <si>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</si>
  <si>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</si>
  <si>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</si>
  <si>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</si>
  <si>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</si>
  <si>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</si>
  <si>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</si>
  <si>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</si>
  <si>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</si>
  <si>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</si>
  <si>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</si>
  <si>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</si>
  <si>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</si>
  <si>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</si>
  <si>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</si>
  <si>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</si>
  <si>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</si>
  <si>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群馬県桐生市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</si>
  <si>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</si>
  <si>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</si>
  <si>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</si>
  <si>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</si>
  <si>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</si>
  <si>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</si>
  <si>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</si>
  <si>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</si>
  <si>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</si>
  <si>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</si>
  <si>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</si>
  <si>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</si>
  <si>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</si>
  <si>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</si>
  <si>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</si>
  <si>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</si>
  <si>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</si>
  <si>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</si>
  <si>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</si>
  <si>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</si>
  <si>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学校給食共同調理場事業特別会計</t>
    <phoneticPr fontId="5"/>
  </si>
  <si>
    <t>-</t>
    <phoneticPr fontId="5"/>
  </si>
  <si>
    <t>新里温水プール事業特別会計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</si>
  <si>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</si>
  <si>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</si>
  <si>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</si>
  <si>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</si>
  <si>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</si>
  <si>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</si>
  <si>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</si>
  <si>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</si>
  <si>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</si>
  <si>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他会計等
からの
繰入金</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</si>
  <si>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</si>
  <si>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</si>
  <si>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</si>
  <si>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</si>
  <si>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</si>
  <si>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</si>
  <si>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</si>
  <si>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</si>
  <si>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</si>
  <si>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</si>
  <si>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</si>
  <si>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</si>
  <si>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</si>
  <si>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</si>
  <si>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</si>
  <si>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</si>
  <si>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</si>
  <si>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</si>
  <si>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</si>
  <si>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</si>
  <si>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</si>
  <si>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</si>
  <si>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</si>
  <si>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</si>
  <si>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</si>
  <si>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</si>
  <si>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</si>
  <si>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</si>
  <si>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</si>
  <si>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</si>
  <si>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</si>
  <si>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</si>
  <si>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</si>
  <si>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</si>
  <si>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</si>
  <si>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</si>
  <si>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</si>
  <si>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</si>
  <si>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</si>
  <si>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</si>
  <si>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</si>
  <si>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</si>
  <si>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</si>
  <si>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</si>
  <si>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</si>
  <si>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</si>
  <si>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</si>
  <si>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</si>
  <si>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</si>
  <si>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</si>
  <si>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</si>
  <si>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</si>
  <si>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</si>
  <si>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</si>
  <si>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</si>
  <si>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</si>
  <si>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</si>
  <si>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</si>
  <si>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</si>
  <si>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</si>
  <si>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</si>
  <si>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</si>
  <si>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</si>
  <si>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</si>
  <si>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</si>
  <si>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</si>
  <si>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</si>
  <si>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</si>
  <si>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</si>
  <si>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</si>
  <si>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</si>
  <si>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</si>
  <si>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</si>
  <si>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</si>
  <si>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</si>
  <si>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</si>
  <si>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</si>
  <si>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</si>
  <si>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</si>
  <si>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</si>
  <si>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</si>
  <si>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</si>
  <si>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</si>
  <si>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</si>
  <si>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</si>
  <si>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</si>
  <si>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</si>
  <si>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</si>
  <si>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</si>
  <si>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</si>
  <si>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</si>
  <si>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</si>
  <si>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</si>
  <si>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</si>
  <si>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</si>
  <si>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</si>
  <si>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</si>
  <si>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</si>
  <si>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</si>
  <si>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</si>
  <si>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</si>
  <si>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</si>
  <si>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</si>
  <si>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</si>
  <si>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</si>
  <si>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</si>
  <si>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</si>
  <si>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</si>
  <si>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</si>
  <si>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</si>
  <si>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</si>
  <si>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</si>
  <si>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</si>
  <si>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</si>
  <si>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</si>
  <si>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</si>
  <si>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</si>
  <si>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</si>
  <si>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</si>
  <si>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</si>
  <si>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</si>
  <si>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</si>
  <si>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</si>
  <si>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</si>
  <si>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</si>
  <si>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</si>
  <si>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</si>
  <si>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</si>
  <si>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</si>
  <si>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</si>
  <si>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</si>
  <si>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</si>
  <si>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</si>
  <si>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</si>
  <si>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</si>
  <si>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</si>
  <si>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</si>
  <si>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</si>
  <si>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</si>
  <si>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</si>
  <si>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</si>
  <si>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</si>
  <si>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</si>
  <si>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</si>
  <si>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</si>
  <si>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</si>
  <si>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</si>
  <si>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</si>
  <si>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</si>
  <si>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</si>
  <si>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</si>
  <si>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</si>
  <si>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</si>
  <si>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</si>
  <si>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</si>
  <si>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</si>
  <si>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</si>
  <si>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</si>
  <si>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</si>
  <si>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</si>
  <si>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</si>
  <si>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</si>
  <si>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</si>
  <si>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4.40</t>
  </si>
  <si>
    <t>▲ 2.05</t>
  </si>
  <si>
    <t>▲ 9.71</t>
  </si>
  <si>
    <t>▲ 6.57</t>
  </si>
  <si>
    <t>▲ 2.97</t>
  </si>
  <si>
    <t>水道事業会計</t>
  </si>
  <si>
    <t>一般会計</t>
  </si>
  <si>
    <t>介護保険事業特別会計</t>
  </si>
  <si>
    <t>国民健康保険事業特別会計</t>
  </si>
  <si>
    <t>発電事業特別会計</t>
  </si>
  <si>
    <t>住宅新築資金等貸付事業特別会計</t>
  </si>
  <si>
    <t>新里温水プール事業特別会計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</si>
  <si>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</si>
  <si>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</si>
  <si>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</si>
  <si>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</si>
  <si>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</si>
  <si>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</si>
  <si>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</si>
  <si>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</si>
  <si>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桐生地域医療組合</t>
    <rPh sb="0" eb="2">
      <t>キリュウ</t>
    </rPh>
    <rPh sb="2" eb="4">
      <t>チイキ</t>
    </rPh>
    <rPh sb="4" eb="6">
      <t>イリョウ</t>
    </rPh>
    <rPh sb="6" eb="8">
      <t>クミアイ</t>
    </rPh>
    <phoneticPr fontId="2"/>
  </si>
  <si>
    <t>群馬県後期高齢者医療広域連合組合（一般会計）</t>
    <rPh sb="0" eb="3">
      <t>グンマケン</t>
    </rPh>
    <rPh sb="3" eb="5">
      <t>コウキ</t>
    </rPh>
    <rPh sb="5" eb="8">
      <t>コウレイシャ</t>
    </rPh>
    <rPh sb="8" eb="10">
      <t>イリョウ</t>
    </rPh>
    <rPh sb="10" eb="12">
      <t>コウイキ</t>
    </rPh>
    <rPh sb="12" eb="14">
      <t>レンゴウ</t>
    </rPh>
    <rPh sb="14" eb="16">
      <t>クミアイ</t>
    </rPh>
    <rPh sb="17" eb="19">
      <t>イッパン</t>
    </rPh>
    <rPh sb="19" eb="21">
      <t>カイケイ</t>
    </rPh>
    <phoneticPr fontId="2"/>
  </si>
  <si>
    <t>群馬県後期高齢者医療広域連合組合（事業会計）</t>
    <rPh sb="0" eb="3">
      <t>グンマケン</t>
    </rPh>
    <rPh sb="3" eb="5">
      <t>コウキ</t>
    </rPh>
    <rPh sb="5" eb="8">
      <t>コウレイシャ</t>
    </rPh>
    <rPh sb="8" eb="10">
      <t>イリョウ</t>
    </rPh>
    <rPh sb="10" eb="12">
      <t>コウイキ</t>
    </rPh>
    <rPh sb="12" eb="14">
      <t>レンゴウ</t>
    </rPh>
    <rPh sb="14" eb="16">
      <t>クミアイ</t>
    </rPh>
    <rPh sb="17" eb="19">
      <t>ジギョウ</t>
    </rPh>
    <rPh sb="19" eb="21">
      <t>カイケイ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</si>
  <si>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</si>
  <si>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</si>
  <si>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桐生地域地場産業振興センター</t>
    <phoneticPr fontId="2"/>
  </si>
  <si>
    <t>桐生市スポーツ文化事業団</t>
    <phoneticPr fontId="2"/>
  </si>
  <si>
    <t>○</t>
    <phoneticPr fontId="2"/>
  </si>
  <si>
    <t>-</t>
    <phoneticPr fontId="2"/>
  </si>
  <si>
    <t>-</t>
    <phoneticPr fontId="2"/>
  </si>
  <si>
    <t>-</t>
    <phoneticPr fontId="2"/>
  </si>
  <si>
    <t>-</t>
    <phoneticPr fontId="2"/>
  </si>
  <si>
    <t>まちづくり基金</t>
    <rPh sb="5" eb="7">
      <t>キキン</t>
    </rPh>
    <phoneticPr fontId="2"/>
  </si>
  <si>
    <t>清掃センター管理運営基金</t>
    <rPh sb="0" eb="2">
      <t>セイソウ</t>
    </rPh>
    <rPh sb="6" eb="8">
      <t>カンリ</t>
    </rPh>
    <rPh sb="8" eb="10">
      <t>ウンエイ</t>
    </rPh>
    <rPh sb="10" eb="12">
      <t>キキン</t>
    </rPh>
    <phoneticPr fontId="2"/>
  </si>
  <si>
    <t>-</t>
    <phoneticPr fontId="2"/>
  </si>
  <si>
    <t>-</t>
    <phoneticPr fontId="2"/>
  </si>
  <si>
    <t>企業債
（地方債）
現在高</t>
    <phoneticPr fontId="5"/>
  </si>
  <si>
    <t>発電事業特別会計</t>
    <phoneticPr fontId="5"/>
  </si>
  <si>
    <t>資金剰余額
/不足額
（実質収支）</t>
    <phoneticPr fontId="5"/>
  </si>
  <si>
    <t>他会計等
からの
繰入金</t>
    <phoneticPr fontId="5"/>
  </si>
  <si>
    <t>左のうち
一般会計等
負担見込額</t>
    <phoneticPr fontId="5"/>
  </si>
  <si>
    <t>桐生市土地開発公社</t>
    <phoneticPr fontId="2"/>
  </si>
  <si>
    <t>住宅新築資金等貸付事業特別会計</t>
    <phoneticPr fontId="5"/>
  </si>
  <si>
    <t>-</t>
    <phoneticPr fontId="2"/>
  </si>
  <si>
    <t>庁舎整備基金</t>
    <phoneticPr fontId="2"/>
  </si>
  <si>
    <t>社会福祉施設等運営基金</t>
    <phoneticPr fontId="2"/>
  </si>
  <si>
    <t>黒保根ふるさとづくり基金</t>
    <rPh sb="0" eb="3">
      <t>クロホネ</t>
    </rPh>
    <rPh sb="10" eb="12">
      <t>キキン</t>
    </rPh>
    <phoneticPr fontId="2"/>
  </si>
  <si>
    <t>実質公債費比率</t>
    <phoneticPr fontId="5"/>
  </si>
  <si>
    <t>将来負担比率</t>
    <phoneticPr fontId="5"/>
  </si>
  <si>
    <t>類似団体内平均値</t>
    <phoneticPr fontId="5"/>
  </si>
  <si>
    <t>実質公債費比率</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</si>
  <si>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</si>
  <si>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</si>
  <si>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</si>
  <si>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</si>
  <si>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</si>
  <si>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</si>
  <si>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</si>
  <si>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</si>
  <si>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</si>
  <si>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　　地方債の新規発行を抑制した結果、将来負担比率は減少しているが、一方で、新たな資産形成が図れていないため、有形固定資産減価償却率は上昇している。今後は、公共施設等総合管理計画個別計画を策定し、老朽化した施設の集約化・複合化や除却を積極的に取り組んでいく。</t>
    <phoneticPr fontId="5"/>
  </si>
  <si>
    <t>　将来負担比率及び実質公債費比率ともに減少傾向にあり、類似団体平均と比較しても同水準にある。今後は、公共施設等総合管理計画個別計画を策定し、老朽化した施設の集約化・複合化や除却を進めるとともに、行政改革方針に基づく職員数の適正化に努める。</t>
    <rPh sb="39" eb="40">
      <t>ドウ</t>
    </rPh>
    <rPh sb="40" eb="42">
      <t>スイジュン</t>
    </rPh>
    <rPh sb="46" eb="48">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</si>
</sst>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46440</c:v>
                </c:pt>
                <c:pt idx="2">
                  <c:v>63257</c:v>
                </c:pt>
                <c:pt idx="3">
                  <c:v>52308</c:v>
                </c:pt>
                <c:pt idx="4">
                  <c:v>46402</c:v>
                </c:pt>
              </c:numCache>
            </c:numRef>
          </c:val>
          <c:smooth val="0"/>
          <c:extLst>
            <c:ext xmlns:c16="http://schemas.microsoft.com/office/drawing/2014/chart" uri="{C3380CC4-5D6E-409C-BE32-E72D297353CC}">
              <c16:uniqueId val="{00000000-E7AA-41F2-B7C7-DEA2B14C825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39323</c:v>
                </c:pt>
                <c:pt idx="1">
                  <c:v>39263</c:v>
                </c:pt>
                <c:pt idx="2">
                  <c:v>33831</c:v>
                </c:pt>
                <c:pt idx="3">
                  <c:v>27308</c:v>
                </c:pt>
                <c:pt idx="4">
                  <c:v>30780</c:v>
                </c:pt>
              </c:numCache>
            </c:numRef>
          </c:val>
          <c:smooth val="0"/>
          <c:extLst>
            <c:ext xmlns:c16="http://schemas.microsoft.com/office/drawing/2014/chart" uri="{C3380CC4-5D6E-409C-BE32-E72D297353CC}">
              <c16:uniqueId val="{00000001-E7AA-41F2-B7C7-DEA2B14C8257}"/>
            </c:ext>
          </c:extLst>
        </c:ser>
        <c:dLbls>
          <c:showLegendKey val="0"/>
          <c:showVal val="0"/>
          <c:showCatName val="0"/>
          <c:showSerName val="0"/>
          <c:showPercent val="0"/>
          <c:showBubbleSize val="0"/>
        </c:dLbls>
        <c:marker val="1"/>
        <c:smooth val="0"/>
        <c:axId val="179675936"/>
        <c:axId val="179676720"/>
      </c:lineChart>
      <c:catAx>
        <c:axId val="179675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676720"/>
        <c:crosses val="autoZero"/>
        <c:auto val="1"/>
        <c:lblAlgn val="ctr"/>
        <c:lblOffset val="100"/>
        <c:tickLblSkip val="1"/>
        <c:tickMarkSkip val="1"/>
        <c:noMultiLvlLbl val="0"/>
      </c:catAx>
      <c:valAx>
        <c:axId val="17967672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675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6.02</c:v>
                </c:pt>
                <c:pt idx="1">
                  <c:v>10.06</c:v>
                </c:pt>
                <c:pt idx="2">
                  <c:v>7.32</c:v>
                </c:pt>
                <c:pt idx="3">
                  <c:v>7.34</c:v>
                </c:pt>
                <c:pt idx="4">
                  <c:v>9.86</c:v>
                </c:pt>
              </c:numCache>
            </c:numRef>
          </c:val>
          <c:extLst>
            <c:ext xmlns:c16="http://schemas.microsoft.com/office/drawing/2014/chart" uri="{C3380CC4-5D6E-409C-BE32-E72D297353CC}">
              <c16:uniqueId val="{00000000-CF63-4474-969A-18A01F67EB6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23.46</c:v>
                </c:pt>
                <c:pt idx="1">
                  <c:v>20.11</c:v>
                </c:pt>
                <c:pt idx="2">
                  <c:v>18.79</c:v>
                </c:pt>
                <c:pt idx="3">
                  <c:v>16.34</c:v>
                </c:pt>
                <c:pt idx="4">
                  <c:v>14.83</c:v>
                </c:pt>
              </c:numCache>
            </c:numRef>
          </c:val>
          <c:extLst>
            <c:ext xmlns:c16="http://schemas.microsoft.com/office/drawing/2014/chart" uri="{C3380CC4-5D6E-409C-BE32-E72D297353CC}">
              <c16:uniqueId val="{00000001-CF63-4474-969A-18A01F67EB6D}"/>
            </c:ext>
          </c:extLst>
        </c:ser>
        <c:dLbls>
          <c:showLegendKey val="0"/>
          <c:showVal val="0"/>
          <c:showCatName val="0"/>
          <c:showSerName val="0"/>
          <c:showPercent val="0"/>
          <c:showBubbleSize val="0"/>
        </c:dLbls>
        <c:gapWidth val="250"/>
        <c:overlap val="100"/>
        <c:axId val="179678288"/>
        <c:axId val="179678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-4.4000000000000004</c:v>
                </c:pt>
                <c:pt idx="1">
                  <c:v>-2.0499999999999998</c:v>
                </c:pt>
                <c:pt idx="2">
                  <c:v>-9.7100000000000009</c:v>
                </c:pt>
                <c:pt idx="3">
                  <c:v>-6.57</c:v>
                </c:pt>
                <c:pt idx="4">
                  <c:v>-2.97</c:v>
                </c:pt>
              </c:numCache>
            </c:numRef>
          </c:val>
          <c:smooth val="0"/>
          <c:extLst>
            <c:ext xmlns:c16="http://schemas.microsoft.com/office/drawing/2014/chart" uri="{C3380CC4-5D6E-409C-BE32-E72D297353CC}">
              <c16:uniqueId val="{00000002-CF63-4474-969A-18A01F67EB6D}"/>
            </c:ext>
          </c:extLst>
        </c:ser>
        <c:dLbls>
          <c:showLegendKey val="0"/>
          <c:showVal val="0"/>
          <c:showCatName val="0"/>
          <c:showSerName val="0"/>
          <c:showPercent val="0"/>
          <c:showBubbleSize val="0"/>
        </c:dLbls>
        <c:marker val="1"/>
        <c:smooth val="0"/>
        <c:axId val="179678288"/>
        <c:axId val="179678680"/>
      </c:lineChart>
      <c:catAx>
        <c:axId val="179678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9678680"/>
        <c:crosses val="autoZero"/>
        <c:auto val="1"/>
        <c:lblAlgn val="ctr"/>
        <c:lblOffset val="100"/>
        <c:tickLblSkip val="1"/>
        <c:tickMarkSkip val="1"/>
        <c:noMultiLvlLbl val="0"/>
      </c:catAx>
      <c:valAx>
        <c:axId val="179678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678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c:v>
                </c:pt>
                <c:pt idx="2">
                  <c:v>#N/A</c:v>
                </c:pt>
                <c:pt idx="3">
                  <c:v>0.16</c:v>
                </c:pt>
                <c:pt idx="4">
                  <c:v>#N/A</c:v>
                </c:pt>
                <c:pt idx="5">
                  <c:v>0.09</c:v>
                </c:pt>
                <c:pt idx="6">
                  <c:v>#N/A</c:v>
                </c:pt>
                <c:pt idx="7">
                  <c:v>0</c:v>
                </c:pt>
                <c:pt idx="8">
                  <c:v>#N/A</c:v>
                </c:pt>
                <c:pt idx="9">
                  <c:v>0</c:v>
                </c:pt>
              </c:numCache>
            </c:numRef>
          </c:val>
          <c:extLst>
            <c:ext xmlns:c16="http://schemas.microsoft.com/office/drawing/2014/chart" uri="{C3380CC4-5D6E-409C-BE32-E72D297353CC}">
              <c16:uniqueId val="{00000000-381E-47A6-87E8-5BCEF680E93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81E-47A6-87E8-5BCEF680E93C}"/>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c:v>
                </c:pt>
                <c:pt idx="8">
                  <c:v>#N/A</c:v>
                </c:pt>
                <c:pt idx="9">
                  <c:v>0</c:v>
                </c:pt>
              </c:numCache>
            </c:numRef>
          </c:val>
          <c:extLst>
            <c:ext xmlns:c16="http://schemas.microsoft.com/office/drawing/2014/chart" uri="{C3380CC4-5D6E-409C-BE32-E72D297353CC}">
              <c16:uniqueId val="{00000002-381E-47A6-87E8-5BCEF680E93C}"/>
            </c:ext>
          </c:extLst>
        </c:ser>
        <c:ser>
          <c:idx val="3"/>
          <c:order val="3"/>
          <c:tx>
            <c:strRef>
              <c:f>データシート!$A$30</c:f>
              <c:strCache>
                <c:ptCount val="1"/>
                <c:pt idx="0">
                  <c:v>新里温水プール事業特別会計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381E-47A6-87E8-5BCEF680E93C}"/>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0.04</c:v>
                </c:pt>
              </c:numCache>
            </c:numRef>
          </c:val>
          <c:extLst>
            <c:ext xmlns:c16="http://schemas.microsoft.com/office/drawing/2014/chart" uri="{C3380CC4-5D6E-409C-BE32-E72D297353CC}">
              <c16:uniqueId val="{00000004-381E-47A6-87E8-5BCEF680E93C}"/>
            </c:ext>
          </c:extLst>
        </c:ser>
        <c:ser>
          <c:idx val="5"/>
          <c:order val="5"/>
          <c:tx>
            <c:strRef>
              <c:f>データシート!$A$32</c:f>
              <c:strCache>
                <c:ptCount val="1"/>
                <c:pt idx="0">
                  <c:v>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0.06</c:v>
                </c:pt>
                <c:pt idx="2">
                  <c:v>#N/A</c:v>
                </c:pt>
                <c:pt idx="3">
                  <c:v>0.1</c:v>
                </c:pt>
                <c:pt idx="4">
                  <c:v>#N/A</c:v>
                </c:pt>
                <c:pt idx="5">
                  <c:v>7.0000000000000007E-2</c:v>
                </c:pt>
                <c:pt idx="6">
                  <c:v>#N/A</c:v>
                </c:pt>
                <c:pt idx="7">
                  <c:v>0.18</c:v>
                </c:pt>
                <c:pt idx="8">
                  <c:v>#N/A</c:v>
                </c:pt>
                <c:pt idx="9">
                  <c:v>0.17</c:v>
                </c:pt>
              </c:numCache>
            </c:numRef>
          </c:val>
          <c:extLst>
            <c:ext xmlns:c16="http://schemas.microsoft.com/office/drawing/2014/chart" uri="{C3380CC4-5D6E-409C-BE32-E72D297353CC}">
              <c16:uniqueId val="{00000005-381E-47A6-87E8-5BCEF680E93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2.3199999999999998</c:v>
                </c:pt>
                <c:pt idx="2">
                  <c:v>#N/A</c:v>
                </c:pt>
                <c:pt idx="3">
                  <c:v>1.99</c:v>
                </c:pt>
                <c:pt idx="4">
                  <c:v>#N/A</c:v>
                </c:pt>
                <c:pt idx="5">
                  <c:v>2.31</c:v>
                </c:pt>
                <c:pt idx="6">
                  <c:v>#N/A</c:v>
                </c:pt>
                <c:pt idx="7">
                  <c:v>2.2999999999999998</c:v>
                </c:pt>
                <c:pt idx="8">
                  <c:v>#N/A</c:v>
                </c:pt>
                <c:pt idx="9">
                  <c:v>0.67</c:v>
                </c:pt>
              </c:numCache>
            </c:numRef>
          </c:val>
          <c:extLst>
            <c:ext xmlns:c16="http://schemas.microsoft.com/office/drawing/2014/chart" uri="{C3380CC4-5D6E-409C-BE32-E72D297353CC}">
              <c16:uniqueId val="{00000006-381E-47A6-87E8-5BCEF680E93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0.51</c:v>
                </c:pt>
                <c:pt idx="2">
                  <c:v>#N/A</c:v>
                </c:pt>
                <c:pt idx="3">
                  <c:v>0.97</c:v>
                </c:pt>
                <c:pt idx="4">
                  <c:v>#N/A</c:v>
                </c:pt>
                <c:pt idx="5">
                  <c:v>1.06</c:v>
                </c:pt>
                <c:pt idx="6">
                  <c:v>#N/A</c:v>
                </c:pt>
                <c:pt idx="7">
                  <c:v>1.24</c:v>
                </c:pt>
                <c:pt idx="8">
                  <c:v>#N/A</c:v>
                </c:pt>
                <c:pt idx="9">
                  <c:v>1.41</c:v>
                </c:pt>
              </c:numCache>
            </c:numRef>
          </c:val>
          <c:extLst>
            <c:ext xmlns:c16="http://schemas.microsoft.com/office/drawing/2014/chart" uri="{C3380CC4-5D6E-409C-BE32-E72D297353CC}">
              <c16:uniqueId val="{00000007-381E-47A6-87E8-5BCEF680E93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6.01</c:v>
                </c:pt>
                <c:pt idx="2">
                  <c:v>#N/A</c:v>
                </c:pt>
                <c:pt idx="3">
                  <c:v>10.050000000000001</c:v>
                </c:pt>
                <c:pt idx="4">
                  <c:v>#N/A</c:v>
                </c:pt>
                <c:pt idx="5">
                  <c:v>7.3</c:v>
                </c:pt>
                <c:pt idx="6">
                  <c:v>#N/A</c:v>
                </c:pt>
                <c:pt idx="7">
                  <c:v>7.31</c:v>
                </c:pt>
                <c:pt idx="8">
                  <c:v>#N/A</c:v>
                </c:pt>
                <c:pt idx="9">
                  <c:v>9.8000000000000007</c:v>
                </c:pt>
              </c:numCache>
            </c:numRef>
          </c:val>
          <c:extLst>
            <c:ext xmlns:c16="http://schemas.microsoft.com/office/drawing/2014/chart" uri="{C3380CC4-5D6E-409C-BE32-E72D297353CC}">
              <c16:uniqueId val="{00000008-381E-47A6-87E8-5BCEF680E93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22.11</c:v>
                </c:pt>
                <c:pt idx="2">
                  <c:v>#N/A</c:v>
                </c:pt>
                <c:pt idx="3">
                  <c:v>22.51</c:v>
                </c:pt>
                <c:pt idx="4">
                  <c:v>#N/A</c:v>
                </c:pt>
                <c:pt idx="5">
                  <c:v>24.78</c:v>
                </c:pt>
                <c:pt idx="6">
                  <c:v>#N/A</c:v>
                </c:pt>
                <c:pt idx="7">
                  <c:v>25.39</c:v>
                </c:pt>
                <c:pt idx="8">
                  <c:v>#N/A</c:v>
                </c:pt>
                <c:pt idx="9">
                  <c:v>25.06</c:v>
                </c:pt>
              </c:numCache>
            </c:numRef>
          </c:val>
          <c:extLst>
            <c:ext xmlns:c16="http://schemas.microsoft.com/office/drawing/2014/chart" uri="{C3380CC4-5D6E-409C-BE32-E72D297353CC}">
              <c16:uniqueId val="{00000009-381E-47A6-87E8-5BCEF680E93C}"/>
            </c:ext>
          </c:extLst>
        </c:ser>
        <c:dLbls>
          <c:showLegendKey val="0"/>
          <c:showVal val="0"/>
          <c:showCatName val="0"/>
          <c:showSerName val="0"/>
          <c:showPercent val="0"/>
          <c:showBubbleSize val="0"/>
        </c:dLbls>
        <c:gapWidth val="150"/>
        <c:overlap val="100"/>
        <c:axId val="180427904"/>
        <c:axId val="180428296"/>
      </c:barChart>
      <c:catAx>
        <c:axId val="18042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428296"/>
        <c:crosses val="autoZero"/>
        <c:auto val="1"/>
        <c:lblAlgn val="ctr"/>
        <c:lblOffset val="100"/>
        <c:tickLblSkip val="1"/>
        <c:tickMarkSkip val="1"/>
        <c:noMultiLvlLbl val="0"/>
      </c:catAx>
      <c:valAx>
        <c:axId val="180428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427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4478</c:v>
                </c:pt>
                <c:pt idx="5">
                  <c:v>4298</c:v>
                </c:pt>
                <c:pt idx="8">
                  <c:v>4369</c:v>
                </c:pt>
                <c:pt idx="11">
                  <c:v>4321</c:v>
                </c:pt>
                <c:pt idx="14">
                  <c:v>4248</c:v>
                </c:pt>
              </c:numCache>
            </c:numRef>
          </c:val>
          <c:extLst>
            <c:ext xmlns:c16="http://schemas.microsoft.com/office/drawing/2014/chart" uri="{C3380CC4-5D6E-409C-BE32-E72D297353CC}">
              <c16:uniqueId val="{00000000-F57E-4926-BF2E-37E24F04A96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57E-4926-BF2E-37E24F04A96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14</c:v>
                </c:pt>
                <c:pt idx="3">
                  <c:v>14</c:v>
                </c:pt>
                <c:pt idx="6">
                  <c:v>14</c:v>
                </c:pt>
                <c:pt idx="9">
                  <c:v>14</c:v>
                </c:pt>
                <c:pt idx="12">
                  <c:v>14</c:v>
                </c:pt>
              </c:numCache>
            </c:numRef>
          </c:val>
          <c:extLst>
            <c:ext xmlns:c16="http://schemas.microsoft.com/office/drawing/2014/chart" uri="{C3380CC4-5D6E-409C-BE32-E72D297353CC}">
              <c16:uniqueId val="{00000002-F57E-4926-BF2E-37E24F04A96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455</c:v>
                </c:pt>
                <c:pt idx="3">
                  <c:v>454</c:v>
                </c:pt>
                <c:pt idx="6">
                  <c:v>543</c:v>
                </c:pt>
                <c:pt idx="9">
                  <c:v>563</c:v>
                </c:pt>
                <c:pt idx="12">
                  <c:v>465</c:v>
                </c:pt>
              </c:numCache>
            </c:numRef>
          </c:val>
          <c:extLst>
            <c:ext xmlns:c16="http://schemas.microsoft.com/office/drawing/2014/chart" uri="{C3380CC4-5D6E-409C-BE32-E72D297353CC}">
              <c16:uniqueId val="{00000003-F57E-4926-BF2E-37E24F04A96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1237</c:v>
                </c:pt>
                <c:pt idx="3">
                  <c:v>1163</c:v>
                </c:pt>
                <c:pt idx="6">
                  <c:v>1139</c:v>
                </c:pt>
                <c:pt idx="9">
                  <c:v>1058</c:v>
                </c:pt>
                <c:pt idx="12">
                  <c:v>965</c:v>
                </c:pt>
              </c:numCache>
            </c:numRef>
          </c:val>
          <c:extLst>
            <c:ext xmlns:c16="http://schemas.microsoft.com/office/drawing/2014/chart" uri="{C3380CC4-5D6E-409C-BE32-E72D297353CC}">
              <c16:uniqueId val="{00000004-F57E-4926-BF2E-37E24F04A96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57E-4926-BF2E-37E24F04A96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57E-4926-BF2E-37E24F04A96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4134</c:v>
                </c:pt>
                <c:pt idx="3">
                  <c:v>3898</c:v>
                </c:pt>
                <c:pt idx="6">
                  <c:v>3856</c:v>
                </c:pt>
                <c:pt idx="9">
                  <c:v>3802</c:v>
                </c:pt>
                <c:pt idx="12">
                  <c:v>3829</c:v>
                </c:pt>
              </c:numCache>
            </c:numRef>
          </c:val>
          <c:extLst>
            <c:ext xmlns:c16="http://schemas.microsoft.com/office/drawing/2014/chart" uri="{C3380CC4-5D6E-409C-BE32-E72D297353CC}">
              <c16:uniqueId val="{00000007-F57E-4926-BF2E-37E24F04A965}"/>
            </c:ext>
          </c:extLst>
        </c:ser>
        <c:dLbls>
          <c:showLegendKey val="0"/>
          <c:showVal val="0"/>
          <c:showCatName val="0"/>
          <c:showSerName val="0"/>
          <c:showPercent val="0"/>
          <c:showBubbleSize val="0"/>
        </c:dLbls>
        <c:gapWidth val="100"/>
        <c:overlap val="100"/>
        <c:axId val="180429080"/>
        <c:axId val="180429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1362</c:v>
                </c:pt>
                <c:pt idx="2">
                  <c:v>#N/A</c:v>
                </c:pt>
                <c:pt idx="3">
                  <c:v>#N/A</c:v>
                </c:pt>
                <c:pt idx="4">
                  <c:v>1231</c:v>
                </c:pt>
                <c:pt idx="5">
                  <c:v>#N/A</c:v>
                </c:pt>
                <c:pt idx="6">
                  <c:v>#N/A</c:v>
                </c:pt>
                <c:pt idx="7">
                  <c:v>1183</c:v>
                </c:pt>
                <c:pt idx="8">
                  <c:v>#N/A</c:v>
                </c:pt>
                <c:pt idx="9">
                  <c:v>#N/A</c:v>
                </c:pt>
                <c:pt idx="10">
                  <c:v>1116</c:v>
                </c:pt>
                <c:pt idx="11">
                  <c:v>#N/A</c:v>
                </c:pt>
                <c:pt idx="12">
                  <c:v>#N/A</c:v>
                </c:pt>
                <c:pt idx="13">
                  <c:v>1025</c:v>
                </c:pt>
                <c:pt idx="14">
                  <c:v>#N/A</c:v>
                </c:pt>
              </c:numCache>
            </c:numRef>
          </c:val>
          <c:smooth val="0"/>
          <c:extLst>
            <c:ext xmlns:c16="http://schemas.microsoft.com/office/drawing/2014/chart" uri="{C3380CC4-5D6E-409C-BE32-E72D297353CC}">
              <c16:uniqueId val="{00000008-F57E-4926-BF2E-37E24F04A965}"/>
            </c:ext>
          </c:extLst>
        </c:ser>
        <c:dLbls>
          <c:showLegendKey val="0"/>
          <c:showVal val="0"/>
          <c:showCatName val="0"/>
          <c:showSerName val="0"/>
          <c:showPercent val="0"/>
          <c:showBubbleSize val="0"/>
        </c:dLbls>
        <c:marker val="1"/>
        <c:smooth val="0"/>
        <c:axId val="180429080"/>
        <c:axId val="180429472"/>
      </c:lineChart>
      <c:catAx>
        <c:axId val="180429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429472"/>
        <c:crosses val="autoZero"/>
        <c:auto val="1"/>
        <c:lblAlgn val="ctr"/>
        <c:lblOffset val="100"/>
        <c:tickLblSkip val="1"/>
        <c:tickMarkSkip val="1"/>
        <c:noMultiLvlLbl val="0"/>
      </c:catAx>
      <c:valAx>
        <c:axId val="180429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429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40241</c:v>
                </c:pt>
                <c:pt idx="5">
                  <c:v>39699</c:v>
                </c:pt>
                <c:pt idx="8">
                  <c:v>38537</c:v>
                </c:pt>
                <c:pt idx="11">
                  <c:v>37296</c:v>
                </c:pt>
                <c:pt idx="14">
                  <c:v>36459</c:v>
                </c:pt>
              </c:numCache>
            </c:numRef>
          </c:val>
          <c:extLst>
            <c:ext xmlns:c16="http://schemas.microsoft.com/office/drawing/2014/chart" uri="{C3380CC4-5D6E-409C-BE32-E72D297353CC}">
              <c16:uniqueId val="{00000000-1E9F-4268-938F-4EAD0D2D0B3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5585</c:v>
                </c:pt>
                <c:pt idx="5">
                  <c:v>5413</c:v>
                </c:pt>
                <c:pt idx="8">
                  <c:v>5079</c:v>
                </c:pt>
                <c:pt idx="11">
                  <c:v>4650</c:v>
                </c:pt>
                <c:pt idx="14">
                  <c:v>4518</c:v>
                </c:pt>
              </c:numCache>
            </c:numRef>
          </c:val>
          <c:extLst>
            <c:ext xmlns:c16="http://schemas.microsoft.com/office/drawing/2014/chart" uri="{C3380CC4-5D6E-409C-BE32-E72D297353CC}">
              <c16:uniqueId val="{00000001-1E9F-4268-938F-4EAD0D2D0B3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11878</c:v>
                </c:pt>
                <c:pt idx="5">
                  <c:v>11864</c:v>
                </c:pt>
                <c:pt idx="8">
                  <c:v>12493</c:v>
                </c:pt>
                <c:pt idx="11">
                  <c:v>12783</c:v>
                </c:pt>
                <c:pt idx="14">
                  <c:v>12741</c:v>
                </c:pt>
              </c:numCache>
            </c:numRef>
          </c:val>
          <c:extLst>
            <c:ext xmlns:c16="http://schemas.microsoft.com/office/drawing/2014/chart" uri="{C3380CC4-5D6E-409C-BE32-E72D297353CC}">
              <c16:uniqueId val="{00000002-1E9F-4268-938F-4EAD0D2D0B3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E9F-4268-938F-4EAD0D2D0B3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E9F-4268-938F-4EAD0D2D0B3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178</c:v>
                </c:pt>
                <c:pt idx="3">
                  <c:v>604</c:v>
                </c:pt>
                <c:pt idx="6">
                  <c:v>956</c:v>
                </c:pt>
                <c:pt idx="9">
                  <c:v>1085</c:v>
                </c:pt>
                <c:pt idx="12">
                  <c:v>57</c:v>
                </c:pt>
              </c:numCache>
            </c:numRef>
          </c:val>
          <c:extLst>
            <c:ext xmlns:c16="http://schemas.microsoft.com/office/drawing/2014/chart" uri="{C3380CC4-5D6E-409C-BE32-E72D297353CC}">
              <c16:uniqueId val="{00000005-1E9F-4268-938F-4EAD0D2D0B3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8113</c:v>
                </c:pt>
                <c:pt idx="3">
                  <c:v>7900</c:v>
                </c:pt>
                <c:pt idx="6">
                  <c:v>7863</c:v>
                </c:pt>
                <c:pt idx="9">
                  <c:v>7002</c:v>
                </c:pt>
                <c:pt idx="12">
                  <c:v>6894</c:v>
                </c:pt>
              </c:numCache>
            </c:numRef>
          </c:val>
          <c:extLst>
            <c:ext xmlns:c16="http://schemas.microsoft.com/office/drawing/2014/chart" uri="{C3380CC4-5D6E-409C-BE32-E72D297353CC}">
              <c16:uniqueId val="{00000006-1E9F-4268-938F-4EAD0D2D0B3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2346</c:v>
                </c:pt>
                <c:pt idx="3">
                  <c:v>2053</c:v>
                </c:pt>
                <c:pt idx="6">
                  <c:v>1940</c:v>
                </c:pt>
                <c:pt idx="9">
                  <c:v>1597</c:v>
                </c:pt>
                <c:pt idx="12">
                  <c:v>1209</c:v>
                </c:pt>
              </c:numCache>
            </c:numRef>
          </c:val>
          <c:extLst>
            <c:ext xmlns:c16="http://schemas.microsoft.com/office/drawing/2014/chart" uri="{C3380CC4-5D6E-409C-BE32-E72D297353CC}">
              <c16:uniqueId val="{00000007-1E9F-4268-938F-4EAD0D2D0B3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13599</c:v>
                </c:pt>
                <c:pt idx="3">
                  <c:v>13368</c:v>
                </c:pt>
                <c:pt idx="6">
                  <c:v>12366</c:v>
                </c:pt>
                <c:pt idx="9">
                  <c:v>11525</c:v>
                </c:pt>
                <c:pt idx="12">
                  <c:v>10685</c:v>
                </c:pt>
              </c:numCache>
            </c:numRef>
          </c:val>
          <c:extLst>
            <c:ext xmlns:c16="http://schemas.microsoft.com/office/drawing/2014/chart" uri="{C3380CC4-5D6E-409C-BE32-E72D297353CC}">
              <c16:uniqueId val="{00000008-1E9F-4268-938F-4EAD0D2D0B3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154</c:v>
                </c:pt>
                <c:pt idx="3">
                  <c:v>142</c:v>
                </c:pt>
                <c:pt idx="6">
                  <c:v>130</c:v>
                </c:pt>
                <c:pt idx="9">
                  <c:v>118</c:v>
                </c:pt>
                <c:pt idx="12">
                  <c:v>106</c:v>
                </c:pt>
              </c:numCache>
            </c:numRef>
          </c:val>
          <c:extLst>
            <c:ext xmlns:c16="http://schemas.microsoft.com/office/drawing/2014/chart" uri="{C3380CC4-5D6E-409C-BE32-E72D297353CC}">
              <c16:uniqueId val="{00000009-1E9F-4268-938F-4EAD0D2D0B3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39509</c:v>
                </c:pt>
                <c:pt idx="3">
                  <c:v>38488</c:v>
                </c:pt>
                <c:pt idx="6">
                  <c:v>36920</c:v>
                </c:pt>
                <c:pt idx="9">
                  <c:v>35434</c:v>
                </c:pt>
                <c:pt idx="12">
                  <c:v>34470</c:v>
                </c:pt>
              </c:numCache>
            </c:numRef>
          </c:val>
          <c:extLst>
            <c:ext xmlns:c16="http://schemas.microsoft.com/office/drawing/2014/chart" uri="{C3380CC4-5D6E-409C-BE32-E72D297353CC}">
              <c16:uniqueId val="{0000000A-1E9F-4268-938F-4EAD0D2D0B30}"/>
            </c:ext>
          </c:extLst>
        </c:ser>
        <c:dLbls>
          <c:showLegendKey val="0"/>
          <c:showVal val="0"/>
          <c:showCatName val="0"/>
          <c:showSerName val="0"/>
          <c:showPercent val="0"/>
          <c:showBubbleSize val="0"/>
        </c:dLbls>
        <c:gapWidth val="100"/>
        <c:overlap val="100"/>
        <c:axId val="252162184"/>
        <c:axId val="252162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6195</c:v>
                </c:pt>
                <c:pt idx="2">
                  <c:v>#N/A</c:v>
                </c:pt>
                <c:pt idx="3">
                  <c:v>#N/A</c:v>
                </c:pt>
                <c:pt idx="4">
                  <c:v>5577</c:v>
                </c:pt>
                <c:pt idx="5">
                  <c:v>#N/A</c:v>
                </c:pt>
                <c:pt idx="6">
                  <c:v>#N/A</c:v>
                </c:pt>
                <c:pt idx="7">
                  <c:v>4066</c:v>
                </c:pt>
                <c:pt idx="8">
                  <c:v>#N/A</c:v>
                </c:pt>
                <c:pt idx="9">
                  <c:v>#N/A</c:v>
                </c:pt>
                <c:pt idx="10">
                  <c:v>2032</c:v>
                </c:pt>
                <c:pt idx="11">
                  <c:v>#N/A</c:v>
                </c:pt>
                <c:pt idx="12">
                  <c:v>#N/A</c:v>
                </c:pt>
                <c:pt idx="13">
                  <c:v>0</c:v>
                </c:pt>
                <c:pt idx="14">
                  <c:v>#N/A</c:v>
                </c:pt>
              </c:numCache>
            </c:numRef>
          </c:val>
          <c:smooth val="0"/>
          <c:extLst>
            <c:ext xmlns:c16="http://schemas.microsoft.com/office/drawing/2014/chart" uri="{C3380CC4-5D6E-409C-BE32-E72D297353CC}">
              <c16:uniqueId val="{0000000B-1E9F-4268-938F-4EAD0D2D0B30}"/>
            </c:ext>
          </c:extLst>
        </c:ser>
        <c:dLbls>
          <c:showLegendKey val="0"/>
          <c:showVal val="0"/>
          <c:showCatName val="0"/>
          <c:showSerName val="0"/>
          <c:showPercent val="0"/>
          <c:showBubbleSize val="0"/>
        </c:dLbls>
        <c:marker val="1"/>
        <c:smooth val="0"/>
        <c:axId val="252162184"/>
        <c:axId val="252162576"/>
      </c:lineChart>
      <c:catAx>
        <c:axId val="252162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2162576"/>
        <c:crosses val="autoZero"/>
        <c:auto val="1"/>
        <c:lblAlgn val="ctr"/>
        <c:lblOffset val="100"/>
        <c:tickLblSkip val="1"/>
        <c:tickMarkSkip val="1"/>
        <c:noMultiLvlLbl val="0"/>
      </c:catAx>
      <c:valAx>
        <c:axId val="252162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2162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4962</c:v>
                </c:pt>
                <c:pt idx="1">
                  <c:v>4248</c:v>
                </c:pt>
                <c:pt idx="2">
                  <c:v>3839</c:v>
                </c:pt>
              </c:numCache>
            </c:numRef>
          </c:val>
          <c:extLst>
            <c:ext xmlns:c16="http://schemas.microsoft.com/office/drawing/2014/chart" uri="{C3380CC4-5D6E-409C-BE32-E72D297353CC}">
              <c16:uniqueId val="{00000000-215B-4DAB-8ECB-7D3A076F76F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273</c:v>
                </c:pt>
                <c:pt idx="1">
                  <c:v>273</c:v>
                </c:pt>
                <c:pt idx="2">
                  <c:v>273</c:v>
                </c:pt>
              </c:numCache>
            </c:numRef>
          </c:val>
          <c:extLst>
            <c:ext xmlns:c16="http://schemas.microsoft.com/office/drawing/2014/chart" uri="{C3380CC4-5D6E-409C-BE32-E72D297353CC}">
              <c16:uniqueId val="{00000001-215B-4DAB-8ECB-7D3A076F76F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4632</c:v>
                </c:pt>
                <c:pt idx="1">
                  <c:v>4874</c:v>
                </c:pt>
                <c:pt idx="2">
                  <c:v>4825</c:v>
                </c:pt>
              </c:numCache>
            </c:numRef>
          </c:val>
          <c:extLst>
            <c:ext xmlns:c16="http://schemas.microsoft.com/office/drawing/2014/chart" uri="{C3380CC4-5D6E-409C-BE32-E72D297353CC}">
              <c16:uniqueId val="{00000002-215B-4DAB-8ECB-7D3A076F76F0}"/>
            </c:ext>
          </c:extLst>
        </c:ser>
        <c:dLbls>
          <c:showLegendKey val="0"/>
          <c:showVal val="0"/>
          <c:showCatName val="0"/>
          <c:showSerName val="0"/>
          <c:showPercent val="0"/>
          <c:showBubbleSize val="0"/>
        </c:dLbls>
        <c:gapWidth val="120"/>
        <c:overlap val="100"/>
        <c:axId val="252164144"/>
        <c:axId val="252164536"/>
      </c:barChart>
      <c:catAx>
        <c:axId val="25216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52164536"/>
        <c:crosses val="autoZero"/>
        <c:auto val="1"/>
        <c:lblAlgn val="ctr"/>
        <c:lblOffset val="100"/>
        <c:tickLblSkip val="1"/>
        <c:tickMarkSkip val="1"/>
        <c:noMultiLvlLbl val="0"/>
      </c:catAx>
      <c:valAx>
        <c:axId val="2521645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52164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{33CBD5D8-AA90-4249-B3EB-EE4FC8F2E34F}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470-4D6C-AD90-8E3CEE1108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{F925E003-4865-4E24-A742-573BBE094D48}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70-4D6C-AD90-8E3CEE1108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{1A5A65F2-61B2-4BA2-8CF4-47111DD0D2F7}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70-4D6C-AD90-8E3CEE1108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{57095BC1-9B4B-4DCA-B3E1-6BBDB924A237}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70-4D6C-AD90-8E3CEE1108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{D00819F1-F860-49EC-8754-AD85ECCB6B0D}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70-4D6C-AD90-8E3CEE11080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{619D716C-3CCC-4A35-AD5D-D946F0FA95A5}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470-4D6C-AD90-8E3CEE11080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{684D460D-ED16-4CB3-8D26-A3700946873F}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470-4D6C-AD90-8E3CEE11080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{9C2AEF6F-6D12-4F63-B0F7-41CE4462A925}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470-4D6C-AD90-8E3CEE11080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{6A756BBD-E9B3-484A-8140-D86A3FED2EB9}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470-4D6C-AD90-8E3CEE1108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61.5</c:v>
                </c:pt>
                <c:pt idx="16">
                  <c:v>62.8</c:v>
                </c:pt>
              </c:numCache>
            </c:numRef>
          </c:xVal>
          <c:yVal>
            <c:numRef>
              <c:f>公会計指標分析・財政指標組合せ分析表!$BP$51:$DC$51</c:f>
              <c:numCache>
                <c:formatCode>#,##0.0;"▲ "#,##0.0</c:formatCode>
                <c:ptCount val="40"/>
                <c:pt idx="8">
                  <c:v>23.8</c:v>
                </c:pt>
                <c:pt idx="16">
                  <c:v>17.8</c:v>
                </c:pt>
              </c:numCache>
            </c:numRef>
          </c:yVal>
          <c:smooth val="0"/>
          <c:extLst>
            <c:ext xmlns:c16="http://schemas.microsoft.com/office/drawing/2014/chart" uri="{C3380CC4-5D6E-409C-BE32-E72D297353CC}">
              <c16:uniqueId val="{00000009-4470-4D6C-AD90-8E3CEE11080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{312F4E80-A76A-42E9-A6F6-79FA2410FB43}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470-4D6C-AD90-8E3CEE11080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{51F6A258-EA92-4921-B63B-9E5F58BBFD9F}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70-4D6C-AD90-8E3CEE1108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{314BDC97-AC55-4E35-8377-26572D0D9BD4}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70-4D6C-AD90-8E3CEE1108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{E655A19D-39AD-4FD2-AC50-BA3ECDE7E6BC}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70-4D6C-AD90-8E3CEE1108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{309953A1-8E89-41CF-8AAB-9BDADDCD0BCB}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70-4D6C-AD90-8E3CEE11080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{53E03A2C-90C4-439F-91BE-FCB14B68AD74}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470-4D6C-AD90-8E3CEE11080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{2B35BFC3-823A-4D0F-8048-9F323032E702}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470-4D6C-AD90-8E3CEE11080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{E04B50C6-3F9C-471B-92C0-B8275E15C778}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470-4D6C-AD90-8E3CEE11080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{627D3B74-B41B-40F8-8A65-ABD9B811C64B}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470-4D6C-AD90-8E3CEE1108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57.2</c:v>
                </c:pt>
              </c:numCache>
            </c:numRef>
          </c:xVal>
          <c:yVal>
            <c:numRef>
              <c:f>公会計指標分析・財政指標組合せ分析表!$BP$55:$DC$55</c:f>
              <c:numCache>
                <c:formatCode>#,##0.0;"▲ "#,##0.0</c:formatCode>
                <c:ptCount val="40"/>
                <c:pt idx="8">
                  <c:v>15.8</c:v>
                </c:pt>
                <c:pt idx="16">
                  <c:v>6.5</c:v>
                </c:pt>
              </c:numCache>
            </c:numRef>
          </c:yVal>
          <c:smooth val="0"/>
          <c:extLst>
            <c:ext xmlns:c16="http://schemas.microsoft.com/office/drawing/2014/chart" uri="{C3380CC4-5D6E-409C-BE32-E72D297353CC}">
              <c16:uniqueId val="{00000013-4470-4D6C-AD90-8E3CEE11080A}"/>
            </c:ext>
          </c:extLst>
        </c:ser>
        <c:dLbls>
          <c:showLegendKey val="0"/>
          <c:showVal val="1"/>
          <c:showCatName val="0"/>
          <c:showSerName val="0"/>
          <c:showPercent val="0"/>
          <c:showBubbleSize val="0"/>
        </c:dLbls>
        <c:axId val="46179840"/>
        <c:axId val="46181760"/>
      </c:scatterChart>
      <c:valAx>
        <c:axId val="46179840"/>
        <c:scaling>
          <c:orientation val="minMax"/>
          <c:max val="63.5"/>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{F14D1D4E-7AFC-48BC-8C4B-A6E1AD44B543}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466-4D8C-B7B0-4BEC00D4ABF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{D483F0AB-8C35-433C-BDE6-A4BA0B4AC9A1}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466-4D8C-B7B0-4BEC00D4ABF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{F7D384C1-6F16-455B-A69C-28545E7B9B5B}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466-4D8C-B7B0-4BEC00D4ABF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{E1A93AE2-EA59-4766-9A05-C9D89C4C251F}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466-4D8C-B7B0-4BEC00D4ABF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{FA7C3448-2257-42F3-B928-2B21C3A77F99}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466-4D8C-B7B0-4BEC00D4ABF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{4EC77A64-1BA6-415B-AD4E-EA4538DE5D5B}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466-4D8C-B7B0-4BEC00D4ABF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{59CD31CE-33DA-4990-BB00-DF48663DA1BE}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466-4D8C-B7B0-4BEC00D4ABF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{885440E5-C477-4837-9D62-53FE6858E7D8}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466-4D8C-B7B0-4BEC00D4ABF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{7CC23756-5BC3-4FF3-BEAE-FF1D9814ACB2}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466-4D8C-B7B0-4BEC00D4AB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5.6</c:v>
                </c:pt>
                <c:pt idx="16">
                  <c:v>5.4</c:v>
                </c:pt>
                <c:pt idx="24">
                  <c:v>5.0999999999999996</c:v>
                </c:pt>
                <c:pt idx="32">
                  <c:v>4.9000000000000004</c:v>
                </c:pt>
              </c:numCache>
            </c:numRef>
          </c:xVal>
          <c:yVal>
            <c:numRef>
              <c:f>公会計指標分析・財政指標組合せ分析表!$BP$73:$DC$73</c:f>
              <c:numCache>
                <c:formatCode>#,##0.0;"▲ "#,##0.0</c:formatCode>
                <c:ptCount val="40"/>
                <c:pt idx="0">
                  <c:v>26.9</c:v>
                </c:pt>
                <c:pt idx="8">
                  <c:v>23.8</c:v>
                </c:pt>
                <c:pt idx="16">
                  <c:v>17.8</c:v>
                </c:pt>
                <c:pt idx="24">
                  <c:v>9</c:v>
                </c:pt>
              </c:numCache>
            </c:numRef>
          </c:yVal>
          <c:smooth val="0"/>
          <c:extLst>
            <c:ext xmlns:c16="http://schemas.microsoft.com/office/drawing/2014/chart" uri="{C3380CC4-5D6E-409C-BE32-E72D297353CC}">
              <c16:uniqueId val="{00000009-A466-4D8C-B7B0-4BEC00D4ABF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{77E66ECE-76FB-428D-9DF6-D138471336EF}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466-4D8C-B7B0-4BEC00D4ABF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{B5A003DC-8C37-486E-AE0E-50C2AF61AA3B}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466-4D8C-B7B0-4BEC00D4ABF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{4C3098A2-3E14-45CD-B4DE-9CF36B644F83}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466-4D8C-B7B0-4BEC00D4ABF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{46EA8D3E-6714-42C3-9C3A-5E896564B059}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466-4D8C-B7B0-4BEC00D4ABF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{E14A76B9-D1FE-4769-AB26-4C98B08AD975}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466-4D8C-B7B0-4BEC00D4ABF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{75151094-8952-415B-B04D-92FF349A10DC}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466-4D8C-B7B0-4BEC00D4ABF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{1914F134-BC03-4393-AD1D-E8621E7DB7DA}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466-4D8C-B7B0-4BEC00D4ABF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{53D07669-D8FC-41C8-BFA4-B16E24F883AB}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466-4D8C-B7B0-4BEC00D4ABF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{2AA2D87D-73A0-401F-AE4E-A977D863901B}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466-4D8C-B7B0-4BEC00D4AB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6.2</c:v>
                </c:pt>
                <c:pt idx="16">
                  <c:v>5.9</c:v>
                </c:pt>
                <c:pt idx="24">
                  <c:v>5.3</c:v>
                </c:pt>
                <c:pt idx="32">
                  <c:v>5</c:v>
                </c:pt>
              </c:numCache>
            </c:numRef>
          </c:xVal>
          <c:yVal>
            <c:numRef>
              <c:f>公会計指標分析・財政指標組合せ分析表!$BP$77:$DC$77</c:f>
              <c:numCache>
                <c:formatCode>#,##0.0;"▲ "#,##0.0</c:formatCode>
                <c:ptCount val="40"/>
                <c:pt idx="0">
                  <c:v>33.799999999999997</c:v>
                </c:pt>
                <c:pt idx="8">
                  <c:v>15.8</c:v>
                </c:pt>
                <c:pt idx="16">
                  <c:v>6.5</c:v>
                </c:pt>
                <c:pt idx="24">
                  <c:v>5.8</c:v>
                </c:pt>
                <c:pt idx="32">
                  <c:v>2.7</c:v>
                </c:pt>
              </c:numCache>
            </c:numRef>
          </c:yVal>
          <c:smooth val="0"/>
          <c:extLst>
            <c:ext xmlns:c16="http://schemas.microsoft.com/office/drawing/2014/chart" uri="{C3380CC4-5D6E-409C-BE32-E72D297353CC}">
              <c16:uniqueId val="{00000013-A466-4D8C-B7B0-4BEC00D4ABF4}"/>
            </c:ext>
          </c:extLst>
        </c:ser>
        <c:dLbls>
          <c:showLegendKey val="0"/>
          <c:showVal val="1"/>
          <c:showCatName val="0"/>
          <c:showSerName val="0"/>
          <c:showPercent val="0"/>
          <c:showBubbleSize val="0"/>
        </c:dLbls>
        <c:axId val="84219776"/>
        <c:axId val="84234240"/>
      </c:scatterChart>
      <c:valAx>
        <c:axId val="84219776"/>
        <c:scaling>
          <c:orientation val="minMax"/>
          <c:max val="7.3"/>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8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群馬県桐生市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公債費については、大型事業の償還が終了し、事業精査等により建設地方債の新規借入は抑えられている。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過去に借り入れた臨時財政対策債の元利償還金並びに平成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年度及び平成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年度に借入れた事業に係る元金償還の開始に伴い、平成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年度から増加しているが、平成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年度以降は前年度と比較して、それ以外の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償還額が減とな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っていた。しかし、平成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年度は、施設の老朽化等により市民体育館の建設など、大型事業の償還等があり前年度と比較して増加となった。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今後も、世代間において公債費負担の不均衡が生じることがないよう、適正な起債発行に努めていく。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利用なし</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群馬県桐生市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将来負担比率の分子は、地方債現在高の減少及び公営企業債繰入見込額が減少傾向であることから、前年度比較で約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億円の減額となっており、減少傾向にある。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また、将来負担比率の分母は、臨時財政対策債及び地方交付税が減少しており、全体としても減少傾向にある。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今後も、世代間で公債費負担の不均衡が生じないよう適正な起債発行に努めていく。</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群馬県桐生市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・庁舎整備基金に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億円積み立てた一方で、財政調整基金を１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千万円、清掃センター管理運営基金を１億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まちづくり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５千５百万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円取り崩したことにより、基金全体としては、４億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・各基金の設置目的や今後の事業計画等に応じて、適切に基金の積立て及び取崩しを行う。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・まちづくり基金：市有施設建設その他のまちづくりに要する経費の財源に充当する。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・社会福祉施設等運営基金：社会福祉施設、社会教育施設その他市が設置する施設の整備及び円滑な管理運営に資する経費の財源に充当する。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・庁舎整備基金：市庁舎の整備に要する経費の財源に充当する。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・清掃センター管理運営基金：桐生市清掃センターの管理運営に係る経費の財源に充当する。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子ども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子どもの未来を育む</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事業に要する経費の財源に充当する。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・庁舎整備基金：今後の庁舎建替えに備えて、平成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億円積立てを行った。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・清掃センター管理運営基金：平成２８年度に行ったごみ処理施設改修事業等に約３億２千７百万円充当したことにより残高が大きく減少した。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子ども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基金：子どもの未来を育む事業に要する経費の財源に充当する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ため、３百万円積立てを行った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・まちづくり基金：今後の市有施設建設その他のまちづくりについての計画を踏まえ、適切かつ計画的に積立て及び取崩しを行う。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・社会福祉施設等運営基金：社会福祉施設、社会教育施設その他市が設置する施設の整備及び円滑な管理運営に資する経費に対して、適切かつ計画的に積立て及び取崩しを行う。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・庁舎整備基金：市庁舎の整備に要する経費や今後の庁舎建替等に備えて、適切かつ計画的に積立て及び取崩しを行う。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・清掃センター管理運営基金：清掃センターの管理運営に係る経費や将来的な建替等に備えて、適切かつ計画的に積立て及び取崩しを行う。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子ども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基金：子どもの未来を育む事業に要する経費に対して、適切かつ計画的に積立て及び取崩しを行う。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年度予算執行にあたり、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億円の取り崩しを行ったが、剰余金積み立てが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億円となったことに伴う減。</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・年度間財源調整や災害等が発生した際の役割を確保するため、適切かつ計画的に積立て及び取崩しを行う。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・運用による利子を積み立てたことによる増。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・今後の償還に応じて、適切かつ計画的に積立て及び取崩しを行う。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72</xdr:row>
      <xdr:rowOff>0</xdr:rowOff>
    </xdr:from>
    <xdr:to>
      <xdr:col>107</xdr:col>
      <xdr:colOff>0</xdr:colOff>
      <xdr:row>74</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群馬県桐生市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112,032
110,130
274.45
45,164,388
42,573,540
2,552,603
25,879,832
34,469,701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a:extLst>
            <a:ext uri="{FF2B5EF4-FFF2-40B4-BE49-F238E27FC236}">
              <a16:creationId xmlns:a16="http://schemas.microsoft.com/office/drawing/2014/main" id="{00000000-0008-0000-0D00-000015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a:extLst>
            <a:ext uri="{FF2B5EF4-FFF2-40B4-BE49-F238E27FC236}">
              <a16:creationId xmlns:a16="http://schemas.microsoft.com/office/drawing/2014/main" id="{00000000-0008-0000-0D00-000019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a:extLst>
            <a:ext uri="{FF2B5EF4-FFF2-40B4-BE49-F238E27FC236}">
              <a16:creationId xmlns:a16="http://schemas.microsoft.com/office/drawing/2014/main" id="{00000000-0008-0000-0D00-00001A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a:extLst>
            <a:ext uri="{FF2B5EF4-FFF2-40B4-BE49-F238E27FC236}">
              <a16:creationId xmlns:a16="http://schemas.microsoft.com/office/drawing/2014/main" id="{00000000-0008-0000-0D00-00001B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年度に策定した公共施設等総合管理計画において、公共施設等の延べ床面積を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％削減するという目標を掲げ、老朽化した施設の集約化・複合化や除却を進めていくこととしている。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有形固定資産減価償却率については、上昇傾向にあり、類似団体平均と比較しても高い水準であることから、今後は個別施設計画を策定し、削減目標の達成に努める。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32</xdr:row>
      <xdr:rowOff>107061</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4729861"/>
          <a:ext cx="1270" cy="86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5597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559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45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4729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163466</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4964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13589</xdr:rowOff>
    </xdr:from>
    <xdr:to>
      <xdr:col>23</xdr:col>
      <xdr:colOff>136525</xdr:colOff>
      <xdr:row>29</xdr:row>
      <xdr:rowOff>115189</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49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505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143129</xdr:rowOff>
    </xdr:from>
    <xdr:to>
      <xdr:col>15</xdr:col>
      <xdr:colOff>187325</xdr:colOff>
      <xdr:row>30</xdr:row>
      <xdr:rowOff>73279</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511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28</xdr:row>
      <xdr:rowOff>72771</xdr:rowOff>
    </xdr:from>
    <xdr:to>
      <xdr:col>15</xdr:col>
      <xdr:colOff>187325</xdr:colOff>
      <xdr:row>29</xdr:row>
      <xdr:rowOff>2921</xdr:rowOff>
    </xdr:to>
    <xdr:sp macro="" textlink="">
      <xdr:nvSpPr>
        <xdr:cNvPr id="78" name="楕円 77">
          <a:extLst>
            <a:ext uri="{FF2B5EF4-FFF2-40B4-BE49-F238E27FC236}">
              <a16:creationId xmlns:a16="http://schemas.microsoft.com/office/drawing/2014/main" id="{00000000-0008-0000-0D00-00004E000000}"/>
            </a:ext>
          </a:extLst>
        </xdr:cNvPr>
        <xdr:cNvSpPr/>
      </xdr:nvSpPr>
      <xdr:spPr>
        <a:xfrm>
          <a:off x="3238500" y="487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128905</xdr:rowOff>
    </xdr:from>
    <xdr:to>
      <xdr:col>11</xdr:col>
      <xdr:colOff>187325</xdr:colOff>
      <xdr:row>29</xdr:row>
      <xdr:rowOff>59055</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2476500" y="49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123571</xdr:rowOff>
    </xdr:from>
    <xdr:to>
      <xdr:col>15</xdr:col>
      <xdr:colOff>136525</xdr:colOff>
      <xdr:row>29</xdr:row>
      <xdr:rowOff>8255</xdr:rowOff>
    </xdr:to>
    <xdr:cxnSp macro="">
      <xdr:nvCxnSpPr>
        <xdr:cNvPr id="80" name="直線コネクタ 79">
          <a:extLst>
            <a:ext uri="{FF2B5EF4-FFF2-40B4-BE49-F238E27FC236}">
              <a16:creationId xmlns:a16="http://schemas.microsoft.com/office/drawing/2014/main" id="{00000000-0008-0000-0D00-000050000000}"/>
            </a:ext>
          </a:extLst>
        </xdr:cNvPr>
        <xdr:cNvCxnSpPr/>
      </xdr:nvCxnSpPr>
      <xdr:spPr>
        <a:xfrm flipV="1">
          <a:off x="2527300" y="4924171"/>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29354</xdr:rowOff>
    </xdr:from>
    <xdr:ext cx="405111" cy="259045"/>
    <xdr:sp macro="" textlink="">
      <xdr:nvSpPr>
        <xdr:cNvPr id="81" name="n_1aveValue有形固定資産減価償却率">
          <a:extLst>
            <a:ext uri="{FF2B5EF4-FFF2-40B4-BE49-F238E27FC236}">
              <a16:creationId xmlns:a16="http://schemas.microsoft.com/office/drawing/2014/main" id="{00000000-0008-0000-0D00-000051000000}"/>
            </a:ext>
          </a:extLst>
        </xdr:cNvPr>
        <xdr:cNvSpPr txBox="1"/>
      </xdr:nvSpPr>
      <xdr:spPr>
        <a:xfrm>
          <a:off x="3836044" y="4829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64406</xdr:rowOff>
    </xdr:from>
    <xdr:ext cx="405111" cy="259045"/>
    <xdr:sp macro="" textlink="">
      <xdr:nvSpPr>
        <xdr:cNvPr id="82" name="n_2aveValue有形固定資産減価償却率">
          <a:extLst>
            <a:ext uri="{FF2B5EF4-FFF2-40B4-BE49-F238E27FC236}">
              <a16:creationId xmlns:a16="http://schemas.microsoft.com/office/drawing/2014/main" id="{00000000-0008-0000-0D00-000052000000}"/>
            </a:ext>
          </a:extLst>
        </xdr:cNvPr>
        <xdr:cNvSpPr txBox="1"/>
      </xdr:nvSpPr>
      <xdr:spPr>
        <a:xfrm>
          <a:off x="3086744" y="5207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83" name="n_3aveValue有形固定資産減価償却率">
          <a:extLst>
            <a:ext uri="{FF2B5EF4-FFF2-40B4-BE49-F238E27FC236}">
              <a16:creationId xmlns:a16="http://schemas.microsoft.com/office/drawing/2014/main" id="{00000000-0008-0000-0D00-000053000000}"/>
            </a:ext>
          </a:extLst>
        </xdr:cNvPr>
        <xdr:cNvSpPr txBox="1"/>
      </xdr:nvSpPr>
      <xdr:spPr>
        <a:xfrm>
          <a:off x="2324744" y="532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19448</xdr:rowOff>
    </xdr:from>
    <xdr:ext cx="405111" cy="259045"/>
    <xdr:sp macro="" textlink="">
      <xdr:nvSpPr>
        <xdr:cNvPr id="84" name="n_2mainValue有形固定資産減価償却率">
          <a:extLst>
            <a:ext uri="{FF2B5EF4-FFF2-40B4-BE49-F238E27FC236}">
              <a16:creationId xmlns:a16="http://schemas.microsoft.com/office/drawing/2014/main" id="{00000000-0008-0000-0D00-000054000000}"/>
            </a:ext>
          </a:extLst>
        </xdr:cNvPr>
        <xdr:cNvSpPr txBox="1"/>
      </xdr:nvSpPr>
      <xdr:spPr>
        <a:xfrm>
          <a:off x="3086744" y="4648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75582</xdr:rowOff>
    </xdr:from>
    <xdr:ext cx="405111" cy="259045"/>
    <xdr:sp macro="" textlink="">
      <xdr:nvSpPr>
        <xdr:cNvPr id="85" name="n_3mainValue有形固定資産減価償却率">
          <a:extLst>
            <a:ext uri="{FF2B5EF4-FFF2-40B4-BE49-F238E27FC236}">
              <a16:creationId xmlns:a16="http://schemas.microsoft.com/office/drawing/2014/main" id="{00000000-0008-0000-0D00-000055000000}"/>
            </a:ext>
          </a:extLst>
        </xdr:cNvPr>
        <xdr:cNvSpPr txBox="1"/>
      </xdr:nvSpPr>
      <xdr:spPr>
        <a:xfrm>
          <a:off x="2324744" y="470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a:extLst>
            <a:ext uri="{FF2B5EF4-FFF2-40B4-BE49-F238E27FC236}">
              <a16:creationId xmlns:a16="http://schemas.microsoft.com/office/drawing/2014/main" id="{00000000-0008-0000-0D00-000056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7" name="正方形/長方形 86">
          <a:extLst>
            <a:ext uri="{FF2B5EF4-FFF2-40B4-BE49-F238E27FC236}">
              <a16:creationId xmlns:a16="http://schemas.microsoft.com/office/drawing/2014/main" id="{00000000-0008-0000-0D00-000057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8" name="正方形/長方形 87">
          <a:extLst>
            <a:ext uri="{FF2B5EF4-FFF2-40B4-BE49-F238E27FC236}">
              <a16:creationId xmlns:a16="http://schemas.microsoft.com/office/drawing/2014/main" id="{00000000-0008-0000-0D00-000058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a:extLst>
            <a:ext uri="{FF2B5EF4-FFF2-40B4-BE49-F238E27FC236}">
              <a16:creationId xmlns:a16="http://schemas.microsoft.com/office/drawing/2014/main" id="{00000000-0008-0000-0D00-000059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a:extLst>
            <a:ext uri="{FF2B5EF4-FFF2-40B4-BE49-F238E27FC236}">
              <a16:creationId xmlns:a16="http://schemas.microsoft.com/office/drawing/2014/main" id="{00000000-0008-0000-0D00-000062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将来負担額は地方債残高の減少等により減少傾向にあるものの、依然として類似団体平均と比較して高い水準にあることから、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行政改革方針に定められている行政評価制度を活用した事務事業の見直しを図り、民間委託等の推進や職員数の適正化を進め、今後、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年間で職員数を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名減員し、人件費の減少に努める。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a:extLst>
            <a:ext uri="{FF2B5EF4-FFF2-40B4-BE49-F238E27FC236}">
              <a16:creationId xmlns:a16="http://schemas.microsoft.com/office/drawing/2014/main" id="{00000000-0008-0000-0D00-000063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a:extLst>
            <a:ext uri="{FF2B5EF4-FFF2-40B4-BE49-F238E27FC236}">
              <a16:creationId xmlns:a16="http://schemas.microsoft.com/office/drawing/2014/main" id="{00000000-0008-0000-0D00-000065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a:extLst>
            <a:ext uri="{FF2B5EF4-FFF2-40B4-BE49-F238E27FC236}">
              <a16:creationId xmlns:a16="http://schemas.microsoft.com/office/drawing/2014/main" id="{00000000-0008-0000-0D00-000066000000}"/>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a:extLst>
            <a:ext uri="{FF2B5EF4-FFF2-40B4-BE49-F238E27FC236}">
              <a16:creationId xmlns:a16="http://schemas.microsoft.com/office/drawing/2014/main" id="{00000000-0008-0000-0D00-000067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a:extLst>
            <a:ext uri="{FF2B5EF4-FFF2-40B4-BE49-F238E27FC236}">
              <a16:creationId xmlns:a16="http://schemas.microsoft.com/office/drawing/2014/main" id="{00000000-0008-0000-0D00-000069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比率グラフ枠">
          <a:extLst>
            <a:ext uri="{FF2B5EF4-FFF2-40B4-BE49-F238E27FC236}">
              <a16:creationId xmlns:a16="http://schemas.microsoft.com/office/drawing/2014/main" id="{00000000-0008-0000-0D00-000071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94114</xdr:rowOff>
    </xdr:from>
    <xdr:to>
      <xdr:col>76</xdr:col>
      <xdr:colOff>21589</xdr:colOff>
      <xdr:row>34</xdr:row>
      <xdr:rowOff>151342</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flipV="1">
          <a:off x="14793595" y="4723264"/>
          <a:ext cx="1269" cy="125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比率最小値テキスト">
          <a:extLst>
            <a:ext uri="{FF2B5EF4-FFF2-40B4-BE49-F238E27FC236}">
              <a16:creationId xmlns:a16="http://schemas.microsoft.com/office/drawing/2014/main" id="{00000000-0008-0000-0D00-000073000000}"/>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40791</xdr:rowOff>
    </xdr:from>
    <xdr:ext cx="560923" cy="259045"/>
    <xdr:sp macro="" textlink="">
      <xdr:nvSpPr>
        <xdr:cNvPr id="117" name="債務償還比率最大値テキスト">
          <a:extLst>
            <a:ext uri="{FF2B5EF4-FFF2-40B4-BE49-F238E27FC236}">
              <a16:creationId xmlns:a16="http://schemas.microsoft.com/office/drawing/2014/main" id="{00000000-0008-0000-0D00-000075000000}"/>
            </a:ext>
          </a:extLst>
        </xdr:cNvPr>
        <xdr:cNvSpPr txBox="1"/>
      </xdr:nvSpPr>
      <xdr:spPr>
        <a:xfrm>
          <a:off x="14846300" y="449849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94114</xdr:rowOff>
    </xdr:from>
    <xdr:to>
      <xdr:col>76</xdr:col>
      <xdr:colOff>111125</xdr:colOff>
      <xdr:row>27</xdr:row>
      <xdr:rowOff>94114</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4706600" y="472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143456</xdr:rowOff>
    </xdr:from>
    <xdr:ext cx="469744" cy="259045"/>
    <xdr:sp macro="" textlink="">
      <xdr:nvSpPr>
        <xdr:cNvPr id="119" name="債務償還比率平均値テキスト">
          <a:extLst>
            <a:ext uri="{FF2B5EF4-FFF2-40B4-BE49-F238E27FC236}">
              <a16:creationId xmlns:a16="http://schemas.microsoft.com/office/drawing/2014/main" id="{00000000-0008-0000-0D00-000077000000}"/>
            </a:ext>
          </a:extLst>
        </xdr:cNvPr>
        <xdr:cNvSpPr txBox="1"/>
      </xdr:nvSpPr>
      <xdr:spPr>
        <a:xfrm>
          <a:off x="14846300" y="5286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165029</xdr:rowOff>
    </xdr:from>
    <xdr:to>
      <xdr:col>76</xdr:col>
      <xdr:colOff>73025</xdr:colOff>
      <xdr:row>31</xdr:row>
      <xdr:rowOff>95179</xdr:rowOff>
    </xdr:to>
    <xdr:sp macro="" textlink="">
      <xdr:nvSpPr>
        <xdr:cNvPr id="120" name="フローチャート: 判断 119">
          <a:extLst>
            <a:ext uri="{FF2B5EF4-FFF2-40B4-BE49-F238E27FC236}">
              <a16:creationId xmlns:a16="http://schemas.microsoft.com/office/drawing/2014/main" id="{00000000-0008-0000-0D00-000078000000}"/>
            </a:ext>
          </a:extLst>
        </xdr:cNvPr>
        <xdr:cNvSpPr/>
      </xdr:nvSpPr>
      <xdr:spPr>
        <a:xfrm>
          <a:off x="14744700" y="530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140801</xdr:rowOff>
    </xdr:from>
    <xdr:to>
      <xdr:col>72</xdr:col>
      <xdr:colOff>123825</xdr:colOff>
      <xdr:row>31</xdr:row>
      <xdr:rowOff>70951</xdr:rowOff>
    </xdr:to>
    <xdr:sp macro="" textlink="">
      <xdr:nvSpPr>
        <xdr:cNvPr id="121" name="フローチャート: 判断 120">
          <a:extLst>
            <a:ext uri="{FF2B5EF4-FFF2-40B4-BE49-F238E27FC236}">
              <a16:creationId xmlns:a16="http://schemas.microsoft.com/office/drawing/2014/main" id="{00000000-0008-0000-0D00-000079000000}"/>
            </a:ext>
          </a:extLst>
        </xdr:cNvPr>
        <xdr:cNvSpPr/>
      </xdr:nvSpPr>
      <xdr:spPr>
        <a:xfrm>
          <a:off x="14033500" y="52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113214</xdr:rowOff>
    </xdr:from>
    <xdr:to>
      <xdr:col>76</xdr:col>
      <xdr:colOff>73025</xdr:colOff>
      <xdr:row>31</xdr:row>
      <xdr:rowOff>43364</xdr:rowOff>
    </xdr:to>
    <xdr:sp macro="" textlink="">
      <xdr:nvSpPr>
        <xdr:cNvPr id="127" name="楕円 126">
          <a:extLst>
            <a:ext uri="{FF2B5EF4-FFF2-40B4-BE49-F238E27FC236}">
              <a16:creationId xmlns:a16="http://schemas.microsoft.com/office/drawing/2014/main" id="{00000000-0008-0000-0D00-00007F000000}"/>
            </a:ext>
          </a:extLst>
        </xdr:cNvPr>
        <xdr:cNvSpPr/>
      </xdr:nvSpPr>
      <xdr:spPr>
        <a:xfrm>
          <a:off x="14744700" y="52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136091</xdr:rowOff>
    </xdr:from>
    <xdr:ext cx="469744" cy="259045"/>
    <xdr:sp macro="" textlink="">
      <xdr:nvSpPr>
        <xdr:cNvPr id="128" name="債務償還比率該当値テキスト">
          <a:extLst>
            <a:ext uri="{FF2B5EF4-FFF2-40B4-BE49-F238E27FC236}">
              <a16:creationId xmlns:a16="http://schemas.microsoft.com/office/drawing/2014/main" id="{00000000-0008-0000-0D00-000080000000}"/>
            </a:ext>
          </a:extLst>
        </xdr:cNvPr>
        <xdr:cNvSpPr txBox="1"/>
      </xdr:nvSpPr>
      <xdr:spPr>
        <a:xfrm>
          <a:off x="14846300" y="510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22535</xdr:rowOff>
    </xdr:from>
    <xdr:to>
      <xdr:col>72</xdr:col>
      <xdr:colOff>123825</xdr:colOff>
      <xdr:row>30</xdr:row>
      <xdr:rowOff>124135</xdr:rowOff>
    </xdr:to>
    <xdr:sp macro="" textlink="">
      <xdr:nvSpPr>
        <xdr:cNvPr id="129" name="楕円 128">
          <a:extLst>
            <a:ext uri="{FF2B5EF4-FFF2-40B4-BE49-F238E27FC236}">
              <a16:creationId xmlns:a16="http://schemas.microsoft.com/office/drawing/2014/main" id="{00000000-0008-0000-0D00-000081000000}"/>
            </a:ext>
          </a:extLst>
        </xdr:cNvPr>
        <xdr:cNvSpPr/>
      </xdr:nvSpPr>
      <xdr:spPr>
        <a:xfrm>
          <a:off x="14033500" y="516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73335</xdr:rowOff>
    </xdr:from>
    <xdr:to>
      <xdr:col>76</xdr:col>
      <xdr:colOff>22225</xdr:colOff>
      <xdr:row>30</xdr:row>
      <xdr:rowOff>164014</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4084300" y="5216835"/>
          <a:ext cx="711200" cy="9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62078</xdr:rowOff>
    </xdr:from>
    <xdr:ext cx="469744" cy="259045"/>
    <xdr:sp macro="" textlink="">
      <xdr:nvSpPr>
        <xdr:cNvPr id="131" name="n_1aveValue債務償還比率">
          <a:extLst>
            <a:ext uri="{FF2B5EF4-FFF2-40B4-BE49-F238E27FC236}">
              <a16:creationId xmlns:a16="http://schemas.microsoft.com/office/drawing/2014/main" id="{00000000-0008-0000-0D00-000083000000}"/>
            </a:ext>
          </a:extLst>
        </xdr:cNvPr>
        <xdr:cNvSpPr txBox="1"/>
      </xdr:nvSpPr>
      <xdr:spPr>
        <a:xfrm>
          <a:off x="13836727" y="537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140662</xdr:rowOff>
    </xdr:from>
    <xdr:ext cx="469744" cy="259045"/>
    <xdr:sp macro="" textlink="">
      <xdr:nvSpPr>
        <xdr:cNvPr id="132" name="n_1mainValue債務償還比率">
          <a:extLst>
            <a:ext uri="{FF2B5EF4-FFF2-40B4-BE49-F238E27FC236}">
              <a16:creationId xmlns:a16="http://schemas.microsoft.com/office/drawing/2014/main" id="{00000000-0008-0000-0D00-000084000000}"/>
            </a:ext>
          </a:extLst>
        </xdr:cNvPr>
        <xdr:cNvSpPr txBox="1"/>
      </xdr:nvSpPr>
      <xdr:spPr>
        <a:xfrm>
          <a:off x="13836727" y="494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a:extLst>
            <a:ext uri="{FF2B5EF4-FFF2-40B4-BE49-F238E27FC236}">
              <a16:creationId xmlns:a16="http://schemas.microsoft.com/office/drawing/2014/main" id="{00000000-0008-0000-0D00-000085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a:extLst>
            <a:ext uri="{FF2B5EF4-FFF2-40B4-BE49-F238E27FC236}">
              <a16:creationId xmlns:a16="http://schemas.microsoft.com/office/drawing/2014/main" id="{00000000-0008-0000-0D00-000086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群馬県桐生市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112,032
110,130
274.45
45,164,388
42,573,540
2,552,603
25,879,832
34,469,701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00000000-0008-0000-0E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117348</xdr:rowOff>
    </xdr:from>
    <xdr:to>
      <xdr:col>24</xdr:col>
      <xdr:colOff>62865</xdr:colOff>
      <xdr:row>41</xdr:row>
      <xdr:rowOff>156210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flipV="1">
          <a:off x="4634865" y="5946648"/>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5" name="【道路】&#10;有形固定資産減価償却率最小値テキスト">
          <a:extLst>
            <a:ext uri="{FF2B5EF4-FFF2-40B4-BE49-F238E27FC236}">
              <a16:creationId xmlns:a16="http://schemas.microsoft.com/office/drawing/2014/main" id="{00000000-0008-0000-0E00-000037000000}"/>
            </a:ext>
          </a:extLst>
        </xdr:cNvPr>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64025</xdr:rowOff>
    </xdr:from>
    <xdr:ext cx="405111" cy="259045"/>
    <xdr:sp macro="" textlink="">
      <xdr:nvSpPr>
        <xdr:cNvPr id="57" name="【道路】&#10;有形固定資産減価償却率最大値テキスト">
          <a:extLst>
            <a:ext uri="{FF2B5EF4-FFF2-40B4-BE49-F238E27FC236}">
              <a16:creationId xmlns:a16="http://schemas.microsoft.com/office/drawing/2014/main" id="{00000000-0008-0000-0E00-000039000000}"/>
            </a:ext>
          </a:extLst>
        </xdr:cNvPr>
        <xdr:cNvSpPr txBox="1"/>
      </xdr:nvSpPr>
      <xdr:spPr>
        <a:xfrm>
          <a:off x="46736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117348</xdr:rowOff>
    </xdr:from>
    <xdr:to>
      <xdr:col>24</xdr:col>
      <xdr:colOff>152400</xdr:colOff>
      <xdr:row>34</xdr:row>
      <xdr:rowOff>117348</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88409</xdr:rowOff>
    </xdr:from>
    <xdr:ext cx="405111" cy="259045"/>
    <xdr:sp macro="" textlink="">
      <xdr:nvSpPr>
        <xdr:cNvPr id="59" name="【道路】&#10;有形固定資産減価償却率平均値テキスト">
          <a:extLst>
            <a:ext uri="{FF2B5EF4-FFF2-40B4-BE49-F238E27FC236}">
              <a16:creationId xmlns:a16="http://schemas.microsoft.com/office/drawing/2014/main" id="{00000000-0008-0000-0E00-00003B000000}"/>
            </a:ext>
          </a:extLst>
        </xdr:cNvPr>
        <xdr:cNvSpPr txBox="1"/>
      </xdr:nvSpPr>
      <xdr:spPr>
        <a:xfrm>
          <a:off x="4673600" y="66035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109982</xdr:rowOff>
    </xdr:from>
    <xdr:to>
      <xdr:col>24</xdr:col>
      <xdr:colOff>114300</xdr:colOff>
      <xdr:row>39</xdr:row>
      <xdr:rowOff>40132</xdr:rowOff>
    </xdr:to>
    <xdr:sp macro="" textlink="">
      <xdr:nvSpPr>
        <xdr:cNvPr id="60" name="フローチャート: 判断 59">
          <a:extLst>
            <a:ext uri="{FF2B5EF4-FFF2-40B4-BE49-F238E27FC236}">
              <a16:creationId xmlns:a16="http://schemas.microsoft.com/office/drawing/2014/main" id="{00000000-0008-0000-0E00-00003C000000}"/>
            </a:ext>
          </a:extLst>
        </xdr:cNvPr>
        <xdr:cNvSpPr/>
      </xdr:nvSpPr>
      <xdr:spPr>
        <a:xfrm>
          <a:off x="45847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157988</xdr:rowOff>
    </xdr:from>
    <xdr:to>
      <xdr:col>20</xdr:col>
      <xdr:colOff>38100</xdr:colOff>
      <xdr:row>39</xdr:row>
      <xdr:rowOff>88138</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3746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27686</xdr:rowOff>
    </xdr:from>
    <xdr:to>
      <xdr:col>15</xdr:col>
      <xdr:colOff>101600</xdr:colOff>
      <xdr:row>39</xdr:row>
      <xdr:rowOff>129286</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2857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59690</xdr:rowOff>
    </xdr:from>
    <xdr:to>
      <xdr:col>10</xdr:col>
      <xdr:colOff>165100</xdr:colOff>
      <xdr:row>39</xdr:row>
      <xdr:rowOff>161290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196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E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4826</xdr:rowOff>
    </xdr:from>
    <xdr:to>
      <xdr:col>15</xdr:col>
      <xdr:colOff>101600</xdr:colOff>
      <xdr:row>39</xdr:row>
      <xdr:rowOff>106426</xdr:rowOff>
    </xdr:to>
    <xdr:sp macro="" textlink="">
      <xdr:nvSpPr>
        <xdr:cNvPr id="69" name="楕円 68">
          <a:extLst>
            <a:ext uri="{FF2B5EF4-FFF2-40B4-BE49-F238E27FC236}">
              <a16:creationId xmlns:a16="http://schemas.microsoft.com/office/drawing/2014/main" id="{00000000-0008-0000-0E00-000045000000}"/>
            </a:ext>
          </a:extLst>
        </xdr:cNvPr>
        <xdr:cNvSpPr/>
      </xdr:nvSpPr>
      <xdr:spPr>
        <a:xfrm>
          <a:off x="2857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164846</xdr:rowOff>
    </xdr:from>
    <xdr:to>
      <xdr:col>10</xdr:col>
      <xdr:colOff>165100</xdr:colOff>
      <xdr:row>39</xdr:row>
      <xdr:rowOff>94996</xdr:rowOff>
    </xdr:to>
    <xdr:sp macro="" textlink="">
      <xdr:nvSpPr>
        <xdr:cNvPr id="70" name="楕円 69">
          <a:extLst>
            <a:ext uri="{FF2B5EF4-FFF2-40B4-BE49-F238E27FC236}">
              <a16:creationId xmlns:a16="http://schemas.microsoft.com/office/drawing/2014/main" id="{00000000-0008-0000-0E00-000046000000}"/>
            </a:ext>
          </a:extLst>
        </xdr:cNvPr>
        <xdr:cNvSpPr/>
      </xdr:nvSpPr>
      <xdr:spPr>
        <a:xfrm>
          <a:off x="19685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44196</xdr:rowOff>
    </xdr:from>
    <xdr:to>
      <xdr:col>15</xdr:col>
      <xdr:colOff>50800</xdr:colOff>
      <xdr:row>39</xdr:row>
      <xdr:rowOff>55626</xdr:rowOff>
    </xdr:to>
    <xdr:cxnSp macro="">
      <xdr:nvCxnSpPr>
        <xdr:cNvPr id="71" name="直線コネクタ 70">
          <a:extLst>
            <a:ext uri="{FF2B5EF4-FFF2-40B4-BE49-F238E27FC236}">
              <a16:creationId xmlns:a16="http://schemas.microsoft.com/office/drawing/2014/main" id="{00000000-0008-0000-0E00-000047000000}"/>
            </a:ext>
          </a:extLst>
        </xdr:cNvPr>
        <xdr:cNvCxnSpPr/>
      </xdr:nvCxnSpPr>
      <xdr:spPr>
        <a:xfrm>
          <a:off x="2019300" y="673074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104665</xdr:rowOff>
    </xdr:from>
    <xdr:ext cx="405111" cy="259045"/>
    <xdr:sp macro="" textlink="">
      <xdr:nvSpPr>
        <xdr:cNvPr id="72" name="n_1aveValue【道路】&#10;有形固定資産減価償却率">
          <a:extLst>
            <a:ext uri="{FF2B5EF4-FFF2-40B4-BE49-F238E27FC236}">
              <a16:creationId xmlns:a16="http://schemas.microsoft.com/office/drawing/2014/main" id="{00000000-0008-0000-0E00-000048000000}"/>
            </a:ext>
          </a:extLst>
        </xdr:cNvPr>
        <xdr:cNvSpPr txBox="1"/>
      </xdr:nvSpPr>
      <xdr:spPr>
        <a:xfrm>
          <a:off x="3582044" y="644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120413</xdr:rowOff>
    </xdr:from>
    <xdr:ext cx="405111" cy="259045"/>
    <xdr:sp macro="" textlink="">
      <xdr:nvSpPr>
        <xdr:cNvPr id="73" name="n_2aveValue【道路】&#10;有形固定資産減価償却率">
          <a:extLst>
            <a:ext uri="{FF2B5EF4-FFF2-40B4-BE49-F238E27FC236}">
              <a16:creationId xmlns:a16="http://schemas.microsoft.com/office/drawing/2014/main" id="{00000000-0008-0000-0E00-000049000000}"/>
            </a:ext>
          </a:extLst>
        </xdr:cNvPr>
        <xdr:cNvSpPr txBox="1"/>
      </xdr:nvSpPr>
      <xdr:spPr>
        <a:xfrm>
          <a:off x="2705744"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152417</xdr:rowOff>
    </xdr:from>
    <xdr:ext cx="405111" cy="259045"/>
    <xdr:sp macro="" textlink="">
      <xdr:nvSpPr>
        <xdr:cNvPr id="74" name="n_3aveValue【道路】&#10;有形固定資産減価償却率">
          <a:extLst>
            <a:ext uri="{FF2B5EF4-FFF2-40B4-BE49-F238E27FC236}">
              <a16:creationId xmlns:a16="http://schemas.microsoft.com/office/drawing/2014/main" id="{00000000-0008-0000-0E00-00004A000000}"/>
            </a:ext>
          </a:extLst>
        </xdr:cNvPr>
        <xdr:cNvSpPr txBox="1"/>
      </xdr:nvSpPr>
      <xdr:spPr>
        <a:xfrm>
          <a:off x="1816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122953</xdr:rowOff>
    </xdr:from>
    <xdr:ext cx="405111" cy="259045"/>
    <xdr:sp macro="" textlink="">
      <xdr:nvSpPr>
        <xdr:cNvPr id="75" name="n_2mainValue【道路】&#10;有形固定資産減価償却率">
          <a:extLst>
            <a:ext uri="{FF2B5EF4-FFF2-40B4-BE49-F238E27FC236}">
              <a16:creationId xmlns:a16="http://schemas.microsoft.com/office/drawing/2014/main" id="{00000000-0008-0000-0E00-00004B000000}"/>
            </a:ext>
          </a:extLst>
        </xdr:cNvPr>
        <xdr:cNvSpPr txBox="1"/>
      </xdr:nvSpPr>
      <xdr:spPr>
        <a:xfrm>
          <a:off x="2705744" y="646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111523</xdr:rowOff>
    </xdr:from>
    <xdr:ext cx="405111" cy="259045"/>
    <xdr:sp macro="" textlink="">
      <xdr:nvSpPr>
        <xdr:cNvPr id="76" name="n_3mainValue【道路】&#10;有形固定資産減価償却率">
          <a:extLst>
            <a:ext uri="{FF2B5EF4-FFF2-40B4-BE49-F238E27FC236}">
              <a16:creationId xmlns:a16="http://schemas.microsoft.com/office/drawing/2014/main" id="{00000000-0008-0000-0E00-00004C000000}"/>
            </a:ext>
          </a:extLst>
        </xdr:cNvPr>
        <xdr:cNvSpPr txBox="1"/>
      </xdr:nvSpPr>
      <xdr:spPr>
        <a:xfrm>
          <a:off x="1816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00000000-0008-0000-0E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00000000-0008-0000-0E00-00005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00000000-0008-0000-0E00-000057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a:extLst>
            <a:ext uri="{FF2B5EF4-FFF2-40B4-BE49-F238E27FC236}">
              <a16:creationId xmlns:a16="http://schemas.microsoft.com/office/drawing/2014/main" id="{00000000-0008-0000-0E00-00005C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79401</xdr:rowOff>
    </xdr:from>
    <xdr:to>
      <xdr:col>54</xdr:col>
      <xdr:colOff>189865</xdr:colOff>
      <xdr:row>41</xdr:row>
      <xdr:rowOff>77419</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flipV="1">
          <a:off x="10476865" y="5908701"/>
          <a:ext cx="0" cy="11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81246</xdr:rowOff>
    </xdr:from>
    <xdr:ext cx="469744" cy="259045"/>
    <xdr:sp macro="" textlink="">
      <xdr:nvSpPr>
        <xdr:cNvPr id="101" name="【道路】&#10;一人当たり延長最小値テキスト">
          <a:extLst>
            <a:ext uri="{FF2B5EF4-FFF2-40B4-BE49-F238E27FC236}">
              <a16:creationId xmlns:a16="http://schemas.microsoft.com/office/drawing/2014/main" id="{00000000-0008-0000-0E00-000065000000}"/>
            </a:ext>
          </a:extLst>
        </xdr:cNvPr>
        <xdr:cNvSpPr txBox="1"/>
      </xdr:nvSpPr>
      <xdr:spPr>
        <a:xfrm>
          <a:off x="10515600" y="711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77419</xdr:rowOff>
    </xdr:from>
    <xdr:to>
      <xdr:col>55</xdr:col>
      <xdr:colOff>88900</xdr:colOff>
      <xdr:row>41</xdr:row>
      <xdr:rowOff>77419</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10388600" y="710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26078</xdr:rowOff>
    </xdr:from>
    <xdr:ext cx="534377" cy="259045"/>
    <xdr:sp macro="" textlink="">
      <xdr:nvSpPr>
        <xdr:cNvPr id="103" name="【道路】&#10;一人当たり延長最大値テキスト">
          <a:extLst>
            <a:ext uri="{FF2B5EF4-FFF2-40B4-BE49-F238E27FC236}">
              <a16:creationId xmlns:a16="http://schemas.microsoft.com/office/drawing/2014/main" id="{00000000-0008-0000-0E00-000067000000}"/>
            </a:ext>
          </a:extLst>
        </xdr:cNvPr>
        <xdr:cNvSpPr txBox="1"/>
      </xdr:nvSpPr>
      <xdr:spPr>
        <a:xfrm>
          <a:off x="10515600" y="568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79401</xdr:rowOff>
    </xdr:from>
    <xdr:to>
      <xdr:col>55</xdr:col>
      <xdr:colOff>88900</xdr:colOff>
      <xdr:row>34</xdr:row>
      <xdr:rowOff>79401</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10388600" y="590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145635</xdr:rowOff>
    </xdr:from>
    <xdr:ext cx="469744" cy="259045"/>
    <xdr:sp macro="" textlink="">
      <xdr:nvSpPr>
        <xdr:cNvPr id="105" name="【道路】&#10;一人当たり延長平均値テキスト">
          <a:extLst>
            <a:ext uri="{FF2B5EF4-FFF2-40B4-BE49-F238E27FC236}">
              <a16:creationId xmlns:a16="http://schemas.microsoft.com/office/drawing/2014/main" id="{00000000-0008-0000-0E00-000069000000}"/>
            </a:ext>
          </a:extLst>
        </xdr:cNvPr>
        <xdr:cNvSpPr txBox="1"/>
      </xdr:nvSpPr>
      <xdr:spPr>
        <a:xfrm>
          <a:off x="105156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167208</xdr:rowOff>
    </xdr:from>
    <xdr:to>
      <xdr:col>55</xdr:col>
      <xdr:colOff>50800</xdr:colOff>
      <xdr:row>38</xdr:row>
      <xdr:rowOff>97358</xdr:rowOff>
    </xdr:to>
    <xdr:sp macro="" textlink="">
      <xdr:nvSpPr>
        <xdr:cNvPr id="106" name="フローチャート: 判断 105">
          <a:extLst>
            <a:ext uri="{FF2B5EF4-FFF2-40B4-BE49-F238E27FC236}">
              <a16:creationId xmlns:a16="http://schemas.microsoft.com/office/drawing/2014/main" id="{00000000-0008-0000-0E00-00006A000000}"/>
            </a:ext>
          </a:extLst>
        </xdr:cNvPr>
        <xdr:cNvSpPr/>
      </xdr:nvSpPr>
      <xdr:spPr>
        <a:xfrm>
          <a:off x="10426700" y="65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11761</xdr:rowOff>
    </xdr:from>
    <xdr:to>
      <xdr:col>50</xdr:col>
      <xdr:colOff>165100</xdr:colOff>
      <xdr:row>38</xdr:row>
      <xdr:rowOff>113361</xdr:rowOff>
    </xdr:to>
    <xdr:sp macro="" textlink="">
      <xdr:nvSpPr>
        <xdr:cNvPr id="107" name="フローチャート: 判断 106">
          <a:extLst>
            <a:ext uri="{FF2B5EF4-FFF2-40B4-BE49-F238E27FC236}">
              <a16:creationId xmlns:a16="http://schemas.microsoft.com/office/drawing/2014/main" id="{00000000-0008-0000-0E00-00006B000000}"/>
            </a:ext>
          </a:extLst>
        </xdr:cNvPr>
        <xdr:cNvSpPr/>
      </xdr:nvSpPr>
      <xdr:spPr>
        <a:xfrm>
          <a:off x="9588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125450</xdr:rowOff>
    </xdr:from>
    <xdr:to>
      <xdr:col>46</xdr:col>
      <xdr:colOff>38100</xdr:colOff>
      <xdr:row>38</xdr:row>
      <xdr:rowOff>55600</xdr:rowOff>
    </xdr:to>
    <xdr:sp macro="" textlink="">
      <xdr:nvSpPr>
        <xdr:cNvPr id="108" name="フローチャート: 判断 107">
          <a:extLst>
            <a:ext uri="{FF2B5EF4-FFF2-40B4-BE49-F238E27FC236}">
              <a16:creationId xmlns:a16="http://schemas.microsoft.com/office/drawing/2014/main" id="{00000000-0008-0000-0E00-00006C000000}"/>
            </a:ext>
          </a:extLst>
        </xdr:cNvPr>
        <xdr:cNvSpPr/>
      </xdr:nvSpPr>
      <xdr:spPr>
        <a:xfrm>
          <a:off x="8699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5055</xdr:rowOff>
    </xdr:from>
    <xdr:to>
      <xdr:col>41</xdr:col>
      <xdr:colOff>101600</xdr:colOff>
      <xdr:row>38</xdr:row>
      <xdr:rowOff>106655</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7810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86894</xdr:rowOff>
    </xdr:from>
    <xdr:to>
      <xdr:col>46</xdr:col>
      <xdr:colOff>38100</xdr:colOff>
      <xdr:row>38</xdr:row>
      <xdr:rowOff>17044</xdr:rowOff>
    </xdr:to>
    <xdr:sp macro="" textlink="">
      <xdr:nvSpPr>
        <xdr:cNvPr id="115" name="楕円 114">
          <a:extLst>
            <a:ext uri="{FF2B5EF4-FFF2-40B4-BE49-F238E27FC236}">
              <a16:creationId xmlns:a16="http://schemas.microsoft.com/office/drawing/2014/main" id="{00000000-0008-0000-0E00-000073000000}"/>
            </a:ext>
          </a:extLst>
        </xdr:cNvPr>
        <xdr:cNvSpPr/>
      </xdr:nvSpPr>
      <xdr:spPr>
        <a:xfrm>
          <a:off x="8699500" y="643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94971</xdr:rowOff>
    </xdr:from>
    <xdr:to>
      <xdr:col>41</xdr:col>
      <xdr:colOff>101600</xdr:colOff>
      <xdr:row>38</xdr:row>
      <xdr:rowOff>25121</xdr:rowOff>
    </xdr:to>
    <xdr:sp macro="" textlink="">
      <xdr:nvSpPr>
        <xdr:cNvPr id="116" name="楕円 115">
          <a:extLst>
            <a:ext uri="{FF2B5EF4-FFF2-40B4-BE49-F238E27FC236}">
              <a16:creationId xmlns:a16="http://schemas.microsoft.com/office/drawing/2014/main" id="{00000000-0008-0000-0E00-000074000000}"/>
            </a:ext>
          </a:extLst>
        </xdr:cNvPr>
        <xdr:cNvSpPr/>
      </xdr:nvSpPr>
      <xdr:spPr>
        <a:xfrm>
          <a:off x="7810500" y="643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137694</xdr:rowOff>
    </xdr:from>
    <xdr:to>
      <xdr:col>45</xdr:col>
      <xdr:colOff>177800</xdr:colOff>
      <xdr:row>37</xdr:row>
      <xdr:rowOff>145771</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flipV="1">
          <a:off x="7861300" y="6481344"/>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129887</xdr:rowOff>
    </xdr:from>
    <xdr:ext cx="469744" cy="259045"/>
    <xdr:sp macro="" textlink="">
      <xdr:nvSpPr>
        <xdr:cNvPr id="118" name="n_1aveValue【道路】&#10;一人当たり延長">
          <a:extLst>
            <a:ext uri="{FF2B5EF4-FFF2-40B4-BE49-F238E27FC236}">
              <a16:creationId xmlns:a16="http://schemas.microsoft.com/office/drawing/2014/main" id="{00000000-0008-0000-0E00-000076000000}"/>
            </a:ext>
          </a:extLst>
        </xdr:cNvPr>
        <xdr:cNvSpPr txBox="1"/>
      </xdr:nvSpPr>
      <xdr:spPr>
        <a:xfrm>
          <a:off x="93917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46727</xdr:rowOff>
    </xdr:from>
    <xdr:ext cx="469744" cy="259045"/>
    <xdr:sp macro="" textlink="">
      <xdr:nvSpPr>
        <xdr:cNvPr id="119" name="n_2aveValue【道路】&#10;一人当たり延長">
          <a:extLst>
            <a:ext uri="{FF2B5EF4-FFF2-40B4-BE49-F238E27FC236}">
              <a16:creationId xmlns:a16="http://schemas.microsoft.com/office/drawing/2014/main" id="{00000000-0008-0000-0E00-000077000000}"/>
            </a:ext>
          </a:extLst>
        </xdr:cNvPr>
        <xdr:cNvSpPr txBox="1"/>
      </xdr:nvSpPr>
      <xdr:spPr>
        <a:xfrm>
          <a:off x="8515427" y="65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97782</xdr:rowOff>
    </xdr:from>
    <xdr:ext cx="469744" cy="259045"/>
    <xdr:sp macro="" textlink="">
      <xdr:nvSpPr>
        <xdr:cNvPr id="120" name="n_3aveValue【道路】&#10;一人当たり延長">
          <a:extLst>
            <a:ext uri="{FF2B5EF4-FFF2-40B4-BE49-F238E27FC236}">
              <a16:creationId xmlns:a16="http://schemas.microsoft.com/office/drawing/2014/main" id="{00000000-0008-0000-0E00-000078000000}"/>
            </a:ext>
          </a:extLst>
        </xdr:cNvPr>
        <xdr:cNvSpPr txBox="1"/>
      </xdr:nvSpPr>
      <xdr:spPr>
        <a:xfrm>
          <a:off x="7626427" y="66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33571</xdr:rowOff>
    </xdr:from>
    <xdr:ext cx="469744" cy="259045"/>
    <xdr:sp macro="" textlink="">
      <xdr:nvSpPr>
        <xdr:cNvPr id="121" name="n_2mainValue【道路】&#10;一人当たり延長">
          <a:extLst>
            <a:ext uri="{FF2B5EF4-FFF2-40B4-BE49-F238E27FC236}">
              <a16:creationId xmlns:a16="http://schemas.microsoft.com/office/drawing/2014/main" id="{00000000-0008-0000-0E00-000079000000}"/>
            </a:ext>
          </a:extLst>
        </xdr:cNvPr>
        <xdr:cNvSpPr txBox="1"/>
      </xdr:nvSpPr>
      <xdr:spPr>
        <a:xfrm>
          <a:off x="8515427" y="620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41648</xdr:rowOff>
    </xdr:from>
    <xdr:ext cx="469744" cy="259045"/>
    <xdr:sp macro="" textlink="">
      <xdr:nvSpPr>
        <xdr:cNvPr id="122" name="n_3mainValue【道路】&#10;一人当たり延長">
          <a:extLst>
            <a:ext uri="{FF2B5EF4-FFF2-40B4-BE49-F238E27FC236}">
              <a16:creationId xmlns:a16="http://schemas.microsoft.com/office/drawing/2014/main" id="{00000000-0008-0000-0E00-00007A000000}"/>
            </a:ext>
          </a:extLst>
        </xdr:cNvPr>
        <xdr:cNvSpPr txBox="1"/>
      </xdr:nvSpPr>
      <xdr:spPr>
        <a:xfrm>
          <a:off x="7626427" y="621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id="{00000000-0008-0000-0E00-00007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id="{00000000-0008-0000-0E00-00007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id="{00000000-0008-0000-0E00-00007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id="{00000000-0008-0000-0E00-00007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id="{00000000-0008-0000-0E00-00007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id="{00000000-0008-0000-0E00-00008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3" name="テキスト ボックス 132">
          <a:extLst>
            <a:ext uri="{FF2B5EF4-FFF2-40B4-BE49-F238E27FC236}">
              <a16:creationId xmlns:a16="http://schemas.microsoft.com/office/drawing/2014/main" id="{00000000-0008-0000-0E00-000085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a:extLst>
            <a:ext uri="{FF2B5EF4-FFF2-40B4-BE49-F238E27FC236}">
              <a16:creationId xmlns:a16="http://schemas.microsoft.com/office/drawing/2014/main" id="{00000000-0008-0000-0E00-00009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53340</xdr:rowOff>
    </xdr:from>
    <xdr:to>
      <xdr:col>24</xdr:col>
      <xdr:colOff>62865</xdr:colOff>
      <xdr:row>64</xdr:row>
      <xdr:rowOff>110490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flipV="1">
          <a:off x="4634865" y="948309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48" name="【橋りょう・トンネル】&#10;有形固定資産減価償却率最小値テキスト">
          <a:extLst>
            <a:ext uri="{FF2B5EF4-FFF2-40B4-BE49-F238E27FC236}">
              <a16:creationId xmlns:a16="http://schemas.microsoft.com/office/drawing/2014/main" id="{00000000-0008-0000-0E00-000094000000}"/>
            </a:ext>
          </a:extLst>
        </xdr:cNvPr>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xdr:rowOff>
    </xdr:from>
    <xdr:ext cx="405111" cy="259045"/>
    <xdr:sp macro="" textlink="">
      <xdr:nvSpPr>
        <xdr:cNvPr id="150" name="【橋りょう・トンネル】&#10;有形固定資産減価償却率最大値テキスト">
          <a:extLst>
            <a:ext uri="{FF2B5EF4-FFF2-40B4-BE49-F238E27FC236}">
              <a16:creationId xmlns:a16="http://schemas.microsoft.com/office/drawing/2014/main" id="{00000000-0008-0000-0E00-000096000000}"/>
            </a:ext>
          </a:extLst>
        </xdr:cNvPr>
        <xdr:cNvSpPr txBox="1"/>
      </xdr:nvSpPr>
      <xdr:spPr>
        <a:xfrm>
          <a:off x="4673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53340</xdr:rowOff>
    </xdr:from>
    <xdr:to>
      <xdr:col>24</xdr:col>
      <xdr:colOff>152400</xdr:colOff>
      <xdr:row>55</xdr:row>
      <xdr:rowOff>53340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4546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99077</xdr:rowOff>
    </xdr:from>
    <xdr:ext cx="405111" cy="259045"/>
    <xdr:sp macro="" textlink="">
      <xdr:nvSpPr>
        <xdr:cNvPr id="152" name="【橋りょう・トンネル】&#10;有形固定資産減価償却率平均値テキスト">
          <a:extLst>
            <a:ext uri="{FF2B5EF4-FFF2-40B4-BE49-F238E27FC236}">
              <a16:creationId xmlns:a16="http://schemas.microsoft.com/office/drawing/2014/main" id="{00000000-0008-0000-0E00-000098000000}"/>
            </a:ext>
          </a:extLst>
        </xdr:cNvPr>
        <xdr:cNvSpPr txBox="1"/>
      </xdr:nvSpPr>
      <xdr:spPr>
        <a:xfrm>
          <a:off x="46736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53" name="フローチャート: 判断 152">
          <a:extLst>
            <a:ext uri="{FF2B5EF4-FFF2-40B4-BE49-F238E27FC236}">
              <a16:creationId xmlns:a16="http://schemas.microsoft.com/office/drawing/2014/main" id="{00000000-0008-0000-0E00-000099000000}"/>
            </a:ext>
          </a:extLst>
        </xdr:cNvPr>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54" name="フローチャート: 判断 153">
          <a:extLst>
            <a:ext uri="{FF2B5EF4-FFF2-40B4-BE49-F238E27FC236}">
              <a16:creationId xmlns:a16="http://schemas.microsoft.com/office/drawing/2014/main" id="{00000000-0008-0000-0E00-00009A000000}"/>
            </a:ext>
          </a:extLst>
        </xdr:cNvPr>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55" name="フローチャート: 判断 154">
          <a:extLst>
            <a:ext uri="{FF2B5EF4-FFF2-40B4-BE49-F238E27FC236}">
              <a16:creationId xmlns:a16="http://schemas.microsoft.com/office/drawing/2014/main" id="{00000000-0008-0000-0E00-00009B000000}"/>
            </a:ext>
          </a:extLst>
        </xdr:cNvPr>
        <xdr:cNvSpPr/>
      </xdr:nvSpPr>
      <xdr:spPr>
        <a:xfrm>
          <a:off x="2857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55880</xdr:rowOff>
    </xdr:from>
    <xdr:to>
      <xdr:col>10</xdr:col>
      <xdr:colOff>165100</xdr:colOff>
      <xdr:row>61</xdr:row>
      <xdr:rowOff>157480</xdr:rowOff>
    </xdr:to>
    <xdr:sp macro="" textlink="">
      <xdr:nvSpPr>
        <xdr:cNvPr id="156" name="フローチャート: 判断 155">
          <a:extLst>
            <a:ext uri="{FF2B5EF4-FFF2-40B4-BE49-F238E27FC236}">
              <a16:creationId xmlns:a16="http://schemas.microsoft.com/office/drawing/2014/main" id="{00000000-0008-0000-0E00-00009C000000}"/>
            </a:ext>
          </a:extLst>
        </xdr:cNvPr>
        <xdr:cNvSpPr/>
      </xdr:nvSpPr>
      <xdr:spPr>
        <a:xfrm>
          <a:off x="1968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62</xdr:row>
      <xdr:rowOff>128270</xdr:rowOff>
    </xdr:from>
    <xdr:to>
      <xdr:col>15</xdr:col>
      <xdr:colOff>101600</xdr:colOff>
      <xdr:row>63</xdr:row>
      <xdr:rowOff>58420</xdr:rowOff>
    </xdr:to>
    <xdr:sp macro="" textlink="">
      <xdr:nvSpPr>
        <xdr:cNvPr id="162" name="楕円 161">
          <a:extLst>
            <a:ext uri="{FF2B5EF4-FFF2-40B4-BE49-F238E27FC236}">
              <a16:creationId xmlns:a16="http://schemas.microsoft.com/office/drawing/2014/main" id="{00000000-0008-0000-0E00-0000A2000000}"/>
            </a:ext>
          </a:extLst>
        </xdr:cNvPr>
        <xdr:cNvSpPr/>
      </xdr:nvSpPr>
      <xdr:spPr>
        <a:xfrm>
          <a:off x="2857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63</xdr:row>
      <xdr:rowOff>90170</xdr:rowOff>
    </xdr:from>
    <xdr:to>
      <xdr:col>10</xdr:col>
      <xdr:colOff>165100</xdr:colOff>
      <xdr:row>64</xdr:row>
      <xdr:rowOff>20320</xdr:rowOff>
    </xdr:to>
    <xdr:sp macro="" textlink="">
      <xdr:nvSpPr>
        <xdr:cNvPr id="163" name="楕円 162">
          <a:extLst>
            <a:ext uri="{FF2B5EF4-FFF2-40B4-BE49-F238E27FC236}">
              <a16:creationId xmlns:a16="http://schemas.microsoft.com/office/drawing/2014/main" id="{00000000-0008-0000-0E00-0000A3000000}"/>
            </a:ext>
          </a:extLst>
        </xdr:cNvPr>
        <xdr:cNvSpPr/>
      </xdr:nvSpPr>
      <xdr:spPr>
        <a:xfrm>
          <a:off x="1968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7620</xdr:rowOff>
    </xdr:from>
    <xdr:to>
      <xdr:col>15</xdr:col>
      <xdr:colOff>50800</xdr:colOff>
      <xdr:row>63</xdr:row>
      <xdr:rowOff>140970</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flipV="1">
          <a:off x="2019300" y="1080897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165" name="n_1aveValue【橋りょう・トンネル】&#10;有形固定資産減価償却率">
          <a:extLst>
            <a:ext uri="{FF2B5EF4-FFF2-40B4-BE49-F238E27FC236}">
              <a16:creationId xmlns:a16="http://schemas.microsoft.com/office/drawing/2014/main" id="{00000000-0008-0000-0E00-0000A5000000}"/>
            </a:ext>
          </a:extLst>
        </xdr:cNvPr>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124477</xdr:rowOff>
    </xdr:from>
    <xdr:ext cx="405111" cy="259045"/>
    <xdr:sp macro="" textlink="">
      <xdr:nvSpPr>
        <xdr:cNvPr id="166" name="n_2aveValue【橋りょう・トンネル】&#10;有形固定資産減価償却率">
          <a:extLst>
            <a:ext uri="{FF2B5EF4-FFF2-40B4-BE49-F238E27FC236}">
              <a16:creationId xmlns:a16="http://schemas.microsoft.com/office/drawing/2014/main" id="{00000000-0008-0000-0E00-0000A6000000}"/>
            </a:ext>
          </a:extLst>
        </xdr:cNvPr>
        <xdr:cNvSpPr txBox="1"/>
      </xdr:nvSpPr>
      <xdr:spPr>
        <a:xfrm>
          <a:off x="2705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2557</xdr:rowOff>
    </xdr:from>
    <xdr:ext cx="405111" cy="259045"/>
    <xdr:sp macro="" textlink="">
      <xdr:nvSpPr>
        <xdr:cNvPr id="167" name="n_3aveValue【橋りょう・トンネル】&#10;有形固定資産減価償却率">
          <a:extLst>
            <a:ext uri="{FF2B5EF4-FFF2-40B4-BE49-F238E27FC236}">
              <a16:creationId xmlns:a16="http://schemas.microsoft.com/office/drawing/2014/main" id="{00000000-0008-0000-0E00-0000A7000000}"/>
            </a:ext>
          </a:extLst>
        </xdr:cNvPr>
        <xdr:cNvSpPr txBox="1"/>
      </xdr:nvSpPr>
      <xdr:spPr>
        <a:xfrm>
          <a:off x="1816744" y="1028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49547</xdr:rowOff>
    </xdr:from>
    <xdr:ext cx="405111" cy="259045"/>
    <xdr:sp macro="" textlink="">
      <xdr:nvSpPr>
        <xdr:cNvPr id="168" name="n_2mainValue【橋りょう・トンネル】&#10;有形固定資産減価償却率">
          <a:extLst>
            <a:ext uri="{FF2B5EF4-FFF2-40B4-BE49-F238E27FC236}">
              <a16:creationId xmlns:a16="http://schemas.microsoft.com/office/drawing/2014/main" id="{00000000-0008-0000-0E00-0000A8000000}"/>
            </a:ext>
          </a:extLst>
        </xdr:cNvPr>
        <xdr:cNvSpPr txBox="1"/>
      </xdr:nvSpPr>
      <xdr:spPr>
        <a:xfrm>
          <a:off x="2705744"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11447</xdr:rowOff>
    </xdr:from>
    <xdr:ext cx="405111" cy="259045"/>
    <xdr:sp macro="" textlink="">
      <xdr:nvSpPr>
        <xdr:cNvPr id="169" name="n_3mainValue【橋りょう・トンネル】&#10;有形固定資産減価償却率">
          <a:extLst>
            <a:ext uri="{FF2B5EF4-FFF2-40B4-BE49-F238E27FC236}">
              <a16:creationId xmlns:a16="http://schemas.microsoft.com/office/drawing/2014/main" id="{00000000-0008-0000-0E00-0000A9000000}"/>
            </a:ext>
          </a:extLst>
        </xdr:cNvPr>
        <xdr:cNvSpPr txBox="1"/>
      </xdr:nvSpPr>
      <xdr:spPr>
        <a:xfrm>
          <a:off x="1816744"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a:extLst>
            <a:ext uri="{FF2B5EF4-FFF2-40B4-BE49-F238E27FC236}">
              <a16:creationId xmlns:a16="http://schemas.microsoft.com/office/drawing/2014/main" id="{00000000-0008-0000-0E00-0000AA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a:extLst>
            <a:ext uri="{FF2B5EF4-FFF2-40B4-BE49-F238E27FC236}">
              <a16:creationId xmlns:a16="http://schemas.microsoft.com/office/drawing/2014/main" id="{00000000-0008-0000-0E00-0000AB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a:extLst>
            <a:ext uri="{FF2B5EF4-FFF2-40B4-BE49-F238E27FC236}">
              <a16:creationId xmlns:a16="http://schemas.microsoft.com/office/drawing/2014/main" id="{00000000-0008-0000-0E00-0000AC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a:extLst>
            <a:ext uri="{FF2B5EF4-FFF2-40B4-BE49-F238E27FC236}">
              <a16:creationId xmlns:a16="http://schemas.microsoft.com/office/drawing/2014/main" id="{00000000-0008-0000-0E00-0000AD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a:extLst>
            <a:ext uri="{FF2B5EF4-FFF2-40B4-BE49-F238E27FC236}">
              <a16:creationId xmlns:a16="http://schemas.microsoft.com/office/drawing/2014/main" id="{00000000-0008-0000-0E00-0000AE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a:extLst>
            <a:ext uri="{FF2B5EF4-FFF2-40B4-BE49-F238E27FC236}">
              <a16:creationId xmlns:a16="http://schemas.microsoft.com/office/drawing/2014/main" id="{00000000-0008-0000-0E00-0000AF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a:extLst>
            <a:ext uri="{FF2B5EF4-FFF2-40B4-BE49-F238E27FC236}">
              <a16:creationId xmlns:a16="http://schemas.microsoft.com/office/drawing/2014/main" id="{00000000-0008-0000-0E00-0000B0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a:extLst>
            <a:ext uri="{FF2B5EF4-FFF2-40B4-BE49-F238E27FC236}">
              <a16:creationId xmlns:a16="http://schemas.microsoft.com/office/drawing/2014/main" id="{00000000-0008-0000-0E00-0000B1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a:extLst>
            <a:ext uri="{FF2B5EF4-FFF2-40B4-BE49-F238E27FC236}">
              <a16:creationId xmlns:a16="http://schemas.microsoft.com/office/drawing/2014/main" id="{00000000-0008-0000-0E00-0000C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113353</xdr:rowOff>
    </xdr:from>
    <xdr:to>
      <xdr:col>54</xdr:col>
      <xdr:colOff>189865</xdr:colOff>
      <xdr:row>64</xdr:row>
      <xdr:rowOff>68642</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flipV="1">
          <a:off x="10476865" y="9543103"/>
          <a:ext cx="0" cy="1498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72469</xdr:rowOff>
    </xdr:from>
    <xdr:ext cx="534377" cy="259045"/>
    <xdr:sp macro="" textlink="">
      <xdr:nvSpPr>
        <xdr:cNvPr id="196" name="【橋りょう・トンネル】&#10;一人当たり有形固定資産（償却資産）額最小値テキスト">
          <a:extLst>
            <a:ext uri="{FF2B5EF4-FFF2-40B4-BE49-F238E27FC236}">
              <a16:creationId xmlns:a16="http://schemas.microsoft.com/office/drawing/2014/main" id="{00000000-0008-0000-0E00-0000C4000000}"/>
            </a:ext>
          </a:extLst>
        </xdr:cNvPr>
        <xdr:cNvSpPr txBox="1"/>
      </xdr:nvSpPr>
      <xdr:spPr>
        <a:xfrm>
          <a:off x="10515600" y="1104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68642</xdr:rowOff>
    </xdr:from>
    <xdr:to>
      <xdr:col>55</xdr:col>
      <xdr:colOff>88900</xdr:colOff>
      <xdr:row>64</xdr:row>
      <xdr:rowOff>68642</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0388600" y="1104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60030</xdr:rowOff>
    </xdr:from>
    <xdr:ext cx="599010" cy="259045"/>
    <xdr:sp macro="" textlink="">
      <xdr:nvSpPr>
        <xdr:cNvPr id="198" name="【橋りょう・トンネル】&#10;一人当たり有形固定資産（償却資産）額最大値テキスト">
          <a:extLst>
            <a:ext uri="{FF2B5EF4-FFF2-40B4-BE49-F238E27FC236}">
              <a16:creationId xmlns:a16="http://schemas.microsoft.com/office/drawing/2014/main" id="{00000000-0008-0000-0E00-0000C6000000}"/>
            </a:ext>
          </a:extLst>
        </xdr:cNvPr>
        <xdr:cNvSpPr txBox="1"/>
      </xdr:nvSpPr>
      <xdr:spPr>
        <a:xfrm>
          <a:off x="10515600" y="931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113353</xdr:rowOff>
    </xdr:from>
    <xdr:to>
      <xdr:col>55</xdr:col>
      <xdr:colOff>88900</xdr:colOff>
      <xdr:row>55</xdr:row>
      <xdr:rowOff>113353</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0388600" y="954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108796</xdr:rowOff>
    </xdr:from>
    <xdr:ext cx="599010" cy="259045"/>
    <xdr:sp macro="" textlink="">
      <xdr:nvSpPr>
        <xdr:cNvPr id="200" name="【橋りょう・トンネル】&#10;一人当たり有形固定資産（償却資産）額平均値テキスト">
          <a:extLst>
            <a:ext uri="{FF2B5EF4-FFF2-40B4-BE49-F238E27FC236}">
              <a16:creationId xmlns:a16="http://schemas.microsoft.com/office/drawing/2014/main" id="{00000000-0008-0000-0E00-0000C8000000}"/>
            </a:ext>
          </a:extLst>
        </xdr:cNvPr>
        <xdr:cNvSpPr txBox="1"/>
      </xdr:nvSpPr>
      <xdr:spPr>
        <a:xfrm>
          <a:off x="10515600" y="10567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130369</xdr:rowOff>
    </xdr:from>
    <xdr:to>
      <xdr:col>55</xdr:col>
      <xdr:colOff>50800</xdr:colOff>
      <xdr:row>62</xdr:row>
      <xdr:rowOff>60519</xdr:rowOff>
    </xdr:to>
    <xdr:sp macro="" textlink="">
      <xdr:nvSpPr>
        <xdr:cNvPr id="201" name="フローチャート: 判断 200">
          <a:extLst>
            <a:ext uri="{FF2B5EF4-FFF2-40B4-BE49-F238E27FC236}">
              <a16:creationId xmlns:a16="http://schemas.microsoft.com/office/drawing/2014/main" id="{00000000-0008-0000-0E00-0000C9000000}"/>
            </a:ext>
          </a:extLst>
        </xdr:cNvPr>
        <xdr:cNvSpPr/>
      </xdr:nvSpPr>
      <xdr:spPr>
        <a:xfrm>
          <a:off x="10426700" y="1058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147955</xdr:rowOff>
    </xdr:from>
    <xdr:to>
      <xdr:col>50</xdr:col>
      <xdr:colOff>165100</xdr:colOff>
      <xdr:row>62</xdr:row>
      <xdr:rowOff>78105</xdr:rowOff>
    </xdr:to>
    <xdr:sp macro="" textlink="">
      <xdr:nvSpPr>
        <xdr:cNvPr id="202" name="フローチャート: 判断 201">
          <a:extLst>
            <a:ext uri="{FF2B5EF4-FFF2-40B4-BE49-F238E27FC236}">
              <a16:creationId xmlns:a16="http://schemas.microsoft.com/office/drawing/2014/main" id="{00000000-0008-0000-0E00-0000CA000000}"/>
            </a:ext>
          </a:extLst>
        </xdr:cNvPr>
        <xdr:cNvSpPr/>
      </xdr:nvSpPr>
      <xdr:spPr>
        <a:xfrm>
          <a:off x="9588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164319</xdr:rowOff>
    </xdr:from>
    <xdr:to>
      <xdr:col>46</xdr:col>
      <xdr:colOff>38100</xdr:colOff>
      <xdr:row>62</xdr:row>
      <xdr:rowOff>94469</xdr:rowOff>
    </xdr:to>
    <xdr:sp macro="" textlink="">
      <xdr:nvSpPr>
        <xdr:cNvPr id="203" name="フローチャート: 判断 202">
          <a:extLst>
            <a:ext uri="{FF2B5EF4-FFF2-40B4-BE49-F238E27FC236}">
              <a16:creationId xmlns:a16="http://schemas.microsoft.com/office/drawing/2014/main" id="{00000000-0008-0000-0E00-0000CB000000}"/>
            </a:ext>
          </a:extLst>
        </xdr:cNvPr>
        <xdr:cNvSpPr/>
      </xdr:nvSpPr>
      <xdr:spPr>
        <a:xfrm>
          <a:off x="8699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20269</xdr:rowOff>
    </xdr:from>
    <xdr:to>
      <xdr:col>41</xdr:col>
      <xdr:colOff>101600</xdr:colOff>
      <xdr:row>62</xdr:row>
      <xdr:rowOff>121869</xdr:rowOff>
    </xdr:to>
    <xdr:sp macro="" textlink="">
      <xdr:nvSpPr>
        <xdr:cNvPr id="204" name="フローチャート: 判断 203">
          <a:extLst>
            <a:ext uri="{FF2B5EF4-FFF2-40B4-BE49-F238E27FC236}">
              <a16:creationId xmlns:a16="http://schemas.microsoft.com/office/drawing/2014/main" id="{00000000-0008-0000-0E00-0000CC000000}"/>
            </a:ext>
          </a:extLst>
        </xdr:cNvPr>
        <xdr:cNvSpPr/>
      </xdr:nvSpPr>
      <xdr:spPr>
        <a:xfrm>
          <a:off x="7810500" y="106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75570</xdr:rowOff>
    </xdr:from>
    <xdr:to>
      <xdr:col>46</xdr:col>
      <xdr:colOff>38100</xdr:colOff>
      <xdr:row>64</xdr:row>
      <xdr:rowOff>5720</xdr:rowOff>
    </xdr:to>
    <xdr:sp macro="" textlink="">
      <xdr:nvSpPr>
        <xdr:cNvPr id="210" name="楕円 209">
          <a:extLst>
            <a:ext uri="{FF2B5EF4-FFF2-40B4-BE49-F238E27FC236}">
              <a16:creationId xmlns:a16="http://schemas.microsoft.com/office/drawing/2014/main" id="{00000000-0008-0000-0E00-0000D2000000}"/>
            </a:ext>
          </a:extLst>
        </xdr:cNvPr>
        <xdr:cNvSpPr/>
      </xdr:nvSpPr>
      <xdr:spPr>
        <a:xfrm>
          <a:off x="8699500" y="1087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77814</xdr:rowOff>
    </xdr:from>
    <xdr:to>
      <xdr:col>41</xdr:col>
      <xdr:colOff>101600</xdr:colOff>
      <xdr:row>64</xdr:row>
      <xdr:rowOff>7964</xdr:rowOff>
    </xdr:to>
    <xdr:sp macro="" textlink="">
      <xdr:nvSpPr>
        <xdr:cNvPr id="211" name="楕円 210">
          <a:extLst>
            <a:ext uri="{FF2B5EF4-FFF2-40B4-BE49-F238E27FC236}">
              <a16:creationId xmlns:a16="http://schemas.microsoft.com/office/drawing/2014/main" id="{00000000-0008-0000-0E00-0000D3000000}"/>
            </a:ext>
          </a:extLst>
        </xdr:cNvPr>
        <xdr:cNvSpPr/>
      </xdr:nvSpPr>
      <xdr:spPr>
        <a:xfrm>
          <a:off x="7810500" y="1087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126370</xdr:rowOff>
    </xdr:from>
    <xdr:to>
      <xdr:col>45</xdr:col>
      <xdr:colOff>177800</xdr:colOff>
      <xdr:row>63</xdr:row>
      <xdr:rowOff>128614</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flipV="1">
          <a:off x="7861300" y="10927720"/>
          <a:ext cx="889000" cy="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94632</xdr:rowOff>
    </xdr:from>
    <xdr:ext cx="599010" cy="259045"/>
    <xdr:sp macro="" textlink="">
      <xdr:nvSpPr>
        <xdr:cNvPr id="213" name="n_1aveValue【橋りょう・トンネル】&#10;一人当たり有形固定資産（償却資産）額">
          <a:extLst>
            <a:ext uri="{FF2B5EF4-FFF2-40B4-BE49-F238E27FC236}">
              <a16:creationId xmlns:a16="http://schemas.microsoft.com/office/drawing/2014/main" id="{00000000-0008-0000-0E00-0000D5000000}"/>
            </a:ext>
          </a:extLst>
        </xdr:cNvPr>
        <xdr:cNvSpPr txBox="1"/>
      </xdr:nvSpPr>
      <xdr:spPr>
        <a:xfrm>
          <a:off x="93270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110996</xdr:rowOff>
    </xdr:from>
    <xdr:ext cx="599010" cy="259045"/>
    <xdr:sp macro="" textlink="">
      <xdr:nvSpPr>
        <xdr:cNvPr id="214" name="n_2aveValue【橋りょう・トンネル】&#10;一人当たり有形固定資産（償却資産）額">
          <a:extLst>
            <a:ext uri="{FF2B5EF4-FFF2-40B4-BE49-F238E27FC236}">
              <a16:creationId xmlns:a16="http://schemas.microsoft.com/office/drawing/2014/main" id="{00000000-0008-0000-0E00-0000D6000000}"/>
            </a:ext>
          </a:extLst>
        </xdr:cNvPr>
        <xdr:cNvSpPr txBox="1"/>
      </xdr:nvSpPr>
      <xdr:spPr>
        <a:xfrm>
          <a:off x="8450795" y="10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138396</xdr:rowOff>
    </xdr:from>
    <xdr:ext cx="599010" cy="259045"/>
    <xdr:sp macro="" textlink="">
      <xdr:nvSpPr>
        <xdr:cNvPr id="215" name="n_3aveValue【橋りょう・トンネル】&#10;一人当たり有形固定資産（償却資産）額">
          <a:extLst>
            <a:ext uri="{FF2B5EF4-FFF2-40B4-BE49-F238E27FC236}">
              <a16:creationId xmlns:a16="http://schemas.microsoft.com/office/drawing/2014/main" id="{00000000-0008-0000-0E00-0000D7000000}"/>
            </a:ext>
          </a:extLst>
        </xdr:cNvPr>
        <xdr:cNvSpPr txBox="1"/>
      </xdr:nvSpPr>
      <xdr:spPr>
        <a:xfrm>
          <a:off x="7561795" y="104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168297</xdr:rowOff>
    </xdr:from>
    <xdr:ext cx="534377" cy="259045"/>
    <xdr:sp macro="" textlink="">
      <xdr:nvSpPr>
        <xdr:cNvPr id="216" name="n_2mainValue【橋りょう・トンネル】&#10;一人当たり有形固定資産（償却資産）額">
          <a:extLst>
            <a:ext uri="{FF2B5EF4-FFF2-40B4-BE49-F238E27FC236}">
              <a16:creationId xmlns:a16="http://schemas.microsoft.com/office/drawing/2014/main" id="{00000000-0008-0000-0E00-0000D8000000}"/>
            </a:ext>
          </a:extLst>
        </xdr:cNvPr>
        <xdr:cNvSpPr txBox="1"/>
      </xdr:nvSpPr>
      <xdr:spPr>
        <a:xfrm>
          <a:off x="8483111" y="109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170541</xdr:rowOff>
    </xdr:from>
    <xdr:ext cx="534377" cy="259045"/>
    <xdr:sp macro="" textlink="">
      <xdr:nvSpPr>
        <xdr:cNvPr id="217" name="n_3mainValue【橋りょう・トンネル】&#10;一人当たり有形固定資産（償却資産）額">
          <a:extLst>
            <a:ext uri="{FF2B5EF4-FFF2-40B4-BE49-F238E27FC236}">
              <a16:creationId xmlns:a16="http://schemas.microsoft.com/office/drawing/2014/main" id="{00000000-0008-0000-0E00-0000D9000000}"/>
            </a:ext>
          </a:extLst>
        </xdr:cNvPr>
        <xdr:cNvSpPr txBox="1"/>
      </xdr:nvSpPr>
      <xdr:spPr>
        <a:xfrm>
          <a:off x="7594111" y="1097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a:extLst>
            <a:ext uri="{FF2B5EF4-FFF2-40B4-BE49-F238E27FC236}">
              <a16:creationId xmlns:a16="http://schemas.microsoft.com/office/drawing/2014/main" id="{00000000-0008-0000-0E00-0000D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a:extLst>
            <a:ext uri="{FF2B5EF4-FFF2-40B4-BE49-F238E27FC236}">
              <a16:creationId xmlns:a16="http://schemas.microsoft.com/office/drawing/2014/main" id="{00000000-0008-0000-0E00-0000D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a:extLst>
            <a:ext uri="{FF2B5EF4-FFF2-40B4-BE49-F238E27FC236}">
              <a16:creationId xmlns:a16="http://schemas.microsoft.com/office/drawing/2014/main" id="{00000000-0008-0000-0E00-0000D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a:extLst>
            <a:ext uri="{FF2B5EF4-FFF2-40B4-BE49-F238E27FC236}">
              <a16:creationId xmlns:a16="http://schemas.microsoft.com/office/drawing/2014/main" id="{00000000-0008-0000-0E00-0000D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a:extLst>
            <a:ext uri="{FF2B5EF4-FFF2-40B4-BE49-F238E27FC236}">
              <a16:creationId xmlns:a16="http://schemas.microsoft.com/office/drawing/2014/main" id="{00000000-0008-0000-0E00-0000D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a:extLst>
            <a:ext uri="{FF2B5EF4-FFF2-40B4-BE49-F238E27FC236}">
              <a16:creationId xmlns:a16="http://schemas.microsoft.com/office/drawing/2014/main" id="{00000000-0008-0000-0E00-0000D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a:extLst>
            <a:ext uri="{FF2B5EF4-FFF2-40B4-BE49-F238E27FC236}">
              <a16:creationId xmlns:a16="http://schemas.microsoft.com/office/drawing/2014/main" id="{00000000-0008-0000-0E00-0000E0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a:extLst>
            <a:ext uri="{FF2B5EF4-FFF2-40B4-BE49-F238E27FC236}">
              <a16:creationId xmlns:a16="http://schemas.microsoft.com/office/drawing/2014/main" id="{00000000-0008-0000-0E00-0000E1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a:extLst>
            <a:ext uri="{FF2B5EF4-FFF2-40B4-BE49-F238E27FC236}">
              <a16:creationId xmlns:a16="http://schemas.microsoft.com/office/drawing/2014/main" id="{00000000-0008-0000-0E00-0000F1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87</xdr:row>
      <xdr:rowOff>9525</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flipV="1">
          <a:off x="4634865" y="13542645"/>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13352</xdr:rowOff>
    </xdr:from>
    <xdr:ext cx="405111" cy="259045"/>
    <xdr:sp macro="" textlink="">
      <xdr:nvSpPr>
        <xdr:cNvPr id="243" name="【公営住宅】&#10;有形固定資産減価償却率最小値テキスト">
          <a:extLst>
            <a:ext uri="{FF2B5EF4-FFF2-40B4-BE49-F238E27FC236}">
              <a16:creationId xmlns:a16="http://schemas.microsoft.com/office/drawing/2014/main" id="{00000000-0008-0000-0E00-0000F3000000}"/>
            </a:ext>
          </a:extLst>
        </xdr:cNvPr>
        <xdr:cNvSpPr txBox="1"/>
      </xdr:nvSpPr>
      <xdr:spPr>
        <a:xfrm>
          <a:off x="4673600" y="1492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9525</xdr:rowOff>
    </xdr:from>
    <xdr:to>
      <xdr:col>24</xdr:col>
      <xdr:colOff>152400</xdr:colOff>
      <xdr:row>87</xdr:row>
      <xdr:rowOff>9525</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a:off x="4546600" y="1492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45" name="【公営住宅】&#10;有形固定資産減価償却率最大値テキスト">
          <a:extLst>
            <a:ext uri="{FF2B5EF4-FFF2-40B4-BE49-F238E27FC236}">
              <a16:creationId xmlns:a16="http://schemas.microsoft.com/office/drawing/2014/main" id="{00000000-0008-0000-0E00-0000F5000000}"/>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81932</xdr:rowOff>
    </xdr:from>
    <xdr:ext cx="405111" cy="259045"/>
    <xdr:sp macro="" textlink="">
      <xdr:nvSpPr>
        <xdr:cNvPr id="247" name="【公営住宅】&#10;有形固定資産減価償却率平均値テキスト">
          <a:extLst>
            <a:ext uri="{FF2B5EF4-FFF2-40B4-BE49-F238E27FC236}">
              <a16:creationId xmlns:a16="http://schemas.microsoft.com/office/drawing/2014/main" id="{00000000-0008-0000-0E00-0000F7000000}"/>
            </a:ext>
          </a:extLst>
        </xdr:cNvPr>
        <xdr:cNvSpPr txBox="1"/>
      </xdr:nvSpPr>
      <xdr:spPr>
        <a:xfrm>
          <a:off x="4673600" y="13797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103505</xdr:rowOff>
    </xdr:from>
    <xdr:to>
      <xdr:col>24</xdr:col>
      <xdr:colOff>114300</xdr:colOff>
      <xdr:row>81</xdr:row>
      <xdr:rowOff>33655</xdr:rowOff>
    </xdr:to>
    <xdr:sp macro="" textlink="">
      <xdr:nvSpPr>
        <xdr:cNvPr id="248" name="フローチャート: 判断 247">
          <a:extLst>
            <a:ext uri="{FF2B5EF4-FFF2-40B4-BE49-F238E27FC236}">
              <a16:creationId xmlns:a16="http://schemas.microsoft.com/office/drawing/2014/main" id="{00000000-0008-0000-0E00-0000F8000000}"/>
            </a:ext>
          </a:extLst>
        </xdr:cNvPr>
        <xdr:cNvSpPr/>
      </xdr:nvSpPr>
      <xdr:spPr>
        <a:xfrm>
          <a:off x="45847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107314</xdr:rowOff>
    </xdr:from>
    <xdr:to>
      <xdr:col>20</xdr:col>
      <xdr:colOff>38100</xdr:colOff>
      <xdr:row>81</xdr:row>
      <xdr:rowOff>37464</xdr:rowOff>
    </xdr:to>
    <xdr:sp macro="" textlink="">
      <xdr:nvSpPr>
        <xdr:cNvPr id="249" name="フローチャート: 判断 248">
          <a:extLst>
            <a:ext uri="{FF2B5EF4-FFF2-40B4-BE49-F238E27FC236}">
              <a16:creationId xmlns:a16="http://schemas.microsoft.com/office/drawing/2014/main" id="{00000000-0008-0000-0E00-0000F9000000}"/>
            </a:ext>
          </a:extLst>
        </xdr:cNvPr>
        <xdr:cNvSpPr/>
      </xdr:nvSpPr>
      <xdr:spPr>
        <a:xfrm>
          <a:off x="3746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50" name="フローチャート: 判断 249">
          <a:extLst>
            <a:ext uri="{FF2B5EF4-FFF2-40B4-BE49-F238E27FC236}">
              <a16:creationId xmlns:a16="http://schemas.microsoft.com/office/drawing/2014/main" id="{00000000-0008-0000-0E00-0000FA000000}"/>
            </a:ext>
          </a:extLst>
        </xdr:cNvPr>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132080</xdr:rowOff>
    </xdr:from>
    <xdr:to>
      <xdr:col>10</xdr:col>
      <xdr:colOff>165100</xdr:colOff>
      <xdr:row>81</xdr:row>
      <xdr:rowOff>62230</xdr:rowOff>
    </xdr:to>
    <xdr:sp macro="" textlink="">
      <xdr:nvSpPr>
        <xdr:cNvPr id="251" name="フローチャート: 判断 250">
          <a:extLst>
            <a:ext uri="{FF2B5EF4-FFF2-40B4-BE49-F238E27FC236}">
              <a16:creationId xmlns:a16="http://schemas.microsoft.com/office/drawing/2014/main" id="{00000000-0008-0000-0E00-0000FB000000}"/>
            </a:ext>
          </a:extLst>
        </xdr:cNvPr>
        <xdr:cNvSpPr/>
      </xdr:nvSpPr>
      <xdr:spPr>
        <a:xfrm>
          <a:off x="1968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122555</xdr:rowOff>
    </xdr:from>
    <xdr:to>
      <xdr:col>15</xdr:col>
      <xdr:colOff>101600</xdr:colOff>
      <xdr:row>81</xdr:row>
      <xdr:rowOff>52705</xdr:rowOff>
    </xdr:to>
    <xdr:sp macro="" textlink="">
      <xdr:nvSpPr>
        <xdr:cNvPr id="257" name="楕円 256">
          <a:extLst>
            <a:ext uri="{FF2B5EF4-FFF2-40B4-BE49-F238E27FC236}">
              <a16:creationId xmlns:a16="http://schemas.microsoft.com/office/drawing/2014/main" id="{00000000-0008-0000-0E00-000001010000}"/>
            </a:ext>
          </a:extLst>
        </xdr:cNvPr>
        <xdr:cNvSpPr/>
      </xdr:nvSpPr>
      <xdr:spPr>
        <a:xfrm>
          <a:off x="28575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6350</xdr:rowOff>
    </xdr:from>
    <xdr:to>
      <xdr:col>10</xdr:col>
      <xdr:colOff>165100</xdr:colOff>
      <xdr:row>81</xdr:row>
      <xdr:rowOff>107950</xdr:rowOff>
    </xdr:to>
    <xdr:sp macro="" textlink="">
      <xdr:nvSpPr>
        <xdr:cNvPr id="258" name="楕円 257">
          <a:extLst>
            <a:ext uri="{FF2B5EF4-FFF2-40B4-BE49-F238E27FC236}">
              <a16:creationId xmlns:a16="http://schemas.microsoft.com/office/drawing/2014/main" id="{00000000-0008-0000-0E00-000002010000}"/>
            </a:ext>
          </a:extLst>
        </xdr:cNvPr>
        <xdr:cNvSpPr/>
      </xdr:nvSpPr>
      <xdr:spPr>
        <a:xfrm>
          <a:off x="1968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1905</xdr:rowOff>
    </xdr:from>
    <xdr:to>
      <xdr:col>15</xdr:col>
      <xdr:colOff>50800</xdr:colOff>
      <xdr:row>81</xdr:row>
      <xdr:rowOff>57150</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flipV="1">
          <a:off x="2019300" y="1388935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53991</xdr:rowOff>
    </xdr:from>
    <xdr:ext cx="405111" cy="259045"/>
    <xdr:sp macro="" textlink="">
      <xdr:nvSpPr>
        <xdr:cNvPr id="260" name="n_1aveValue【公営住宅】&#10;有形固定資産減価償却率">
          <a:extLst>
            <a:ext uri="{FF2B5EF4-FFF2-40B4-BE49-F238E27FC236}">
              <a16:creationId xmlns:a16="http://schemas.microsoft.com/office/drawing/2014/main" id="{00000000-0008-0000-0E00-000004010000}"/>
            </a:ext>
          </a:extLst>
        </xdr:cNvPr>
        <xdr:cNvSpPr txBox="1"/>
      </xdr:nvSpPr>
      <xdr:spPr>
        <a:xfrm>
          <a:off x="35820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261" name="n_2aveValue【公営住宅】&#10;有形固定資産減価償却率">
          <a:extLst>
            <a:ext uri="{FF2B5EF4-FFF2-40B4-BE49-F238E27FC236}">
              <a16:creationId xmlns:a16="http://schemas.microsoft.com/office/drawing/2014/main" id="{00000000-0008-0000-0E00-000005010000}"/>
            </a:ext>
          </a:extLst>
        </xdr:cNvPr>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78757</xdr:rowOff>
    </xdr:from>
    <xdr:ext cx="405111" cy="259045"/>
    <xdr:sp macro="" textlink="">
      <xdr:nvSpPr>
        <xdr:cNvPr id="262" name="n_3aveValue【公営住宅】&#10;有形固定資産減価償却率">
          <a:extLst>
            <a:ext uri="{FF2B5EF4-FFF2-40B4-BE49-F238E27FC236}">
              <a16:creationId xmlns:a16="http://schemas.microsoft.com/office/drawing/2014/main" id="{00000000-0008-0000-0E00-000006010000}"/>
            </a:ext>
          </a:extLst>
        </xdr:cNvPr>
        <xdr:cNvSpPr txBox="1"/>
      </xdr:nvSpPr>
      <xdr:spPr>
        <a:xfrm>
          <a:off x="1816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69232</xdr:rowOff>
    </xdr:from>
    <xdr:ext cx="405111" cy="259045"/>
    <xdr:sp macro="" textlink="">
      <xdr:nvSpPr>
        <xdr:cNvPr id="263" name="n_2mainValue【公営住宅】&#10;有形固定資産減価償却率">
          <a:extLst>
            <a:ext uri="{FF2B5EF4-FFF2-40B4-BE49-F238E27FC236}">
              <a16:creationId xmlns:a16="http://schemas.microsoft.com/office/drawing/2014/main" id="{00000000-0008-0000-0E00-000007010000}"/>
            </a:ext>
          </a:extLst>
        </xdr:cNvPr>
        <xdr:cNvSpPr txBox="1"/>
      </xdr:nvSpPr>
      <xdr:spPr>
        <a:xfrm>
          <a:off x="2705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99077</xdr:rowOff>
    </xdr:from>
    <xdr:ext cx="405111" cy="259045"/>
    <xdr:sp macro="" textlink="">
      <xdr:nvSpPr>
        <xdr:cNvPr id="264" name="n_3mainValue【公営住宅】&#10;有形固定資産減価償却率">
          <a:extLst>
            <a:ext uri="{FF2B5EF4-FFF2-40B4-BE49-F238E27FC236}">
              <a16:creationId xmlns:a16="http://schemas.microsoft.com/office/drawing/2014/main" id="{00000000-0008-0000-0E00-000008010000}"/>
            </a:ext>
          </a:extLst>
        </xdr:cNvPr>
        <xdr:cNvSpPr txBox="1"/>
      </xdr:nvSpPr>
      <xdr:spPr>
        <a:xfrm>
          <a:off x="1816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3" name="【公営住宅】&#10;一人当たり面積グラフ枠">
          <a:extLst>
            <a:ext uri="{FF2B5EF4-FFF2-40B4-BE49-F238E27FC236}">
              <a16:creationId xmlns:a16="http://schemas.microsoft.com/office/drawing/2014/main" id="{00000000-0008-0000-0E00-00001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70104</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flipV="1">
          <a:off x="10476865" y="13391769"/>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285" name="【公営住宅】&#10;一人当たり面積最小値テキスト">
          <a:extLst>
            <a:ext uri="{FF2B5EF4-FFF2-40B4-BE49-F238E27FC236}">
              <a16:creationId xmlns:a16="http://schemas.microsoft.com/office/drawing/2014/main" id="{00000000-0008-0000-0E00-00001D010000}"/>
            </a:ext>
          </a:extLst>
        </xdr:cNvPr>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10388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287" name="【公営住宅】&#10;一人当たり面積最大値テキスト">
          <a:extLst>
            <a:ext uri="{FF2B5EF4-FFF2-40B4-BE49-F238E27FC236}">
              <a16:creationId xmlns:a16="http://schemas.microsoft.com/office/drawing/2014/main" id="{00000000-0008-0000-0E00-00001F010000}"/>
            </a:ext>
          </a:extLst>
        </xdr:cNvPr>
        <xdr:cNvSpPr txBox="1"/>
      </xdr:nvSpPr>
      <xdr:spPr>
        <a:xfrm>
          <a:off x="10515600" y="131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10388600" y="1339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114888</xdr:rowOff>
    </xdr:from>
    <xdr:ext cx="469744" cy="259045"/>
    <xdr:sp macro="" textlink="">
      <xdr:nvSpPr>
        <xdr:cNvPr id="289" name="【公営住宅】&#10;一人当たり面積平均値テキスト">
          <a:extLst>
            <a:ext uri="{FF2B5EF4-FFF2-40B4-BE49-F238E27FC236}">
              <a16:creationId xmlns:a16="http://schemas.microsoft.com/office/drawing/2014/main" id="{00000000-0008-0000-0E00-000021010000}"/>
            </a:ext>
          </a:extLst>
        </xdr:cNvPr>
        <xdr:cNvSpPr txBox="1"/>
      </xdr:nvSpPr>
      <xdr:spPr>
        <a:xfrm>
          <a:off x="10515600" y="14345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136461</xdr:rowOff>
    </xdr:from>
    <xdr:to>
      <xdr:col>55</xdr:col>
      <xdr:colOff>50800</xdr:colOff>
      <xdr:row>84</xdr:row>
      <xdr:rowOff>66611</xdr:rowOff>
    </xdr:to>
    <xdr:sp macro="" textlink="">
      <xdr:nvSpPr>
        <xdr:cNvPr id="290" name="フローチャート: 判断 289">
          <a:extLst>
            <a:ext uri="{FF2B5EF4-FFF2-40B4-BE49-F238E27FC236}">
              <a16:creationId xmlns:a16="http://schemas.microsoft.com/office/drawing/2014/main" id="{00000000-0008-0000-0E00-000022010000}"/>
            </a:ext>
          </a:extLst>
        </xdr:cNvPr>
        <xdr:cNvSpPr/>
      </xdr:nvSpPr>
      <xdr:spPr>
        <a:xfrm>
          <a:off x="10426700" y="143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121602</xdr:rowOff>
    </xdr:from>
    <xdr:to>
      <xdr:col>50</xdr:col>
      <xdr:colOff>165100</xdr:colOff>
      <xdr:row>84</xdr:row>
      <xdr:rowOff>51752</xdr:rowOff>
    </xdr:to>
    <xdr:sp macro="" textlink="">
      <xdr:nvSpPr>
        <xdr:cNvPr id="291" name="フローチャート: 判断 290">
          <a:extLst>
            <a:ext uri="{FF2B5EF4-FFF2-40B4-BE49-F238E27FC236}">
              <a16:creationId xmlns:a16="http://schemas.microsoft.com/office/drawing/2014/main" id="{00000000-0008-0000-0E00-000023010000}"/>
            </a:ext>
          </a:extLst>
        </xdr:cNvPr>
        <xdr:cNvSpPr/>
      </xdr:nvSpPr>
      <xdr:spPr>
        <a:xfrm>
          <a:off x="9588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51308</xdr:rowOff>
    </xdr:from>
    <xdr:to>
      <xdr:col>46</xdr:col>
      <xdr:colOff>38100</xdr:colOff>
      <xdr:row>83</xdr:row>
      <xdr:rowOff>152908</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8699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70738</xdr:rowOff>
    </xdr:from>
    <xdr:to>
      <xdr:col>41</xdr:col>
      <xdr:colOff>101600</xdr:colOff>
      <xdr:row>84</xdr:row>
      <xdr:rowOff>888</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7810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80</xdr:row>
      <xdr:rowOff>4445</xdr:rowOff>
    </xdr:from>
    <xdr:to>
      <xdr:col>46</xdr:col>
      <xdr:colOff>38100</xdr:colOff>
      <xdr:row>80</xdr:row>
      <xdr:rowOff>106045</xdr:rowOff>
    </xdr:to>
    <xdr:sp macro="" textlink="">
      <xdr:nvSpPr>
        <xdr:cNvPr id="299" name="楕円 298">
          <a:extLst>
            <a:ext uri="{FF2B5EF4-FFF2-40B4-BE49-F238E27FC236}">
              <a16:creationId xmlns:a16="http://schemas.microsoft.com/office/drawing/2014/main" id="{00000000-0008-0000-0E00-00002B010000}"/>
            </a:ext>
          </a:extLst>
        </xdr:cNvPr>
        <xdr:cNvSpPr/>
      </xdr:nvSpPr>
      <xdr:spPr>
        <a:xfrm>
          <a:off x="86995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80</xdr:row>
      <xdr:rowOff>13018</xdr:rowOff>
    </xdr:from>
    <xdr:to>
      <xdr:col>41</xdr:col>
      <xdr:colOff>101600</xdr:colOff>
      <xdr:row>80</xdr:row>
      <xdr:rowOff>114618</xdr:rowOff>
    </xdr:to>
    <xdr:sp macro="" textlink="">
      <xdr:nvSpPr>
        <xdr:cNvPr id="300" name="楕円 299">
          <a:extLst>
            <a:ext uri="{FF2B5EF4-FFF2-40B4-BE49-F238E27FC236}">
              <a16:creationId xmlns:a16="http://schemas.microsoft.com/office/drawing/2014/main" id="{00000000-0008-0000-0E00-00002C010000}"/>
            </a:ext>
          </a:extLst>
        </xdr:cNvPr>
        <xdr:cNvSpPr/>
      </xdr:nvSpPr>
      <xdr:spPr>
        <a:xfrm>
          <a:off x="7810500" y="1372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55245</xdr:rowOff>
    </xdr:from>
    <xdr:to>
      <xdr:col>45</xdr:col>
      <xdr:colOff>177800</xdr:colOff>
      <xdr:row>80</xdr:row>
      <xdr:rowOff>63818</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flipV="1">
          <a:off x="7861300" y="13771245"/>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68279</xdr:rowOff>
    </xdr:from>
    <xdr:ext cx="469744" cy="259045"/>
    <xdr:sp macro="" textlink="">
      <xdr:nvSpPr>
        <xdr:cNvPr id="302" name="n_1aveValue【公営住宅】&#10;一人当たり面積">
          <a:extLst>
            <a:ext uri="{FF2B5EF4-FFF2-40B4-BE49-F238E27FC236}">
              <a16:creationId xmlns:a16="http://schemas.microsoft.com/office/drawing/2014/main" id="{00000000-0008-0000-0E00-00002E010000}"/>
            </a:ext>
          </a:extLst>
        </xdr:cNvPr>
        <xdr:cNvSpPr txBox="1"/>
      </xdr:nvSpPr>
      <xdr:spPr>
        <a:xfrm>
          <a:off x="9391727" y="14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144035</xdr:rowOff>
    </xdr:from>
    <xdr:ext cx="469744" cy="259045"/>
    <xdr:sp macro="" textlink="">
      <xdr:nvSpPr>
        <xdr:cNvPr id="303" name="n_2aveValue【公営住宅】&#10;一人当たり面積">
          <a:extLst>
            <a:ext uri="{FF2B5EF4-FFF2-40B4-BE49-F238E27FC236}">
              <a16:creationId xmlns:a16="http://schemas.microsoft.com/office/drawing/2014/main" id="{00000000-0008-0000-0E00-00002F010000}"/>
            </a:ext>
          </a:extLst>
        </xdr:cNvPr>
        <xdr:cNvSpPr txBox="1"/>
      </xdr:nvSpPr>
      <xdr:spPr>
        <a:xfrm>
          <a:off x="8515427" y="1437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163465</xdr:rowOff>
    </xdr:from>
    <xdr:ext cx="469744" cy="259045"/>
    <xdr:sp macro="" textlink="">
      <xdr:nvSpPr>
        <xdr:cNvPr id="304" name="n_3aveValue【公営住宅】&#10;一人当たり面積">
          <a:extLst>
            <a:ext uri="{FF2B5EF4-FFF2-40B4-BE49-F238E27FC236}">
              <a16:creationId xmlns:a16="http://schemas.microsoft.com/office/drawing/2014/main" id="{00000000-0008-0000-0E00-000030010000}"/>
            </a:ext>
          </a:extLst>
        </xdr:cNvPr>
        <xdr:cNvSpPr txBox="1"/>
      </xdr:nvSpPr>
      <xdr:spPr>
        <a:xfrm>
          <a:off x="7626427" y="1439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122572</xdr:rowOff>
    </xdr:from>
    <xdr:ext cx="469744" cy="259045"/>
    <xdr:sp macro="" textlink="">
      <xdr:nvSpPr>
        <xdr:cNvPr id="305" name="n_2mainValue【公営住宅】&#10;一人当たり面積">
          <a:extLst>
            <a:ext uri="{FF2B5EF4-FFF2-40B4-BE49-F238E27FC236}">
              <a16:creationId xmlns:a16="http://schemas.microsoft.com/office/drawing/2014/main" id="{00000000-0008-0000-0E00-000031010000}"/>
            </a:ext>
          </a:extLst>
        </xdr:cNvPr>
        <xdr:cNvSpPr txBox="1"/>
      </xdr:nvSpPr>
      <xdr:spPr>
        <a:xfrm>
          <a:off x="8515427" y="1349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131145</xdr:rowOff>
    </xdr:from>
    <xdr:ext cx="469744" cy="259045"/>
    <xdr:sp macro="" textlink="">
      <xdr:nvSpPr>
        <xdr:cNvPr id="306" name="n_3mainValue【公営住宅】&#10;一人当たり面積">
          <a:extLst>
            <a:ext uri="{FF2B5EF4-FFF2-40B4-BE49-F238E27FC236}">
              <a16:creationId xmlns:a16="http://schemas.microsoft.com/office/drawing/2014/main" id="{00000000-0008-0000-0E00-000032010000}"/>
            </a:ext>
          </a:extLst>
        </xdr:cNvPr>
        <xdr:cNvSpPr txBox="1"/>
      </xdr:nvSpPr>
      <xdr:spPr>
        <a:xfrm>
          <a:off x="7626427" y="1350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2" name="【認定こども園・幼稚園・保育所】&#10;有形固定資産減価償却率グラフ枠">
          <a:extLst>
            <a:ext uri="{FF2B5EF4-FFF2-40B4-BE49-F238E27FC236}">
              <a16:creationId xmlns:a16="http://schemas.microsoft.com/office/drawing/2014/main" id="{00000000-0008-0000-0E00-00005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76200</xdr:rowOff>
    </xdr:from>
    <xdr:to>
      <xdr:col>85</xdr:col>
      <xdr:colOff>126364</xdr:colOff>
      <xdr:row>41</xdr:row>
      <xdr:rowOff>153353</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16318864" y="5734050"/>
          <a:ext cx="0"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344" name="【認定こども園・幼稚園・保育所】&#10;有形固定資産減価償却率最小値テキスト">
          <a:extLst>
            <a:ext uri="{FF2B5EF4-FFF2-40B4-BE49-F238E27FC236}">
              <a16:creationId xmlns:a16="http://schemas.microsoft.com/office/drawing/2014/main" id="{00000000-0008-0000-0E00-000058010000}"/>
            </a:ext>
          </a:extLst>
        </xdr:cNvPr>
        <xdr:cNvSpPr txBox="1"/>
      </xdr:nvSpPr>
      <xdr:spPr>
        <a:xfrm>
          <a:off x="16357600" y="718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6230600" y="718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22877</xdr:rowOff>
    </xdr:from>
    <xdr:ext cx="405111" cy="259045"/>
    <xdr:sp macro="" textlink="">
      <xdr:nvSpPr>
        <xdr:cNvPr id="346" name="【認定こども園・幼稚園・保育所】&#10;有形固定資産減価償却率最大値テキスト">
          <a:extLst>
            <a:ext uri="{FF2B5EF4-FFF2-40B4-BE49-F238E27FC236}">
              <a16:creationId xmlns:a16="http://schemas.microsoft.com/office/drawing/2014/main" id="{00000000-0008-0000-0E00-00005A010000}"/>
            </a:ext>
          </a:extLst>
        </xdr:cNvPr>
        <xdr:cNvSpPr txBox="1"/>
      </xdr:nvSpPr>
      <xdr:spPr>
        <a:xfrm>
          <a:off x="16357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6230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macro="" textlink="">
      <xdr:nvSpPr>
        <xdr:cNvPr id="348" name="【認定こども園・幼稚園・保育所】&#10;有形固定資産減価償却率平均値テキスト">
          <a:extLst>
            <a:ext uri="{FF2B5EF4-FFF2-40B4-BE49-F238E27FC236}">
              <a16:creationId xmlns:a16="http://schemas.microsoft.com/office/drawing/2014/main" id="{00000000-0008-0000-0E00-00005C010000}"/>
            </a:ext>
          </a:extLst>
        </xdr:cNvPr>
        <xdr:cNvSpPr txBox="1"/>
      </xdr:nvSpPr>
      <xdr:spPr>
        <a:xfrm>
          <a:off x="16357600" y="661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11113</xdr:rowOff>
    </xdr:from>
    <xdr:to>
      <xdr:col>81</xdr:col>
      <xdr:colOff>101600</xdr:colOff>
      <xdr:row>39</xdr:row>
      <xdr:rowOff>112713</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1543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33972</xdr:rowOff>
    </xdr:from>
    <xdr:to>
      <xdr:col>76</xdr:col>
      <xdr:colOff>165100</xdr:colOff>
      <xdr:row>39</xdr:row>
      <xdr:rowOff>135572</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14541500" y="672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28257</xdr:rowOff>
    </xdr:from>
    <xdr:to>
      <xdr:col>72</xdr:col>
      <xdr:colOff>38100</xdr:colOff>
      <xdr:row>39</xdr:row>
      <xdr:rowOff>129857</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13652500" y="67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96838</xdr:rowOff>
    </xdr:from>
    <xdr:to>
      <xdr:col>76</xdr:col>
      <xdr:colOff>165100</xdr:colOff>
      <xdr:row>34</xdr:row>
      <xdr:rowOff>26988</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14541500" y="575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122555</xdr:rowOff>
    </xdr:from>
    <xdr:to>
      <xdr:col>72</xdr:col>
      <xdr:colOff>38100</xdr:colOff>
      <xdr:row>34</xdr:row>
      <xdr:rowOff>52705</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13652500" y="578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147638</xdr:rowOff>
    </xdr:from>
    <xdr:to>
      <xdr:col>76</xdr:col>
      <xdr:colOff>114300</xdr:colOff>
      <xdr:row>34</xdr:row>
      <xdr:rowOff>1905</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flipV="1">
          <a:off x="13703300" y="5805488"/>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129240</xdr:rowOff>
    </xdr:from>
    <xdr:ext cx="405111" cy="259045"/>
    <xdr:sp macro="" textlink="">
      <xdr:nvSpPr>
        <xdr:cNvPr id="361" name="n_1aveValue【認定こども園・幼稚園・保育所】&#10;有形固定資産減価償却率">
          <a:extLst>
            <a:ext uri="{FF2B5EF4-FFF2-40B4-BE49-F238E27FC236}">
              <a16:creationId xmlns:a16="http://schemas.microsoft.com/office/drawing/2014/main" id="{00000000-0008-0000-0E00-000069010000}"/>
            </a:ext>
          </a:extLst>
        </xdr:cNvPr>
        <xdr:cNvSpPr txBox="1"/>
      </xdr:nvSpPr>
      <xdr:spPr>
        <a:xfrm>
          <a:off x="15266044" y="6472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126699</xdr:rowOff>
    </xdr:from>
    <xdr:ext cx="405111" cy="259045"/>
    <xdr:sp macro="" textlink="">
      <xdr:nvSpPr>
        <xdr:cNvPr id="362" name="n_2aveValue【認定こども園・幼稚園・保育所】&#10;有形固定資産減価償却率">
          <a:extLst>
            <a:ext uri="{FF2B5EF4-FFF2-40B4-BE49-F238E27FC236}">
              <a16:creationId xmlns:a16="http://schemas.microsoft.com/office/drawing/2014/main" id="{00000000-0008-0000-0E00-00006A010000}"/>
            </a:ext>
          </a:extLst>
        </xdr:cNvPr>
        <xdr:cNvSpPr txBox="1"/>
      </xdr:nvSpPr>
      <xdr:spPr>
        <a:xfrm>
          <a:off x="14389744" y="6813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120984</xdr:rowOff>
    </xdr:from>
    <xdr:ext cx="405111" cy="259045"/>
    <xdr:sp macro="" textlink="">
      <xdr:nvSpPr>
        <xdr:cNvPr id="363" name="n_3aveValue【認定こども園・幼稚園・保育所】&#10;有形固定資産減価償却率">
          <a:extLst>
            <a:ext uri="{FF2B5EF4-FFF2-40B4-BE49-F238E27FC236}">
              <a16:creationId xmlns:a16="http://schemas.microsoft.com/office/drawing/2014/main" id="{00000000-0008-0000-0E00-00006B010000}"/>
            </a:ext>
          </a:extLst>
        </xdr:cNvPr>
        <xdr:cNvSpPr txBox="1"/>
      </xdr:nvSpPr>
      <xdr:spPr>
        <a:xfrm>
          <a:off x="13500744" y="6807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43515</xdr:rowOff>
    </xdr:from>
    <xdr:ext cx="405111" cy="259045"/>
    <xdr:sp macro="" textlink="">
      <xdr:nvSpPr>
        <xdr:cNvPr id="364" name="n_2mainValue【認定こども園・幼稚園・保育所】&#10;有形固定資産減価償却率">
          <a:extLst>
            <a:ext uri="{FF2B5EF4-FFF2-40B4-BE49-F238E27FC236}">
              <a16:creationId xmlns:a16="http://schemas.microsoft.com/office/drawing/2014/main" id="{00000000-0008-0000-0E00-00006C010000}"/>
            </a:ext>
          </a:extLst>
        </xdr:cNvPr>
        <xdr:cNvSpPr txBox="1"/>
      </xdr:nvSpPr>
      <xdr:spPr>
        <a:xfrm>
          <a:off x="14389744" y="5529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69232</xdr:rowOff>
    </xdr:from>
    <xdr:ext cx="405111" cy="259045"/>
    <xdr:sp macro="" textlink="">
      <xdr:nvSpPr>
        <xdr:cNvPr id="365" name="n_3mainValue【認定こども園・幼稚園・保育所】&#10;有形固定資産減価償却率">
          <a:extLst>
            <a:ext uri="{FF2B5EF4-FFF2-40B4-BE49-F238E27FC236}">
              <a16:creationId xmlns:a16="http://schemas.microsoft.com/office/drawing/2014/main" id="{00000000-0008-0000-0E00-00006D010000}"/>
            </a:ext>
          </a:extLst>
        </xdr:cNvPr>
        <xdr:cNvSpPr txBox="1"/>
      </xdr:nvSpPr>
      <xdr:spPr>
        <a:xfrm>
          <a:off x="13500744" y="55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8" name="【認定こども園・幼稚園・保育所】&#10;一人当たり面積グラフ枠">
          <a:extLst>
            <a:ext uri="{FF2B5EF4-FFF2-40B4-BE49-F238E27FC236}">
              <a16:creationId xmlns:a16="http://schemas.microsoft.com/office/drawing/2014/main" id="{00000000-0008-0000-0E00-00008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156210</xdr:rowOff>
    </xdr:from>
    <xdr:to>
      <xdr:col>116</xdr:col>
      <xdr:colOff>62864</xdr:colOff>
      <xdr:row>41</xdr:row>
      <xdr:rowOff>156210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flipV="1">
          <a:off x="22160864" y="58140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390" name="【認定こども園・幼稚園・保育所】&#10;一人当たり面積最小値テキスト">
          <a:extLst>
            <a:ext uri="{FF2B5EF4-FFF2-40B4-BE49-F238E27FC236}">
              <a16:creationId xmlns:a16="http://schemas.microsoft.com/office/drawing/2014/main" id="{00000000-0008-0000-0E00-000086010000}"/>
            </a:ext>
          </a:extLst>
        </xdr:cNvPr>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102887</xdr:rowOff>
    </xdr:from>
    <xdr:ext cx="469744" cy="259045"/>
    <xdr:sp macro="" textlink="">
      <xdr:nvSpPr>
        <xdr:cNvPr id="392" name="【認定こども園・幼稚園・保育所】&#10;一人当たり面積最大値テキスト">
          <a:extLst>
            <a:ext uri="{FF2B5EF4-FFF2-40B4-BE49-F238E27FC236}">
              <a16:creationId xmlns:a16="http://schemas.microsoft.com/office/drawing/2014/main" id="{00000000-0008-0000-0E00-000088010000}"/>
            </a:ext>
          </a:extLst>
        </xdr:cNvPr>
        <xdr:cNvSpPr txBox="1"/>
      </xdr:nvSpPr>
      <xdr:spPr>
        <a:xfrm>
          <a:off x="22199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156210</xdr:rowOff>
    </xdr:from>
    <xdr:to>
      <xdr:col>116</xdr:col>
      <xdr:colOff>152400</xdr:colOff>
      <xdr:row>33</xdr:row>
      <xdr:rowOff>156210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22072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38117</xdr:rowOff>
    </xdr:from>
    <xdr:ext cx="469744" cy="259045"/>
    <xdr:sp macro="" textlink="">
      <xdr:nvSpPr>
        <xdr:cNvPr id="394" name="【認定こども園・幼稚園・保育所】&#10;一人当たり面積平均値テキスト">
          <a:extLst>
            <a:ext uri="{FF2B5EF4-FFF2-40B4-BE49-F238E27FC236}">
              <a16:creationId xmlns:a16="http://schemas.microsoft.com/office/drawing/2014/main" id="{00000000-0008-0000-0E00-00008A010000}"/>
            </a:ext>
          </a:extLst>
        </xdr:cNvPr>
        <xdr:cNvSpPr txBox="1"/>
      </xdr:nvSpPr>
      <xdr:spPr>
        <a:xfrm>
          <a:off x="22199600" y="672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395" name="フローチャート: 判断 394">
          <a:extLst>
            <a:ext uri="{FF2B5EF4-FFF2-40B4-BE49-F238E27FC236}">
              <a16:creationId xmlns:a16="http://schemas.microsoft.com/office/drawing/2014/main" id="{00000000-0008-0000-0E00-00008B010000}"/>
            </a:ext>
          </a:extLst>
        </xdr:cNvPr>
        <xdr:cNvSpPr/>
      </xdr:nvSpPr>
      <xdr:spPr>
        <a:xfrm>
          <a:off x="22110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396" name="フローチャート: 判断 395">
          <a:extLst>
            <a:ext uri="{FF2B5EF4-FFF2-40B4-BE49-F238E27FC236}">
              <a16:creationId xmlns:a16="http://schemas.microsoft.com/office/drawing/2014/main" id="{00000000-0008-0000-0E00-00008C010000}"/>
            </a:ext>
          </a:extLst>
        </xdr:cNvPr>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397" name="フローチャート: 判断 396">
          <a:extLst>
            <a:ext uri="{FF2B5EF4-FFF2-40B4-BE49-F238E27FC236}">
              <a16:creationId xmlns:a16="http://schemas.microsoft.com/office/drawing/2014/main" id="{00000000-0008-0000-0E00-00008D010000}"/>
            </a:ext>
          </a:extLst>
        </xdr:cNvPr>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398" name="フローチャート: 判断 397">
          <a:extLst>
            <a:ext uri="{FF2B5EF4-FFF2-40B4-BE49-F238E27FC236}">
              <a16:creationId xmlns:a16="http://schemas.microsoft.com/office/drawing/2014/main" id="{00000000-0008-0000-0E00-00008E010000}"/>
            </a:ext>
          </a:extLst>
        </xdr:cNvPr>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36830</xdr:rowOff>
    </xdr:from>
    <xdr:to>
      <xdr:col>102</xdr:col>
      <xdr:colOff>165100</xdr:colOff>
      <xdr:row>39</xdr:row>
      <xdr:rowOff>138430</xdr:rowOff>
    </xdr:to>
    <xdr:sp macro="" textlink="">
      <xdr:nvSpPr>
        <xdr:cNvPr id="404" name="楕円 403">
          <a:extLst>
            <a:ext uri="{FF2B5EF4-FFF2-40B4-BE49-F238E27FC236}">
              <a16:creationId xmlns:a16="http://schemas.microsoft.com/office/drawing/2014/main" id="{00000000-0008-0000-0E00-000094010000}"/>
            </a:ext>
          </a:extLst>
        </xdr:cNvPr>
        <xdr:cNvSpPr/>
      </xdr:nvSpPr>
      <xdr:spPr>
        <a:xfrm>
          <a:off x="19494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158767</xdr:rowOff>
    </xdr:from>
    <xdr:ext cx="469744" cy="259045"/>
    <xdr:sp macro="" textlink="">
      <xdr:nvSpPr>
        <xdr:cNvPr id="405" name="n_1aveValue【認定こども園・幼稚園・保育所】&#10;一人当たり面積">
          <a:extLst>
            <a:ext uri="{FF2B5EF4-FFF2-40B4-BE49-F238E27FC236}">
              <a16:creationId xmlns:a16="http://schemas.microsoft.com/office/drawing/2014/main" id="{00000000-0008-0000-0E00-000095010000}"/>
            </a:ext>
          </a:extLst>
        </xdr:cNvPr>
        <xdr:cNvSpPr txBox="1"/>
      </xdr:nvSpPr>
      <xdr:spPr>
        <a:xfrm>
          <a:off x="210757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406" name="n_2aveValue【認定こども園・幼稚園・保育所】&#10;一人当たり面積">
          <a:extLst>
            <a:ext uri="{FF2B5EF4-FFF2-40B4-BE49-F238E27FC236}">
              <a16:creationId xmlns:a16="http://schemas.microsoft.com/office/drawing/2014/main" id="{00000000-0008-0000-0E00-000096010000}"/>
            </a:ext>
          </a:extLst>
        </xdr:cNvPr>
        <xdr:cNvSpPr txBox="1"/>
      </xdr:nvSpPr>
      <xdr:spPr>
        <a:xfrm>
          <a:off x="20199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124477</xdr:rowOff>
    </xdr:from>
    <xdr:ext cx="469744" cy="259045"/>
    <xdr:sp macro="" textlink="">
      <xdr:nvSpPr>
        <xdr:cNvPr id="407" name="n_3aveValue【認定こども園・幼稚園・保育所】&#10;一人当たり面積">
          <a:extLst>
            <a:ext uri="{FF2B5EF4-FFF2-40B4-BE49-F238E27FC236}">
              <a16:creationId xmlns:a16="http://schemas.microsoft.com/office/drawing/2014/main" id="{00000000-0008-0000-0E00-000097010000}"/>
            </a:ext>
          </a:extLst>
        </xdr:cNvPr>
        <xdr:cNvSpPr txBox="1"/>
      </xdr:nvSpPr>
      <xdr:spPr>
        <a:xfrm>
          <a:off x="19310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129557</xdr:rowOff>
    </xdr:from>
    <xdr:ext cx="469744" cy="259045"/>
    <xdr:sp macro="" textlink="">
      <xdr:nvSpPr>
        <xdr:cNvPr id="408" name="n_3mainValue【認定こども園・幼稚園・保育所】&#10;一人当たり面積">
          <a:extLst>
            <a:ext uri="{FF2B5EF4-FFF2-40B4-BE49-F238E27FC236}">
              <a16:creationId xmlns:a16="http://schemas.microsoft.com/office/drawing/2014/main" id="{00000000-0008-0000-0E00-000098010000}"/>
            </a:ext>
          </a:extLst>
        </xdr:cNvPr>
        <xdr:cNvSpPr txBox="1"/>
      </xdr:nvSpPr>
      <xdr:spPr>
        <a:xfrm>
          <a:off x="19310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a:extLst>
            <a:ext uri="{FF2B5EF4-FFF2-40B4-BE49-F238E27FC236}">
              <a16:creationId xmlns:a16="http://schemas.microsoft.com/office/drawing/2014/main" id="{00000000-0008-0000-0E00-0000B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75112</xdr:rowOff>
    </xdr:from>
    <xdr:to>
      <xdr:col>85</xdr:col>
      <xdr:colOff>126364</xdr:colOff>
      <xdr:row>65</xdr:row>
      <xdr:rowOff>34290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flipV="1">
          <a:off x="16318864" y="967631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38117</xdr:rowOff>
    </xdr:from>
    <xdr:ext cx="405111" cy="259045"/>
    <xdr:sp macro="" textlink="">
      <xdr:nvSpPr>
        <xdr:cNvPr id="436" name="【学校施設】&#10;有形固定資産減価償却率最小値テキスト">
          <a:extLst>
            <a:ext uri="{FF2B5EF4-FFF2-40B4-BE49-F238E27FC236}">
              <a16:creationId xmlns:a16="http://schemas.microsoft.com/office/drawing/2014/main" id="{00000000-0008-0000-0E00-0000B4010000}"/>
            </a:ext>
          </a:extLst>
        </xdr:cNvPr>
        <xdr:cNvSpPr txBox="1"/>
      </xdr:nvSpPr>
      <xdr:spPr>
        <a:xfrm>
          <a:off x="16357600" y="1118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65</xdr:row>
      <xdr:rowOff>34290</xdr:rowOff>
    </xdr:from>
    <xdr:to>
      <xdr:col>86</xdr:col>
      <xdr:colOff>25400</xdr:colOff>
      <xdr:row>65</xdr:row>
      <xdr:rowOff>34290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6230600" y="1117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21789</xdr:rowOff>
    </xdr:from>
    <xdr:ext cx="405111" cy="259045"/>
    <xdr:sp macro="" textlink="">
      <xdr:nvSpPr>
        <xdr:cNvPr id="438" name="【学校施設】&#10;有形固定資産減価償却率最大値テキスト">
          <a:extLst>
            <a:ext uri="{FF2B5EF4-FFF2-40B4-BE49-F238E27FC236}">
              <a16:creationId xmlns:a16="http://schemas.microsoft.com/office/drawing/2014/main" id="{00000000-0008-0000-0E00-0000B6010000}"/>
            </a:ext>
          </a:extLst>
        </xdr:cNvPr>
        <xdr:cNvSpPr txBox="1"/>
      </xdr:nvSpPr>
      <xdr:spPr>
        <a:xfrm>
          <a:off x="16357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75112</xdr:rowOff>
    </xdr:from>
    <xdr:to>
      <xdr:col>86</xdr:col>
      <xdr:colOff>25400</xdr:colOff>
      <xdr:row>56</xdr:row>
      <xdr:rowOff>75112</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6230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108874</xdr:rowOff>
    </xdr:from>
    <xdr:ext cx="405111" cy="259045"/>
    <xdr:sp macro="" textlink="">
      <xdr:nvSpPr>
        <xdr:cNvPr id="440" name="【学校施設】&#10;有形固定資産減価償却率平均値テキスト">
          <a:extLst>
            <a:ext uri="{FF2B5EF4-FFF2-40B4-BE49-F238E27FC236}">
              <a16:creationId xmlns:a16="http://schemas.microsoft.com/office/drawing/2014/main" id="{00000000-0008-0000-0E00-0000B8010000}"/>
            </a:ext>
          </a:extLst>
        </xdr:cNvPr>
        <xdr:cNvSpPr txBox="1"/>
      </xdr:nvSpPr>
      <xdr:spPr>
        <a:xfrm>
          <a:off x="16357600" y="10224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441" name="フローチャート: 判断 440">
          <a:extLst>
            <a:ext uri="{FF2B5EF4-FFF2-40B4-BE49-F238E27FC236}">
              <a16:creationId xmlns:a16="http://schemas.microsoft.com/office/drawing/2014/main" id="{00000000-0008-0000-0E00-0000B9010000}"/>
            </a:ext>
          </a:extLst>
        </xdr:cNvPr>
        <xdr:cNvSpPr/>
      </xdr:nvSpPr>
      <xdr:spPr>
        <a:xfrm>
          <a:off x="162687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156573</xdr:rowOff>
    </xdr:from>
    <xdr:to>
      <xdr:col>81</xdr:col>
      <xdr:colOff>101600</xdr:colOff>
      <xdr:row>60</xdr:row>
      <xdr:rowOff>86723</xdr:rowOff>
    </xdr:to>
    <xdr:sp macro="" textlink="">
      <xdr:nvSpPr>
        <xdr:cNvPr id="442" name="フローチャート: 判断 441">
          <a:extLst>
            <a:ext uri="{FF2B5EF4-FFF2-40B4-BE49-F238E27FC236}">
              <a16:creationId xmlns:a16="http://schemas.microsoft.com/office/drawing/2014/main" id="{00000000-0008-0000-0E00-0000BA010000}"/>
            </a:ext>
          </a:extLst>
        </xdr:cNvPr>
        <xdr:cNvSpPr/>
      </xdr:nvSpPr>
      <xdr:spPr>
        <a:xfrm>
          <a:off x="154305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43906</xdr:rowOff>
    </xdr:from>
    <xdr:to>
      <xdr:col>76</xdr:col>
      <xdr:colOff>165100</xdr:colOff>
      <xdr:row>60</xdr:row>
      <xdr:rowOff>145506</xdr:rowOff>
    </xdr:to>
    <xdr:sp macro="" textlink="">
      <xdr:nvSpPr>
        <xdr:cNvPr id="443" name="フローチャート: 判断 442">
          <a:extLst>
            <a:ext uri="{FF2B5EF4-FFF2-40B4-BE49-F238E27FC236}">
              <a16:creationId xmlns:a16="http://schemas.microsoft.com/office/drawing/2014/main" id="{00000000-0008-0000-0E00-0000BB010000}"/>
            </a:ext>
          </a:extLst>
        </xdr:cNvPr>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34109</xdr:rowOff>
    </xdr:from>
    <xdr:to>
      <xdr:col>72</xdr:col>
      <xdr:colOff>38100</xdr:colOff>
      <xdr:row>60</xdr:row>
      <xdr:rowOff>135709</xdr:rowOff>
    </xdr:to>
    <xdr:sp macro="" textlink="">
      <xdr:nvSpPr>
        <xdr:cNvPr id="444" name="フローチャート: 判断 443">
          <a:extLst>
            <a:ext uri="{FF2B5EF4-FFF2-40B4-BE49-F238E27FC236}">
              <a16:creationId xmlns:a16="http://schemas.microsoft.com/office/drawing/2014/main" id="{00000000-0008-0000-0E00-0000BC010000}"/>
            </a:ext>
          </a:extLst>
        </xdr:cNvPr>
        <xdr:cNvSpPr/>
      </xdr:nvSpPr>
      <xdr:spPr>
        <a:xfrm>
          <a:off x="1365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81462</xdr:rowOff>
    </xdr:from>
    <xdr:to>
      <xdr:col>76</xdr:col>
      <xdr:colOff>165100</xdr:colOff>
      <xdr:row>58</xdr:row>
      <xdr:rowOff>11612</xdr:rowOff>
    </xdr:to>
    <xdr:sp macro="" textlink="">
      <xdr:nvSpPr>
        <xdr:cNvPr id="450" name="楕円 449">
          <a:extLst>
            <a:ext uri="{FF2B5EF4-FFF2-40B4-BE49-F238E27FC236}">
              <a16:creationId xmlns:a16="http://schemas.microsoft.com/office/drawing/2014/main" id="{00000000-0008-0000-0E00-0000C2010000}"/>
            </a:ext>
          </a:extLst>
        </xdr:cNvPr>
        <xdr:cNvSpPr/>
      </xdr:nvSpPr>
      <xdr:spPr>
        <a:xfrm>
          <a:off x="14541500" y="98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34109</xdr:rowOff>
    </xdr:from>
    <xdr:to>
      <xdr:col>72</xdr:col>
      <xdr:colOff>38100</xdr:colOff>
      <xdr:row>58</xdr:row>
      <xdr:rowOff>135709</xdr:rowOff>
    </xdr:to>
    <xdr:sp macro="" textlink="">
      <xdr:nvSpPr>
        <xdr:cNvPr id="451" name="楕円 450">
          <a:extLst>
            <a:ext uri="{FF2B5EF4-FFF2-40B4-BE49-F238E27FC236}">
              <a16:creationId xmlns:a16="http://schemas.microsoft.com/office/drawing/2014/main" id="{00000000-0008-0000-0E00-0000C3010000}"/>
            </a:ext>
          </a:extLst>
        </xdr:cNvPr>
        <xdr:cNvSpPr/>
      </xdr:nvSpPr>
      <xdr:spPr>
        <a:xfrm>
          <a:off x="136525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132262</xdr:rowOff>
    </xdr:from>
    <xdr:to>
      <xdr:col>76</xdr:col>
      <xdr:colOff>114300</xdr:colOff>
      <xdr:row>58</xdr:row>
      <xdr:rowOff>84909</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flipV="1">
          <a:off x="13703300" y="9904912"/>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103250</xdr:rowOff>
    </xdr:from>
    <xdr:ext cx="405111" cy="259045"/>
    <xdr:sp macro="" textlink="">
      <xdr:nvSpPr>
        <xdr:cNvPr id="453" name="n_1aveValue【学校施設】&#10;有形固定資産減価償却率">
          <a:extLst>
            <a:ext uri="{FF2B5EF4-FFF2-40B4-BE49-F238E27FC236}">
              <a16:creationId xmlns:a16="http://schemas.microsoft.com/office/drawing/2014/main" id="{00000000-0008-0000-0E00-0000C5010000}"/>
            </a:ext>
          </a:extLst>
        </xdr:cNvPr>
        <xdr:cNvSpPr txBox="1"/>
      </xdr:nvSpPr>
      <xdr:spPr>
        <a:xfrm>
          <a:off x="15266044" y="1004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136633</xdr:rowOff>
    </xdr:from>
    <xdr:ext cx="405111" cy="259045"/>
    <xdr:sp macro="" textlink="">
      <xdr:nvSpPr>
        <xdr:cNvPr id="454" name="n_2aveValue【学校施設】&#10;有形固定資産減価償却率">
          <a:extLst>
            <a:ext uri="{FF2B5EF4-FFF2-40B4-BE49-F238E27FC236}">
              <a16:creationId xmlns:a16="http://schemas.microsoft.com/office/drawing/2014/main" id="{00000000-0008-0000-0E00-0000C6010000}"/>
            </a:ext>
          </a:extLst>
        </xdr:cNvPr>
        <xdr:cNvSpPr txBox="1"/>
      </xdr:nvSpPr>
      <xdr:spPr>
        <a:xfrm>
          <a:off x="14389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126836</xdr:rowOff>
    </xdr:from>
    <xdr:ext cx="405111" cy="259045"/>
    <xdr:sp macro="" textlink="">
      <xdr:nvSpPr>
        <xdr:cNvPr id="455" name="n_3aveValue【学校施設】&#10;有形固定資産減価償却率">
          <a:extLst>
            <a:ext uri="{FF2B5EF4-FFF2-40B4-BE49-F238E27FC236}">
              <a16:creationId xmlns:a16="http://schemas.microsoft.com/office/drawing/2014/main" id="{00000000-0008-0000-0E00-0000C7010000}"/>
            </a:ext>
          </a:extLst>
        </xdr:cNvPr>
        <xdr:cNvSpPr txBox="1"/>
      </xdr:nvSpPr>
      <xdr:spPr>
        <a:xfrm>
          <a:off x="13500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28139</xdr:rowOff>
    </xdr:from>
    <xdr:ext cx="405111" cy="259045"/>
    <xdr:sp macro="" textlink="">
      <xdr:nvSpPr>
        <xdr:cNvPr id="456" name="n_2mainValue【学校施設】&#10;有形固定資産減価償却率">
          <a:extLst>
            <a:ext uri="{FF2B5EF4-FFF2-40B4-BE49-F238E27FC236}">
              <a16:creationId xmlns:a16="http://schemas.microsoft.com/office/drawing/2014/main" id="{00000000-0008-0000-0E00-0000C8010000}"/>
            </a:ext>
          </a:extLst>
        </xdr:cNvPr>
        <xdr:cNvSpPr txBox="1"/>
      </xdr:nvSpPr>
      <xdr:spPr>
        <a:xfrm>
          <a:off x="14389744" y="962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152236</xdr:rowOff>
    </xdr:from>
    <xdr:ext cx="405111" cy="259045"/>
    <xdr:sp macro="" textlink="">
      <xdr:nvSpPr>
        <xdr:cNvPr id="457" name="n_3mainValue【学校施設】&#10;有形固定資産減価償却率">
          <a:extLst>
            <a:ext uri="{FF2B5EF4-FFF2-40B4-BE49-F238E27FC236}">
              <a16:creationId xmlns:a16="http://schemas.microsoft.com/office/drawing/2014/main" id="{00000000-0008-0000-0E00-0000C9010000}"/>
            </a:ext>
          </a:extLst>
        </xdr:cNvPr>
        <xdr:cNvSpPr txBox="1"/>
      </xdr:nvSpPr>
      <xdr:spPr>
        <a:xfrm>
          <a:off x="1350074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9" name="【学校施設】&#10;一人当たり面積グラフ枠">
          <a:extLst>
            <a:ext uri="{FF2B5EF4-FFF2-40B4-BE49-F238E27FC236}">
              <a16:creationId xmlns:a16="http://schemas.microsoft.com/office/drawing/2014/main" id="{00000000-0008-0000-0E00-0000DF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92202</xdr:rowOff>
    </xdr:from>
    <xdr:to>
      <xdr:col>116</xdr:col>
      <xdr:colOff>62864</xdr:colOff>
      <xdr:row>64</xdr:row>
      <xdr:rowOff>94488</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flipV="1">
          <a:off x="22160864" y="9521952"/>
          <a:ext cx="0"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98315</xdr:rowOff>
    </xdr:from>
    <xdr:ext cx="469744" cy="259045"/>
    <xdr:sp macro="" textlink="">
      <xdr:nvSpPr>
        <xdr:cNvPr id="481" name="【学校施設】&#10;一人当たり面積最小値テキスト">
          <a:extLst>
            <a:ext uri="{FF2B5EF4-FFF2-40B4-BE49-F238E27FC236}">
              <a16:creationId xmlns:a16="http://schemas.microsoft.com/office/drawing/2014/main" id="{00000000-0008-0000-0E00-0000E1010000}"/>
            </a:ext>
          </a:extLst>
        </xdr:cNvPr>
        <xdr:cNvSpPr txBox="1"/>
      </xdr:nvSpPr>
      <xdr:spPr>
        <a:xfrm>
          <a:off x="22199600" y="110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94488</xdr:rowOff>
    </xdr:from>
    <xdr:to>
      <xdr:col>116</xdr:col>
      <xdr:colOff>152400</xdr:colOff>
      <xdr:row>64</xdr:row>
      <xdr:rowOff>94488</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22072600" y="1106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38879</xdr:rowOff>
    </xdr:from>
    <xdr:ext cx="469744" cy="259045"/>
    <xdr:sp macro="" textlink="">
      <xdr:nvSpPr>
        <xdr:cNvPr id="483" name="【学校施設】&#10;一人当たり面積最大値テキスト">
          <a:extLst>
            <a:ext uri="{FF2B5EF4-FFF2-40B4-BE49-F238E27FC236}">
              <a16:creationId xmlns:a16="http://schemas.microsoft.com/office/drawing/2014/main" id="{00000000-0008-0000-0E00-0000E3010000}"/>
            </a:ext>
          </a:extLst>
        </xdr:cNvPr>
        <xdr:cNvSpPr txBox="1"/>
      </xdr:nvSpPr>
      <xdr:spPr>
        <a:xfrm>
          <a:off x="22199600" y="929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92202</xdr:rowOff>
    </xdr:from>
    <xdr:to>
      <xdr:col>116</xdr:col>
      <xdr:colOff>152400</xdr:colOff>
      <xdr:row>55</xdr:row>
      <xdr:rowOff>92202</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22072600" y="9521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100601</xdr:rowOff>
    </xdr:from>
    <xdr:ext cx="469744" cy="259045"/>
    <xdr:sp macro="" textlink="">
      <xdr:nvSpPr>
        <xdr:cNvPr id="485" name="【学校施設】&#10;一人当たり面積平均値テキスト">
          <a:extLst>
            <a:ext uri="{FF2B5EF4-FFF2-40B4-BE49-F238E27FC236}">
              <a16:creationId xmlns:a16="http://schemas.microsoft.com/office/drawing/2014/main" id="{00000000-0008-0000-0E00-0000E5010000}"/>
            </a:ext>
          </a:extLst>
        </xdr:cNvPr>
        <xdr:cNvSpPr txBox="1"/>
      </xdr:nvSpPr>
      <xdr:spPr>
        <a:xfrm>
          <a:off x="22199600" y="10559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122174</xdr:rowOff>
    </xdr:from>
    <xdr:to>
      <xdr:col>116</xdr:col>
      <xdr:colOff>114300</xdr:colOff>
      <xdr:row>62</xdr:row>
      <xdr:rowOff>52324</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221107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55118</xdr:rowOff>
    </xdr:from>
    <xdr:to>
      <xdr:col>107</xdr:col>
      <xdr:colOff>101600</xdr:colOff>
      <xdr:row>61</xdr:row>
      <xdr:rowOff>156718</xdr:rowOff>
    </xdr:to>
    <xdr:sp macro="" textlink="">
      <xdr:nvSpPr>
        <xdr:cNvPr id="488" name="フローチャート: 判断 487">
          <a:extLst>
            <a:ext uri="{FF2B5EF4-FFF2-40B4-BE49-F238E27FC236}">
              <a16:creationId xmlns:a16="http://schemas.microsoft.com/office/drawing/2014/main" id="{00000000-0008-0000-0E00-0000E8010000}"/>
            </a:ext>
          </a:extLst>
        </xdr:cNvPr>
        <xdr:cNvSpPr/>
      </xdr:nvSpPr>
      <xdr:spPr>
        <a:xfrm>
          <a:off x="20383500" y="10513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30734</xdr:rowOff>
    </xdr:from>
    <xdr:to>
      <xdr:col>102</xdr:col>
      <xdr:colOff>165100</xdr:colOff>
      <xdr:row>61</xdr:row>
      <xdr:rowOff>132334</xdr:rowOff>
    </xdr:to>
    <xdr:sp macro="" textlink="">
      <xdr:nvSpPr>
        <xdr:cNvPr id="489" name="フローチャート: 判断 488">
          <a:extLst>
            <a:ext uri="{FF2B5EF4-FFF2-40B4-BE49-F238E27FC236}">
              <a16:creationId xmlns:a16="http://schemas.microsoft.com/office/drawing/2014/main" id="{00000000-0008-0000-0E00-0000E9010000}"/>
            </a:ext>
          </a:extLst>
        </xdr:cNvPr>
        <xdr:cNvSpPr/>
      </xdr:nvSpPr>
      <xdr:spPr>
        <a:xfrm>
          <a:off x="19494500" y="104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156464</xdr:rowOff>
    </xdr:from>
    <xdr:to>
      <xdr:col>107</xdr:col>
      <xdr:colOff>101600</xdr:colOff>
      <xdr:row>57</xdr:row>
      <xdr:rowOff>86614</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20383500" y="975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56</xdr:row>
      <xdr:rowOff>110744</xdr:rowOff>
    </xdr:from>
    <xdr:to>
      <xdr:col>102</xdr:col>
      <xdr:colOff>165100</xdr:colOff>
      <xdr:row>57</xdr:row>
      <xdr:rowOff>40894</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19494500" y="971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161544</xdr:rowOff>
    </xdr:from>
    <xdr:to>
      <xdr:col>107</xdr:col>
      <xdr:colOff>50800</xdr:colOff>
      <xdr:row>57</xdr:row>
      <xdr:rowOff>35814</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9545300" y="97627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76471</xdr:rowOff>
    </xdr:from>
    <xdr:ext cx="469744" cy="259045"/>
    <xdr:sp macro="" textlink="">
      <xdr:nvSpPr>
        <xdr:cNvPr id="498" name="n_1aveValue【学校施設】&#10;一人当たり面積">
          <a:extLst>
            <a:ext uri="{FF2B5EF4-FFF2-40B4-BE49-F238E27FC236}">
              <a16:creationId xmlns:a16="http://schemas.microsoft.com/office/drawing/2014/main" id="{00000000-0008-0000-0E00-0000F2010000}"/>
            </a:ext>
          </a:extLst>
        </xdr:cNvPr>
        <xdr:cNvSpPr txBox="1"/>
      </xdr:nvSpPr>
      <xdr:spPr>
        <a:xfrm>
          <a:off x="210757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147845</xdr:rowOff>
    </xdr:from>
    <xdr:ext cx="469744" cy="259045"/>
    <xdr:sp macro="" textlink="">
      <xdr:nvSpPr>
        <xdr:cNvPr id="499" name="n_2aveValue【学校施設】&#10;一人当たり面積">
          <a:extLst>
            <a:ext uri="{FF2B5EF4-FFF2-40B4-BE49-F238E27FC236}">
              <a16:creationId xmlns:a16="http://schemas.microsoft.com/office/drawing/2014/main" id="{00000000-0008-0000-0E00-0000F3010000}"/>
            </a:ext>
          </a:extLst>
        </xdr:cNvPr>
        <xdr:cNvSpPr txBox="1"/>
      </xdr:nvSpPr>
      <xdr:spPr>
        <a:xfrm>
          <a:off x="20199427" y="1060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123461</xdr:rowOff>
    </xdr:from>
    <xdr:ext cx="469744" cy="259045"/>
    <xdr:sp macro="" textlink="">
      <xdr:nvSpPr>
        <xdr:cNvPr id="500" name="n_3aveValue【学校施設】&#10;一人当たり面積">
          <a:extLst>
            <a:ext uri="{FF2B5EF4-FFF2-40B4-BE49-F238E27FC236}">
              <a16:creationId xmlns:a16="http://schemas.microsoft.com/office/drawing/2014/main" id="{00000000-0008-0000-0E00-0000F4010000}"/>
            </a:ext>
          </a:extLst>
        </xdr:cNvPr>
        <xdr:cNvSpPr txBox="1"/>
      </xdr:nvSpPr>
      <xdr:spPr>
        <a:xfrm>
          <a:off x="19310427" y="1058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103141</xdr:rowOff>
    </xdr:from>
    <xdr:ext cx="469744" cy="259045"/>
    <xdr:sp macro="" textlink="">
      <xdr:nvSpPr>
        <xdr:cNvPr id="501" name="n_2mainValue【学校施設】&#10;一人当たり面積">
          <a:extLst>
            <a:ext uri="{FF2B5EF4-FFF2-40B4-BE49-F238E27FC236}">
              <a16:creationId xmlns:a16="http://schemas.microsoft.com/office/drawing/2014/main" id="{00000000-0008-0000-0E00-0000F5010000}"/>
            </a:ext>
          </a:extLst>
        </xdr:cNvPr>
        <xdr:cNvSpPr txBox="1"/>
      </xdr:nvSpPr>
      <xdr:spPr>
        <a:xfrm>
          <a:off x="20199427" y="953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57421</xdr:rowOff>
    </xdr:from>
    <xdr:ext cx="469744" cy="259045"/>
    <xdr:sp macro="" textlink="">
      <xdr:nvSpPr>
        <xdr:cNvPr id="502" name="n_3mainValue【学校施設】&#10;一人当たり面積">
          <a:extLst>
            <a:ext uri="{FF2B5EF4-FFF2-40B4-BE49-F238E27FC236}">
              <a16:creationId xmlns:a16="http://schemas.microsoft.com/office/drawing/2014/main" id="{00000000-0008-0000-0E00-0000F6010000}"/>
            </a:ext>
          </a:extLst>
        </xdr:cNvPr>
        <xdr:cNvSpPr txBox="1"/>
      </xdr:nvSpPr>
      <xdr:spPr>
        <a:xfrm>
          <a:off x="19310427" y="948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2" name="【公民館】&#10;有形固定資産減価償却率グラフ枠">
          <a:extLst>
            <a:ext uri="{FF2B5EF4-FFF2-40B4-BE49-F238E27FC236}">
              <a16:creationId xmlns:a16="http://schemas.microsoft.com/office/drawing/2014/main" id="{00000000-0008-0000-0E00-00001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47625</xdr:rowOff>
    </xdr:from>
    <xdr:to>
      <xdr:col>85</xdr:col>
      <xdr:colOff>126364</xdr:colOff>
      <xdr:row>107</xdr:row>
      <xdr:rowOff>99061</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flipV="1">
          <a:off x="16318864" y="17364075"/>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544" name="【公民館】&#10;有形固定資産減価償却率最小値テキスト">
          <a:extLst>
            <a:ext uri="{FF2B5EF4-FFF2-40B4-BE49-F238E27FC236}">
              <a16:creationId xmlns:a16="http://schemas.microsoft.com/office/drawing/2014/main" id="{00000000-0008-0000-0E00-000020020000}"/>
            </a:ext>
          </a:extLst>
        </xdr:cNvPr>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6230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165752</xdr:rowOff>
    </xdr:from>
    <xdr:ext cx="405111" cy="259045"/>
    <xdr:sp macro="" textlink="">
      <xdr:nvSpPr>
        <xdr:cNvPr id="546" name="【公民館】&#10;有形固定資産減価償却率最大値テキスト">
          <a:extLst>
            <a:ext uri="{FF2B5EF4-FFF2-40B4-BE49-F238E27FC236}">
              <a16:creationId xmlns:a16="http://schemas.microsoft.com/office/drawing/2014/main" id="{00000000-0008-0000-0E00-000022020000}"/>
            </a:ext>
          </a:extLst>
        </xdr:cNvPr>
        <xdr:cNvSpPr txBox="1"/>
      </xdr:nvSpPr>
      <xdr:spPr>
        <a:xfrm>
          <a:off x="16357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47625</xdr:rowOff>
    </xdr:from>
    <xdr:to>
      <xdr:col>86</xdr:col>
      <xdr:colOff>25400</xdr:colOff>
      <xdr:row>101</xdr:row>
      <xdr:rowOff>47625</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6230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85741</xdr:rowOff>
    </xdr:from>
    <xdr:ext cx="405111" cy="259045"/>
    <xdr:sp macro="" textlink="">
      <xdr:nvSpPr>
        <xdr:cNvPr id="548" name="【公民館】&#10;有形固定資産減価償却率平均値テキスト">
          <a:extLst>
            <a:ext uri="{FF2B5EF4-FFF2-40B4-BE49-F238E27FC236}">
              <a16:creationId xmlns:a16="http://schemas.microsoft.com/office/drawing/2014/main" id="{00000000-0008-0000-0E00-000024020000}"/>
            </a:ext>
          </a:extLst>
        </xdr:cNvPr>
        <xdr:cNvSpPr txBox="1"/>
      </xdr:nvSpPr>
      <xdr:spPr>
        <a:xfrm>
          <a:off x="16357600" y="1791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107314</xdr:rowOff>
    </xdr:from>
    <xdr:to>
      <xdr:col>85</xdr:col>
      <xdr:colOff>177800</xdr:colOff>
      <xdr:row>105</xdr:row>
      <xdr:rowOff>37464</xdr:rowOff>
    </xdr:to>
    <xdr:sp macro="" textlink="">
      <xdr:nvSpPr>
        <xdr:cNvPr id="549" name="フローチャート: 判断 548">
          <a:extLst>
            <a:ext uri="{FF2B5EF4-FFF2-40B4-BE49-F238E27FC236}">
              <a16:creationId xmlns:a16="http://schemas.microsoft.com/office/drawing/2014/main" id="{00000000-0008-0000-0E00-000025020000}"/>
            </a:ext>
          </a:extLst>
        </xdr:cNvPr>
        <xdr:cNvSpPr/>
      </xdr:nvSpPr>
      <xdr:spPr>
        <a:xfrm>
          <a:off x="162687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550" name="フローチャート: 判断 549">
          <a:extLst>
            <a:ext uri="{FF2B5EF4-FFF2-40B4-BE49-F238E27FC236}">
              <a16:creationId xmlns:a16="http://schemas.microsoft.com/office/drawing/2014/main" id="{00000000-0008-0000-0E00-000026020000}"/>
            </a:ext>
          </a:extLst>
        </xdr:cNvPr>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551" name="フローチャート: 判断 550">
          <a:extLst>
            <a:ext uri="{FF2B5EF4-FFF2-40B4-BE49-F238E27FC236}">
              <a16:creationId xmlns:a16="http://schemas.microsoft.com/office/drawing/2014/main" id="{00000000-0008-0000-0E00-000027020000}"/>
            </a:ext>
          </a:extLst>
        </xdr:cNvPr>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114936</xdr:rowOff>
    </xdr:from>
    <xdr:to>
      <xdr:col>72</xdr:col>
      <xdr:colOff>38100</xdr:colOff>
      <xdr:row>105</xdr:row>
      <xdr:rowOff>45086</xdr:rowOff>
    </xdr:to>
    <xdr:sp macro="" textlink="">
      <xdr:nvSpPr>
        <xdr:cNvPr id="552" name="フローチャート: 判断 551">
          <a:extLst>
            <a:ext uri="{FF2B5EF4-FFF2-40B4-BE49-F238E27FC236}">
              <a16:creationId xmlns:a16="http://schemas.microsoft.com/office/drawing/2014/main" id="{00000000-0008-0000-0E00-000028020000}"/>
            </a:ext>
          </a:extLst>
        </xdr:cNvPr>
        <xdr:cNvSpPr/>
      </xdr:nvSpPr>
      <xdr:spPr>
        <a:xfrm>
          <a:off x="13652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122555</xdr:rowOff>
    </xdr:from>
    <xdr:to>
      <xdr:col>76</xdr:col>
      <xdr:colOff>165100</xdr:colOff>
      <xdr:row>103</xdr:row>
      <xdr:rowOff>52705</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4541500" y="176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6350</xdr:rowOff>
    </xdr:from>
    <xdr:to>
      <xdr:col>72</xdr:col>
      <xdr:colOff>38100</xdr:colOff>
      <xdr:row>103</xdr:row>
      <xdr:rowOff>107950</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3652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1905</xdr:rowOff>
    </xdr:from>
    <xdr:to>
      <xdr:col>76</xdr:col>
      <xdr:colOff>114300</xdr:colOff>
      <xdr:row>103</xdr:row>
      <xdr:rowOff>57150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flipV="1">
          <a:off x="13703300" y="1766125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50182</xdr:rowOff>
    </xdr:from>
    <xdr:ext cx="405111" cy="259045"/>
    <xdr:sp macro="" textlink="">
      <xdr:nvSpPr>
        <xdr:cNvPr id="561" name="n_1aveValue【公民館】&#10;有形固定資産減価償却率">
          <a:extLst>
            <a:ext uri="{FF2B5EF4-FFF2-40B4-BE49-F238E27FC236}">
              <a16:creationId xmlns:a16="http://schemas.microsoft.com/office/drawing/2014/main" id="{00000000-0008-0000-0E00-000031020000}"/>
            </a:ext>
          </a:extLst>
        </xdr:cNvPr>
        <xdr:cNvSpPr txBox="1"/>
      </xdr:nvSpPr>
      <xdr:spPr>
        <a:xfrm>
          <a:off x="152660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57166</xdr:rowOff>
    </xdr:from>
    <xdr:ext cx="405111" cy="259045"/>
    <xdr:sp macro="" textlink="">
      <xdr:nvSpPr>
        <xdr:cNvPr id="562" name="n_2aveValue【公民館】&#10;有形固定資産減価償却率">
          <a:extLst>
            <a:ext uri="{FF2B5EF4-FFF2-40B4-BE49-F238E27FC236}">
              <a16:creationId xmlns:a16="http://schemas.microsoft.com/office/drawing/2014/main" id="{00000000-0008-0000-0E00-000032020000}"/>
            </a:ext>
          </a:extLst>
        </xdr:cNvPr>
        <xdr:cNvSpPr txBox="1"/>
      </xdr:nvSpPr>
      <xdr:spPr>
        <a:xfrm>
          <a:off x="14389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36213</xdr:rowOff>
    </xdr:from>
    <xdr:ext cx="405111" cy="259045"/>
    <xdr:sp macro="" textlink="">
      <xdr:nvSpPr>
        <xdr:cNvPr id="563" name="n_3aveValue【公民館】&#10;有形固定資産減価償却率">
          <a:extLst>
            <a:ext uri="{FF2B5EF4-FFF2-40B4-BE49-F238E27FC236}">
              <a16:creationId xmlns:a16="http://schemas.microsoft.com/office/drawing/2014/main" id="{00000000-0008-0000-0E00-000033020000}"/>
            </a:ext>
          </a:extLst>
        </xdr:cNvPr>
        <xdr:cNvSpPr txBox="1"/>
      </xdr:nvSpPr>
      <xdr:spPr>
        <a:xfrm>
          <a:off x="13500744"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69232</xdr:rowOff>
    </xdr:from>
    <xdr:ext cx="405111" cy="259045"/>
    <xdr:sp macro="" textlink="">
      <xdr:nvSpPr>
        <xdr:cNvPr id="564" name="n_2mainValue【公民館】&#10;有形固定資産減価償却率">
          <a:extLst>
            <a:ext uri="{FF2B5EF4-FFF2-40B4-BE49-F238E27FC236}">
              <a16:creationId xmlns:a16="http://schemas.microsoft.com/office/drawing/2014/main" id="{00000000-0008-0000-0E00-000034020000}"/>
            </a:ext>
          </a:extLst>
        </xdr:cNvPr>
        <xdr:cNvSpPr txBox="1"/>
      </xdr:nvSpPr>
      <xdr:spPr>
        <a:xfrm>
          <a:off x="14389744" y="1738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124477</xdr:rowOff>
    </xdr:from>
    <xdr:ext cx="405111" cy="259045"/>
    <xdr:sp macro="" textlink="">
      <xdr:nvSpPr>
        <xdr:cNvPr id="565" name="n_3mainValue【公民館】&#10;有形固定資産減価償却率">
          <a:extLst>
            <a:ext uri="{FF2B5EF4-FFF2-40B4-BE49-F238E27FC236}">
              <a16:creationId xmlns:a16="http://schemas.microsoft.com/office/drawing/2014/main" id="{00000000-0008-0000-0E00-000035020000}"/>
            </a:ext>
          </a:extLst>
        </xdr:cNvPr>
        <xdr:cNvSpPr txBox="1"/>
      </xdr:nvSpPr>
      <xdr:spPr>
        <a:xfrm>
          <a:off x="13500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4" name="【公民館】&#10;一人当たり面積グラフ枠">
          <a:extLst>
            <a:ext uri="{FF2B5EF4-FFF2-40B4-BE49-F238E27FC236}">
              <a16:creationId xmlns:a16="http://schemas.microsoft.com/office/drawing/2014/main" id="{00000000-0008-0000-0E00-000048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41911</xdr:rowOff>
    </xdr:from>
    <xdr:to>
      <xdr:col>116</xdr:col>
      <xdr:colOff>62864</xdr:colOff>
      <xdr:row>107</xdr:row>
      <xdr:rowOff>121920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flipV="1">
          <a:off x="22160864" y="17358361"/>
          <a:ext cx="0" cy="110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125747</xdr:rowOff>
    </xdr:from>
    <xdr:ext cx="469744" cy="259045"/>
    <xdr:sp macro="" textlink="">
      <xdr:nvSpPr>
        <xdr:cNvPr id="586" name="【公民館】&#10;一人当たり面積最小値テキスト">
          <a:extLst>
            <a:ext uri="{FF2B5EF4-FFF2-40B4-BE49-F238E27FC236}">
              <a16:creationId xmlns:a16="http://schemas.microsoft.com/office/drawing/2014/main" id="{00000000-0008-0000-0E00-00004A020000}"/>
            </a:ext>
          </a:extLst>
        </xdr:cNvPr>
        <xdr:cNvSpPr txBox="1"/>
      </xdr:nvSpPr>
      <xdr:spPr>
        <a:xfrm>
          <a:off x="22199600"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121920</xdr:rowOff>
    </xdr:from>
    <xdr:to>
      <xdr:col>116</xdr:col>
      <xdr:colOff>152400</xdr:colOff>
      <xdr:row>107</xdr:row>
      <xdr:rowOff>121920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22072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160038</xdr:rowOff>
    </xdr:from>
    <xdr:ext cx="469744" cy="259045"/>
    <xdr:sp macro="" textlink="">
      <xdr:nvSpPr>
        <xdr:cNvPr id="588" name="【公民館】&#10;一人当たり面積最大値テキスト">
          <a:extLst>
            <a:ext uri="{FF2B5EF4-FFF2-40B4-BE49-F238E27FC236}">
              <a16:creationId xmlns:a16="http://schemas.microsoft.com/office/drawing/2014/main" id="{00000000-0008-0000-0E00-00004C020000}"/>
            </a:ext>
          </a:extLst>
        </xdr:cNvPr>
        <xdr:cNvSpPr txBox="1"/>
      </xdr:nvSpPr>
      <xdr:spPr>
        <a:xfrm>
          <a:off x="22199600" y="1713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41911</xdr:rowOff>
    </xdr:from>
    <xdr:to>
      <xdr:col>116</xdr:col>
      <xdr:colOff>152400</xdr:colOff>
      <xdr:row>101</xdr:row>
      <xdr:rowOff>41911</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22072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158132</xdr:rowOff>
    </xdr:from>
    <xdr:ext cx="469744" cy="259045"/>
    <xdr:sp macro="" textlink="">
      <xdr:nvSpPr>
        <xdr:cNvPr id="590" name="【公民館】&#10;一人当たり面積平均値テキスト">
          <a:extLst>
            <a:ext uri="{FF2B5EF4-FFF2-40B4-BE49-F238E27FC236}">
              <a16:creationId xmlns:a16="http://schemas.microsoft.com/office/drawing/2014/main" id="{00000000-0008-0000-0E00-00004E020000}"/>
            </a:ext>
          </a:extLst>
        </xdr:cNvPr>
        <xdr:cNvSpPr txBox="1"/>
      </xdr:nvSpPr>
      <xdr:spPr>
        <a:xfrm>
          <a:off x="22199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xdr:rowOff>
    </xdr:from>
    <xdr:to>
      <xdr:col>116</xdr:col>
      <xdr:colOff>114300</xdr:colOff>
      <xdr:row>105</xdr:row>
      <xdr:rowOff>109855</xdr:rowOff>
    </xdr:to>
    <xdr:sp macro="" textlink="">
      <xdr:nvSpPr>
        <xdr:cNvPr id="591" name="フローチャート: 判断 590">
          <a:extLst>
            <a:ext uri="{FF2B5EF4-FFF2-40B4-BE49-F238E27FC236}">
              <a16:creationId xmlns:a16="http://schemas.microsoft.com/office/drawing/2014/main" id="{00000000-0008-0000-0E00-00004F020000}"/>
            </a:ext>
          </a:extLst>
        </xdr:cNvPr>
        <xdr:cNvSpPr/>
      </xdr:nvSpPr>
      <xdr:spPr>
        <a:xfrm>
          <a:off x="22110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116839</xdr:rowOff>
    </xdr:from>
    <xdr:to>
      <xdr:col>112</xdr:col>
      <xdr:colOff>38100</xdr:colOff>
      <xdr:row>105</xdr:row>
      <xdr:rowOff>46989</xdr:rowOff>
    </xdr:to>
    <xdr:sp macro="" textlink="">
      <xdr:nvSpPr>
        <xdr:cNvPr id="592" name="フローチャート: 判断 591">
          <a:extLst>
            <a:ext uri="{FF2B5EF4-FFF2-40B4-BE49-F238E27FC236}">
              <a16:creationId xmlns:a16="http://schemas.microsoft.com/office/drawing/2014/main" id="{00000000-0008-0000-0E00-000050020000}"/>
            </a:ext>
          </a:extLst>
        </xdr:cNvPr>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82550</xdr:rowOff>
    </xdr:from>
    <xdr:to>
      <xdr:col>107</xdr:col>
      <xdr:colOff>101600</xdr:colOff>
      <xdr:row>105</xdr:row>
      <xdr:rowOff>12700</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20383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31114</xdr:rowOff>
    </xdr:from>
    <xdr:to>
      <xdr:col>102</xdr:col>
      <xdr:colOff>165100</xdr:colOff>
      <xdr:row>104</xdr:row>
      <xdr:rowOff>132714</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194945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101</xdr:row>
      <xdr:rowOff>36830</xdr:rowOff>
    </xdr:from>
    <xdr:to>
      <xdr:col>107</xdr:col>
      <xdr:colOff>101600</xdr:colOff>
      <xdr:row>101</xdr:row>
      <xdr:rowOff>138430</xdr:rowOff>
    </xdr:to>
    <xdr:sp macro="" textlink="">
      <xdr:nvSpPr>
        <xdr:cNvPr id="600" name="楕円 599">
          <a:extLst>
            <a:ext uri="{FF2B5EF4-FFF2-40B4-BE49-F238E27FC236}">
              <a16:creationId xmlns:a16="http://schemas.microsoft.com/office/drawing/2014/main" id="{00000000-0008-0000-0E00-000058020000}"/>
            </a:ext>
          </a:extLst>
        </xdr:cNvPr>
        <xdr:cNvSpPr/>
      </xdr:nvSpPr>
      <xdr:spPr>
        <a:xfrm>
          <a:off x="20383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100</xdr:row>
      <xdr:rowOff>105411</xdr:rowOff>
    </xdr:from>
    <xdr:to>
      <xdr:col>102</xdr:col>
      <xdr:colOff>165100</xdr:colOff>
      <xdr:row>101</xdr:row>
      <xdr:rowOff>35561</xdr:rowOff>
    </xdr:to>
    <xdr:sp macro="" textlink="">
      <xdr:nvSpPr>
        <xdr:cNvPr id="601" name="楕円 600">
          <a:extLst>
            <a:ext uri="{FF2B5EF4-FFF2-40B4-BE49-F238E27FC236}">
              <a16:creationId xmlns:a16="http://schemas.microsoft.com/office/drawing/2014/main" id="{00000000-0008-0000-0E00-000059020000}"/>
            </a:ext>
          </a:extLst>
        </xdr:cNvPr>
        <xdr:cNvSpPr/>
      </xdr:nvSpPr>
      <xdr:spPr>
        <a:xfrm>
          <a:off x="194945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156211</xdr:rowOff>
    </xdr:from>
    <xdr:to>
      <xdr:col>107</xdr:col>
      <xdr:colOff>50800</xdr:colOff>
      <xdr:row>101</xdr:row>
      <xdr:rowOff>87630</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9545300" y="1730121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63516</xdr:rowOff>
    </xdr:from>
    <xdr:ext cx="469744" cy="259045"/>
    <xdr:sp macro="" textlink="">
      <xdr:nvSpPr>
        <xdr:cNvPr id="603" name="n_1aveValue【公民館】&#10;一人当たり面積">
          <a:extLst>
            <a:ext uri="{FF2B5EF4-FFF2-40B4-BE49-F238E27FC236}">
              <a16:creationId xmlns:a16="http://schemas.microsoft.com/office/drawing/2014/main" id="{00000000-0008-0000-0E00-00005B020000}"/>
            </a:ext>
          </a:extLst>
        </xdr:cNvPr>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3827</xdr:rowOff>
    </xdr:from>
    <xdr:ext cx="469744" cy="259045"/>
    <xdr:sp macro="" textlink="">
      <xdr:nvSpPr>
        <xdr:cNvPr id="604" name="n_2aveValue【公民館】&#10;一人当たり面積">
          <a:extLst>
            <a:ext uri="{FF2B5EF4-FFF2-40B4-BE49-F238E27FC236}">
              <a16:creationId xmlns:a16="http://schemas.microsoft.com/office/drawing/2014/main" id="{00000000-0008-0000-0E00-00005C020000}"/>
            </a:ext>
          </a:extLst>
        </xdr:cNvPr>
        <xdr:cNvSpPr txBox="1"/>
      </xdr:nvSpPr>
      <xdr:spPr>
        <a:xfrm>
          <a:off x="201994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123841</xdr:rowOff>
    </xdr:from>
    <xdr:ext cx="469744" cy="259045"/>
    <xdr:sp macro="" textlink="">
      <xdr:nvSpPr>
        <xdr:cNvPr id="605" name="n_3aveValue【公民館】&#10;一人当たり面積">
          <a:extLst>
            <a:ext uri="{FF2B5EF4-FFF2-40B4-BE49-F238E27FC236}">
              <a16:creationId xmlns:a16="http://schemas.microsoft.com/office/drawing/2014/main" id="{00000000-0008-0000-0E00-00005D020000}"/>
            </a:ext>
          </a:extLst>
        </xdr:cNvPr>
        <xdr:cNvSpPr txBox="1"/>
      </xdr:nvSpPr>
      <xdr:spPr>
        <a:xfrm>
          <a:off x="19310427" y="1795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154957</xdr:rowOff>
    </xdr:from>
    <xdr:ext cx="469744" cy="259045"/>
    <xdr:sp macro="" textlink="">
      <xdr:nvSpPr>
        <xdr:cNvPr id="606" name="n_2mainValue【公民館】&#10;一人当たり面積">
          <a:extLst>
            <a:ext uri="{FF2B5EF4-FFF2-40B4-BE49-F238E27FC236}">
              <a16:creationId xmlns:a16="http://schemas.microsoft.com/office/drawing/2014/main" id="{00000000-0008-0000-0E00-00005E020000}"/>
            </a:ext>
          </a:extLst>
        </xdr:cNvPr>
        <xdr:cNvSpPr txBox="1"/>
      </xdr:nvSpPr>
      <xdr:spPr>
        <a:xfrm>
          <a:off x="20199427" y="171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52088</xdr:rowOff>
    </xdr:from>
    <xdr:ext cx="469744" cy="259045"/>
    <xdr:sp macro="" textlink="">
      <xdr:nvSpPr>
        <xdr:cNvPr id="607" name="n_3mainValue【公民館】&#10;一人当たり面積">
          <a:extLst>
            <a:ext uri="{FF2B5EF4-FFF2-40B4-BE49-F238E27FC236}">
              <a16:creationId xmlns:a16="http://schemas.microsoft.com/office/drawing/2014/main" id="{00000000-0008-0000-0E00-00005F020000}"/>
            </a:ext>
          </a:extLst>
        </xdr:cNvPr>
        <xdr:cNvSpPr txBox="1"/>
      </xdr:nvSpPr>
      <xdr:spPr>
        <a:xfrm>
          <a:off x="19310427"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ほとんどの施設において、有形固定資産減価償却率及び一人当たり面積ともに類似団体と比較して高い水準となっている。特に公営住宅、公民館及び学校施設の一人当たり面積では、約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倍と突出して高くなっている。また、学校教育系施設と公営住宅の延床面積で、当市の総延床面積の約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割を占めていることから、平成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年度に策定した公共施設等総合管理計画では、公営住宅の縮減目標率を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％、学校施設の縮減目標率を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定めている。今後、個別施設計画を策定する中で、老朽化した施設の統合、廃止及び集約化に取り組むことで施設総量の縮小を図り、既存施設には適切な改修などを行い、有形固定資産減価償却率の引き下げにも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群馬県桐生市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112,032
110,130
274.45
45,164,388
42,573,540
2,552,603
25,879,832
34,469,701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161108</xdr:rowOff>
    </xdr:from>
    <xdr:to>
      <xdr:col>24</xdr:col>
      <xdr:colOff>62865</xdr:colOff>
      <xdr:row>41</xdr:row>
      <xdr:rowOff>125185</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818958"/>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129012</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125185</xdr:rowOff>
    </xdr:from>
    <xdr:to>
      <xdr:col>24</xdr:col>
      <xdr:colOff>152400</xdr:colOff>
      <xdr:row>41</xdr:row>
      <xdr:rowOff>125185</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107785</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161108</xdr:rowOff>
    </xdr:from>
    <xdr:to>
      <xdr:col>24</xdr:col>
      <xdr:colOff>152400</xdr:colOff>
      <xdr:row>33</xdr:row>
      <xdr:rowOff>161108</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29953</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373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64589</xdr:rowOff>
    </xdr:from>
    <xdr:to>
      <xdr:col>20</xdr:col>
      <xdr:colOff>38100</xdr:colOff>
      <xdr:row>37</xdr:row>
      <xdr:rowOff>166188</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11266</xdr:rowOff>
    </xdr:from>
    <xdr:ext cx="405111" cy="259045"/>
    <xdr:sp macro="" textlink="">
      <xdr:nvSpPr>
        <xdr:cNvPr id="65" name="n_1aveValue【図書館】&#10;有形固定資産減価償却率">
          <a:extLst>
            <a:ext uri="{FF2B5EF4-FFF2-40B4-BE49-F238E27FC236}">
              <a16:creationId xmlns:a16="http://schemas.microsoft.com/office/drawing/2014/main" id="{00000000-0008-0000-0F00-000041000000}"/>
            </a:ext>
          </a:extLst>
        </xdr:cNvPr>
        <xdr:cNvSpPr txBox="1"/>
      </xdr:nvSpPr>
      <xdr:spPr>
        <a:xfrm>
          <a:off x="35820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79284</xdr:rowOff>
    </xdr:from>
    <xdr:to>
      <xdr:col>15</xdr:col>
      <xdr:colOff>101600</xdr:colOff>
      <xdr:row>38</xdr:row>
      <xdr:rowOff>9434</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561</xdr:rowOff>
    </xdr:from>
    <xdr:ext cx="405111" cy="259045"/>
    <xdr:sp macro="" textlink="">
      <xdr:nvSpPr>
        <xdr:cNvPr id="67" name="n_2aveValue【図書館】&#10;有形固定資産減価償却率">
          <a:extLst>
            <a:ext uri="{FF2B5EF4-FFF2-40B4-BE49-F238E27FC236}">
              <a16:creationId xmlns:a16="http://schemas.microsoft.com/office/drawing/2014/main" id="{00000000-0008-0000-0F00-000043000000}"/>
            </a:ext>
          </a:extLst>
        </xdr:cNvPr>
        <xdr:cNvSpPr txBox="1"/>
      </xdr:nvSpPr>
      <xdr:spPr>
        <a:xfrm>
          <a:off x="27057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98878</xdr:rowOff>
    </xdr:from>
    <xdr:to>
      <xdr:col>10</xdr:col>
      <xdr:colOff>165100</xdr:colOff>
      <xdr:row>38</xdr:row>
      <xdr:rowOff>29028</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968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45555</xdr:rowOff>
    </xdr:from>
    <xdr:ext cx="405111" cy="259045"/>
    <xdr:sp macro="" textlink="">
      <xdr:nvSpPr>
        <xdr:cNvPr id="69" name="n_3aveValue【図書館】&#10;有形固定資産減価償却率">
          <a:extLst>
            <a:ext uri="{FF2B5EF4-FFF2-40B4-BE49-F238E27FC236}">
              <a16:creationId xmlns:a16="http://schemas.microsoft.com/office/drawing/2014/main" id="{00000000-0008-0000-0F00-000045000000}"/>
            </a:ext>
          </a:extLst>
        </xdr:cNvPr>
        <xdr:cNvSpPr txBox="1"/>
      </xdr:nvSpPr>
      <xdr:spPr>
        <a:xfrm>
          <a:off x="1816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F00-00004A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18869</xdr:rowOff>
    </xdr:from>
    <xdr:to>
      <xdr:col>15</xdr:col>
      <xdr:colOff>101600</xdr:colOff>
      <xdr:row>37</xdr:row>
      <xdr:rowOff>120469</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2857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40</xdr:row>
      <xdr:rowOff>120106</xdr:rowOff>
    </xdr:from>
    <xdr:to>
      <xdr:col>10</xdr:col>
      <xdr:colOff>165100</xdr:colOff>
      <xdr:row>41</xdr:row>
      <xdr:rowOff>50256</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19685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69669</xdr:rowOff>
    </xdr:from>
    <xdr:to>
      <xdr:col>15</xdr:col>
      <xdr:colOff>50800</xdr:colOff>
      <xdr:row>40</xdr:row>
      <xdr:rowOff>170906</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019300" y="6413319"/>
          <a:ext cx="889000" cy="61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35</xdr:row>
      <xdr:rowOff>136996</xdr:rowOff>
    </xdr:from>
    <xdr:ext cx="405111" cy="259045"/>
    <xdr:sp macro="" textlink="">
      <xdr:nvSpPr>
        <xdr:cNvPr id="78" name="n_2mainValue【図書館】&#10;有形固定資産減価償却率">
          <a:extLst>
            <a:ext uri="{FF2B5EF4-FFF2-40B4-BE49-F238E27FC236}">
              <a16:creationId xmlns:a16="http://schemas.microsoft.com/office/drawing/2014/main" id="{00000000-0008-0000-0F00-00004E000000}"/>
            </a:ext>
          </a:extLst>
        </xdr:cNvPr>
        <xdr:cNvSpPr txBox="1"/>
      </xdr:nvSpPr>
      <xdr:spPr>
        <a:xfrm>
          <a:off x="2705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41383</xdr:rowOff>
    </xdr:from>
    <xdr:ext cx="405111" cy="259045"/>
    <xdr:sp macro="" textlink="">
      <xdr:nvSpPr>
        <xdr:cNvPr id="79" name="n_3mainValue【図書館】&#10;有形固定資産減価償却率">
          <a:extLst>
            <a:ext uri="{FF2B5EF4-FFF2-40B4-BE49-F238E27FC236}">
              <a16:creationId xmlns:a16="http://schemas.microsoft.com/office/drawing/2014/main" id="{00000000-0008-0000-0F00-00004F000000}"/>
            </a:ext>
          </a:extLst>
        </xdr:cNvPr>
        <xdr:cNvSpPr txBox="1"/>
      </xdr:nvSpPr>
      <xdr:spPr>
        <a:xfrm>
          <a:off x="1816744" y="707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F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F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00000000-0008-0000-0F00-00005A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a:extLst>
            <a:ext uri="{FF2B5EF4-FFF2-40B4-BE49-F238E27FC236}">
              <a16:creationId xmlns:a16="http://schemas.microsoft.com/office/drawing/2014/main" id="{00000000-0008-0000-0F00-00005D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a:extLst>
            <a:ext uri="{FF2B5EF4-FFF2-40B4-BE49-F238E27FC236}">
              <a16:creationId xmlns:a16="http://schemas.microsoft.com/office/drawing/2014/main" id="{00000000-0008-0000-0F00-00005F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00000000-0008-0000-0F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57150</xdr:rowOff>
    </xdr:from>
    <xdr:to>
      <xdr:col>54</xdr:col>
      <xdr:colOff>189865</xdr:colOff>
      <xdr:row>41</xdr:row>
      <xdr:rowOff>38100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flipV="1">
          <a:off x="10476865" y="57150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4" name="【図書館】&#10;一人当たり面積最小値テキスト">
          <a:extLst>
            <a:ext uri="{FF2B5EF4-FFF2-40B4-BE49-F238E27FC236}">
              <a16:creationId xmlns:a16="http://schemas.microsoft.com/office/drawing/2014/main" id="{00000000-0008-0000-0F00-000068000000}"/>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3827</xdr:rowOff>
    </xdr:from>
    <xdr:ext cx="469744" cy="259045"/>
    <xdr:sp macro="" textlink="">
      <xdr:nvSpPr>
        <xdr:cNvPr id="106" name="【図書館】&#10;一人当たり面積最大値テキスト">
          <a:extLst>
            <a:ext uri="{FF2B5EF4-FFF2-40B4-BE49-F238E27FC236}">
              <a16:creationId xmlns:a16="http://schemas.microsoft.com/office/drawing/2014/main" id="{00000000-0008-0000-0F00-00006A000000}"/>
            </a:ext>
          </a:extLst>
        </xdr:cNvPr>
        <xdr:cNvSpPr txBox="1"/>
      </xdr:nvSpPr>
      <xdr:spPr>
        <a:xfrm>
          <a:off x="10515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57150</xdr:rowOff>
    </xdr:from>
    <xdr:to>
      <xdr:col>55</xdr:col>
      <xdr:colOff>88900</xdr:colOff>
      <xdr:row>33</xdr:row>
      <xdr:rowOff>57150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08" name="【図書館】&#10;一人当たり面積平均値テキスト">
          <a:extLst>
            <a:ext uri="{FF2B5EF4-FFF2-40B4-BE49-F238E27FC236}">
              <a16:creationId xmlns:a16="http://schemas.microsoft.com/office/drawing/2014/main" id="{00000000-0008-0000-0F00-00006C000000}"/>
            </a:ext>
          </a:extLst>
        </xdr:cNvPr>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09" name="フローチャート: 判断 108">
          <a:extLst>
            <a:ext uri="{FF2B5EF4-FFF2-40B4-BE49-F238E27FC236}">
              <a16:creationId xmlns:a16="http://schemas.microsoft.com/office/drawing/2014/main" id="{00000000-0008-0000-0F00-00006D000000}"/>
            </a:ext>
          </a:extLst>
        </xdr:cNvPr>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10" name="フローチャート: 判断 109">
          <a:extLst>
            <a:ext uri="{FF2B5EF4-FFF2-40B4-BE49-F238E27FC236}">
              <a16:creationId xmlns:a16="http://schemas.microsoft.com/office/drawing/2014/main" id="{00000000-0008-0000-0F00-00006E000000}"/>
            </a:ext>
          </a:extLst>
        </xdr:cNvPr>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67327</xdr:rowOff>
    </xdr:from>
    <xdr:ext cx="469744" cy="259045"/>
    <xdr:sp macro="" textlink="">
      <xdr:nvSpPr>
        <xdr:cNvPr id="111" name="n_1aveValue【図書館】&#10;一人当たり面積">
          <a:extLst>
            <a:ext uri="{FF2B5EF4-FFF2-40B4-BE49-F238E27FC236}">
              <a16:creationId xmlns:a16="http://schemas.microsoft.com/office/drawing/2014/main" id="{00000000-0008-0000-0F00-00006F000000}"/>
            </a:ext>
          </a:extLst>
        </xdr:cNvPr>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120650</xdr:rowOff>
    </xdr:from>
    <xdr:to>
      <xdr:col>46</xdr:col>
      <xdr:colOff>38100</xdr:colOff>
      <xdr:row>38</xdr:row>
      <xdr:rowOff>50800</xdr:rowOff>
    </xdr:to>
    <xdr:sp macro="" textlink="">
      <xdr:nvSpPr>
        <xdr:cNvPr id="112" name="フローチャート: 判断 111">
          <a:extLst>
            <a:ext uri="{FF2B5EF4-FFF2-40B4-BE49-F238E27FC236}">
              <a16:creationId xmlns:a16="http://schemas.microsoft.com/office/drawing/2014/main" id="{00000000-0008-0000-0F00-000070000000}"/>
            </a:ext>
          </a:extLst>
        </xdr:cNvPr>
        <xdr:cNvSpPr/>
      </xdr:nvSpPr>
      <xdr:spPr>
        <a:xfrm>
          <a:off x="8699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67327</xdr:rowOff>
    </xdr:from>
    <xdr:ext cx="469744" cy="259045"/>
    <xdr:sp macro="" textlink="">
      <xdr:nvSpPr>
        <xdr:cNvPr id="113" name="n_2aveValue【図書館】&#10;一人当たり面積">
          <a:extLst>
            <a:ext uri="{FF2B5EF4-FFF2-40B4-BE49-F238E27FC236}">
              <a16:creationId xmlns:a16="http://schemas.microsoft.com/office/drawing/2014/main" id="{00000000-0008-0000-0F00-000071000000}"/>
            </a:ext>
          </a:extLst>
        </xdr:cNvPr>
        <xdr:cNvSpPr txBox="1"/>
      </xdr:nvSpPr>
      <xdr:spPr>
        <a:xfrm>
          <a:off x="8515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139700</xdr:rowOff>
    </xdr:from>
    <xdr:to>
      <xdr:col>41</xdr:col>
      <xdr:colOff>101600</xdr:colOff>
      <xdr:row>38</xdr:row>
      <xdr:rowOff>69850</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7810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36</xdr:row>
      <xdr:rowOff>86377</xdr:rowOff>
    </xdr:from>
    <xdr:ext cx="469744" cy="259045"/>
    <xdr:sp macro="" textlink="">
      <xdr:nvSpPr>
        <xdr:cNvPr id="115" name="n_3aveValue【図書館】&#10;一人当たり面積">
          <a:extLst>
            <a:ext uri="{FF2B5EF4-FFF2-40B4-BE49-F238E27FC236}">
              <a16:creationId xmlns:a16="http://schemas.microsoft.com/office/drawing/2014/main" id="{00000000-0008-0000-0F00-000073000000}"/>
            </a:ext>
          </a:extLst>
        </xdr:cNvPr>
        <xdr:cNvSpPr txBox="1"/>
      </xdr:nvSpPr>
      <xdr:spPr>
        <a:xfrm>
          <a:off x="7626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82550</xdr:rowOff>
    </xdr:from>
    <xdr:to>
      <xdr:col>46</xdr:col>
      <xdr:colOff>38100</xdr:colOff>
      <xdr:row>39</xdr:row>
      <xdr:rowOff>12700</xdr:rowOff>
    </xdr:to>
    <xdr:sp macro="" textlink="">
      <xdr:nvSpPr>
        <xdr:cNvPr id="121" name="楕円 120">
          <a:extLst>
            <a:ext uri="{FF2B5EF4-FFF2-40B4-BE49-F238E27FC236}">
              <a16:creationId xmlns:a16="http://schemas.microsoft.com/office/drawing/2014/main" id="{00000000-0008-0000-0F00-000079000000}"/>
            </a:ext>
          </a:extLst>
        </xdr:cNvPr>
        <xdr:cNvSpPr/>
      </xdr:nvSpPr>
      <xdr:spPr>
        <a:xfrm>
          <a:off x="8699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139700</xdr:rowOff>
    </xdr:from>
    <xdr:to>
      <xdr:col>41</xdr:col>
      <xdr:colOff>101600</xdr:colOff>
      <xdr:row>41</xdr:row>
      <xdr:rowOff>69850</xdr:rowOff>
    </xdr:to>
    <xdr:sp macro="" textlink="">
      <xdr:nvSpPr>
        <xdr:cNvPr id="122" name="楕円 121">
          <a:extLst>
            <a:ext uri="{FF2B5EF4-FFF2-40B4-BE49-F238E27FC236}">
              <a16:creationId xmlns:a16="http://schemas.microsoft.com/office/drawing/2014/main" id="{00000000-0008-0000-0F00-00007A000000}"/>
            </a:ext>
          </a:extLst>
        </xdr:cNvPr>
        <xdr:cNvSpPr/>
      </xdr:nvSpPr>
      <xdr:spPr>
        <a:xfrm>
          <a:off x="781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133350</xdr:rowOff>
    </xdr:from>
    <xdr:to>
      <xdr:col>45</xdr:col>
      <xdr:colOff>177800</xdr:colOff>
      <xdr:row>41</xdr:row>
      <xdr:rowOff>19050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flipV="1">
          <a:off x="7861300" y="664845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39</xdr:row>
      <xdr:rowOff>3827</xdr:rowOff>
    </xdr:from>
    <xdr:ext cx="469744" cy="259045"/>
    <xdr:sp macro="" textlink="">
      <xdr:nvSpPr>
        <xdr:cNvPr id="124" name="n_2mainValue【図書館】&#10;一人当たり面積">
          <a:extLst>
            <a:ext uri="{FF2B5EF4-FFF2-40B4-BE49-F238E27FC236}">
              <a16:creationId xmlns:a16="http://schemas.microsoft.com/office/drawing/2014/main" id="{00000000-0008-0000-0F00-00007C000000}"/>
            </a:ext>
          </a:extLst>
        </xdr:cNvPr>
        <xdr:cNvSpPr txBox="1"/>
      </xdr:nvSpPr>
      <xdr:spPr>
        <a:xfrm>
          <a:off x="8515427"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60977</xdr:rowOff>
    </xdr:from>
    <xdr:ext cx="469744" cy="259045"/>
    <xdr:sp macro="" textlink="">
      <xdr:nvSpPr>
        <xdr:cNvPr id="125" name="n_3mainValue【図書館】&#10;一人当たり面積">
          <a:extLst>
            <a:ext uri="{FF2B5EF4-FFF2-40B4-BE49-F238E27FC236}">
              <a16:creationId xmlns:a16="http://schemas.microsoft.com/office/drawing/2014/main" id="{00000000-0008-0000-0F00-00007D000000}"/>
            </a:ext>
          </a:extLst>
        </xdr:cNvPr>
        <xdr:cNvSpPr txBox="1"/>
      </xdr:nvSpPr>
      <xdr:spPr>
        <a:xfrm>
          <a:off x="7626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00000000-0008-0000-0F00-00007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00000000-0008-0000-0F00-00007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00000000-0008-0000-0F00-00008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00000000-0008-0000-0F00-00008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id="{00000000-0008-0000-0F00-00009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137160</xdr:rowOff>
    </xdr:from>
    <xdr:to>
      <xdr:col>24</xdr:col>
      <xdr:colOff>62865</xdr:colOff>
      <xdr:row>64</xdr:row>
      <xdr:rowOff>22860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flipV="1">
          <a:off x="4634865" y="97383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26687</xdr:rowOff>
    </xdr:from>
    <xdr:ext cx="405111" cy="259045"/>
    <xdr:sp macro="" textlink="">
      <xdr:nvSpPr>
        <xdr:cNvPr id="151" name="【体育館・プール】&#10;有形固定資産減価償却率最小値テキスト">
          <a:extLst>
            <a:ext uri="{FF2B5EF4-FFF2-40B4-BE49-F238E27FC236}">
              <a16:creationId xmlns:a16="http://schemas.microsoft.com/office/drawing/2014/main" id="{00000000-0008-0000-0F00-000097000000}"/>
            </a:ext>
          </a:extLst>
        </xdr:cNvPr>
        <xdr:cNvSpPr txBox="1"/>
      </xdr:nvSpPr>
      <xdr:spPr>
        <a:xfrm>
          <a:off x="46736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22860</xdr:rowOff>
    </xdr:from>
    <xdr:to>
      <xdr:col>24</xdr:col>
      <xdr:colOff>152400</xdr:colOff>
      <xdr:row>64</xdr:row>
      <xdr:rowOff>22860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83837</xdr:rowOff>
    </xdr:from>
    <xdr:ext cx="405111" cy="259045"/>
    <xdr:sp macro="" textlink="">
      <xdr:nvSpPr>
        <xdr:cNvPr id="153" name="【体育館・プール】&#10;有形固定資産減価償却率最大値テキスト">
          <a:extLst>
            <a:ext uri="{FF2B5EF4-FFF2-40B4-BE49-F238E27FC236}">
              <a16:creationId xmlns:a16="http://schemas.microsoft.com/office/drawing/2014/main" id="{00000000-0008-0000-0F00-000099000000}"/>
            </a:ext>
          </a:extLst>
        </xdr:cNvPr>
        <xdr:cNvSpPr txBox="1"/>
      </xdr:nvSpPr>
      <xdr:spPr>
        <a:xfrm>
          <a:off x="4673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137160</xdr:rowOff>
    </xdr:from>
    <xdr:to>
      <xdr:col>24</xdr:col>
      <xdr:colOff>152400</xdr:colOff>
      <xdr:row>56</xdr:row>
      <xdr:rowOff>137160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4546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116222</xdr:rowOff>
    </xdr:from>
    <xdr:ext cx="405111" cy="259045"/>
    <xdr:sp macro="" textlink="">
      <xdr:nvSpPr>
        <xdr:cNvPr id="155" name="【体育館・プール】&#10;有形固定資産減価償却率平均値テキスト">
          <a:extLst>
            <a:ext uri="{FF2B5EF4-FFF2-40B4-BE49-F238E27FC236}">
              <a16:creationId xmlns:a16="http://schemas.microsoft.com/office/drawing/2014/main" id="{00000000-0008-0000-0F00-00009B000000}"/>
            </a:ext>
          </a:extLst>
        </xdr:cNvPr>
        <xdr:cNvSpPr txBox="1"/>
      </xdr:nvSpPr>
      <xdr:spPr>
        <a:xfrm>
          <a:off x="4673600" y="1023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56" name="フローチャート: 判断 155">
          <a:extLst>
            <a:ext uri="{FF2B5EF4-FFF2-40B4-BE49-F238E27FC236}">
              <a16:creationId xmlns:a16="http://schemas.microsoft.com/office/drawing/2014/main" id="{00000000-0008-0000-0F00-00009C000000}"/>
            </a:ext>
          </a:extLst>
        </xdr:cNvPr>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57" name="フローチャート: 判断 156">
          <a:extLst>
            <a:ext uri="{FF2B5EF4-FFF2-40B4-BE49-F238E27FC236}">
              <a16:creationId xmlns:a16="http://schemas.microsoft.com/office/drawing/2014/main" id="{00000000-0008-0000-0F00-00009D000000}"/>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105427</xdr:rowOff>
    </xdr:from>
    <xdr:ext cx="405111" cy="259045"/>
    <xdr:sp macro="" textlink="">
      <xdr:nvSpPr>
        <xdr:cNvPr id="158" name="n_1aveValue【体育館・プール】&#10;有形固定資産減価償却率">
          <a:extLst>
            <a:ext uri="{FF2B5EF4-FFF2-40B4-BE49-F238E27FC236}">
              <a16:creationId xmlns:a16="http://schemas.microsoft.com/office/drawing/2014/main" id="{00000000-0008-0000-0F00-00009E000000}"/>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10160</xdr:rowOff>
    </xdr:from>
    <xdr:to>
      <xdr:col>15</xdr:col>
      <xdr:colOff>101600</xdr:colOff>
      <xdr:row>60</xdr:row>
      <xdr:rowOff>111760</xdr:rowOff>
    </xdr:to>
    <xdr:sp macro="" textlink="">
      <xdr:nvSpPr>
        <xdr:cNvPr id="159" name="フローチャート: 判断 158">
          <a:extLst>
            <a:ext uri="{FF2B5EF4-FFF2-40B4-BE49-F238E27FC236}">
              <a16:creationId xmlns:a16="http://schemas.microsoft.com/office/drawing/2014/main" id="{00000000-0008-0000-0F00-00009F000000}"/>
            </a:ext>
          </a:extLst>
        </xdr:cNvPr>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102887</xdr:rowOff>
    </xdr:from>
    <xdr:ext cx="405111" cy="259045"/>
    <xdr:sp macro="" textlink="">
      <xdr:nvSpPr>
        <xdr:cNvPr id="160" name="n_2aveValue【体育館・プール】&#10;有形固定資産減価償却率">
          <a:extLst>
            <a:ext uri="{FF2B5EF4-FFF2-40B4-BE49-F238E27FC236}">
              <a16:creationId xmlns:a16="http://schemas.microsoft.com/office/drawing/2014/main" id="{00000000-0008-0000-0F00-0000A0000000}"/>
            </a:ext>
          </a:extLst>
        </xdr:cNvPr>
        <xdr:cNvSpPr txBox="1"/>
      </xdr:nvSpPr>
      <xdr:spPr>
        <a:xfrm>
          <a:off x="2705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34925</xdr:rowOff>
    </xdr:from>
    <xdr:to>
      <xdr:col>10</xdr:col>
      <xdr:colOff>165100</xdr:colOff>
      <xdr:row>60</xdr:row>
      <xdr:rowOff>136525</xdr:rowOff>
    </xdr:to>
    <xdr:sp macro="" textlink="">
      <xdr:nvSpPr>
        <xdr:cNvPr id="161" name="フローチャート: 判断 160">
          <a:extLst>
            <a:ext uri="{FF2B5EF4-FFF2-40B4-BE49-F238E27FC236}">
              <a16:creationId xmlns:a16="http://schemas.microsoft.com/office/drawing/2014/main" id="{00000000-0008-0000-0F00-0000A1000000}"/>
            </a:ext>
          </a:extLst>
        </xdr:cNvPr>
        <xdr:cNvSpPr/>
      </xdr:nvSpPr>
      <xdr:spPr>
        <a:xfrm>
          <a:off x="1968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127652</xdr:rowOff>
    </xdr:from>
    <xdr:ext cx="405111" cy="259045"/>
    <xdr:sp macro="" textlink="">
      <xdr:nvSpPr>
        <xdr:cNvPr id="162" name="n_3aveValue【体育館・プール】&#10;有形固定資産減価償却率">
          <a:extLst>
            <a:ext uri="{FF2B5EF4-FFF2-40B4-BE49-F238E27FC236}">
              <a16:creationId xmlns:a16="http://schemas.microsoft.com/office/drawing/2014/main" id="{00000000-0008-0000-0F00-0000A2000000}"/>
            </a:ext>
          </a:extLst>
        </xdr:cNvPr>
        <xdr:cNvSpPr txBox="1"/>
      </xdr:nvSpPr>
      <xdr:spPr>
        <a:xfrm>
          <a:off x="1816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84455</xdr:rowOff>
    </xdr:from>
    <xdr:to>
      <xdr:col>15</xdr:col>
      <xdr:colOff>101600</xdr:colOff>
      <xdr:row>60</xdr:row>
      <xdr:rowOff>14605</xdr:rowOff>
    </xdr:to>
    <xdr:sp macro="" textlink="">
      <xdr:nvSpPr>
        <xdr:cNvPr id="168" name="楕円 167">
          <a:extLst>
            <a:ext uri="{FF2B5EF4-FFF2-40B4-BE49-F238E27FC236}">
              <a16:creationId xmlns:a16="http://schemas.microsoft.com/office/drawing/2014/main" id="{00000000-0008-0000-0F00-0000A8000000}"/>
            </a:ext>
          </a:extLst>
        </xdr:cNvPr>
        <xdr:cNvSpPr/>
      </xdr:nvSpPr>
      <xdr:spPr>
        <a:xfrm>
          <a:off x="2857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69" name="楕円 168">
          <a:extLst>
            <a:ext uri="{FF2B5EF4-FFF2-40B4-BE49-F238E27FC236}">
              <a16:creationId xmlns:a16="http://schemas.microsoft.com/office/drawing/2014/main" id="{00000000-0008-0000-0F00-0000A9000000}"/>
            </a:ext>
          </a:extLst>
        </xdr:cNvPr>
        <xdr:cNvSpPr/>
      </xdr:nvSpPr>
      <xdr:spPr>
        <a:xfrm>
          <a:off x="1968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135255</xdr:rowOff>
    </xdr:from>
    <xdr:to>
      <xdr:col>15</xdr:col>
      <xdr:colOff>50800</xdr:colOff>
      <xdr:row>60</xdr:row>
      <xdr:rowOff>36195</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flipV="1">
          <a:off x="2019300" y="1025080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58</xdr:row>
      <xdr:rowOff>31132</xdr:rowOff>
    </xdr:from>
    <xdr:ext cx="405111" cy="259045"/>
    <xdr:sp macro="" textlink="">
      <xdr:nvSpPr>
        <xdr:cNvPr id="171" name="n_2mainValue【体育館・プール】&#10;有形固定資産減価償却率">
          <a:extLst>
            <a:ext uri="{FF2B5EF4-FFF2-40B4-BE49-F238E27FC236}">
              <a16:creationId xmlns:a16="http://schemas.microsoft.com/office/drawing/2014/main" id="{00000000-0008-0000-0F00-0000AB000000}"/>
            </a:ext>
          </a:extLst>
        </xdr:cNvPr>
        <xdr:cNvSpPr txBox="1"/>
      </xdr:nvSpPr>
      <xdr:spPr>
        <a:xfrm>
          <a:off x="27057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103522</xdr:rowOff>
    </xdr:from>
    <xdr:ext cx="405111" cy="259045"/>
    <xdr:sp macro="" textlink="">
      <xdr:nvSpPr>
        <xdr:cNvPr id="172" name="n_3mainValue【体育館・プール】&#10;有形固定資産減価償却率">
          <a:extLst>
            <a:ext uri="{FF2B5EF4-FFF2-40B4-BE49-F238E27FC236}">
              <a16:creationId xmlns:a16="http://schemas.microsoft.com/office/drawing/2014/main" id="{00000000-0008-0000-0F00-0000AC000000}"/>
            </a:ext>
          </a:extLst>
        </xdr:cNvPr>
        <xdr:cNvSpPr txBox="1"/>
      </xdr:nvSpPr>
      <xdr:spPr>
        <a:xfrm>
          <a:off x="1816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a:extLst>
            <a:ext uri="{FF2B5EF4-FFF2-40B4-BE49-F238E27FC236}">
              <a16:creationId xmlns:a16="http://schemas.microsoft.com/office/drawing/2014/main" id="{00000000-0008-0000-0F00-0000A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体育館・プール】&#10;一人当たり面積グラフ枠">
          <a:extLst>
            <a:ext uri="{FF2B5EF4-FFF2-40B4-BE49-F238E27FC236}">
              <a16:creationId xmlns:a16="http://schemas.microsoft.com/office/drawing/2014/main" id="{00000000-0008-0000-0F00-0000C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197" name="【体育館・プール】&#10;一人当たり面積最小値テキスト">
          <a:extLst>
            <a:ext uri="{FF2B5EF4-FFF2-40B4-BE49-F238E27FC236}">
              <a16:creationId xmlns:a16="http://schemas.microsoft.com/office/drawing/2014/main" id="{00000000-0008-0000-0F00-0000C5000000}"/>
            </a:ext>
          </a:extLst>
        </xdr:cNvPr>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199" name="【体育館・プール】&#10;一人当たり面積最大値テキスト">
          <a:extLst>
            <a:ext uri="{FF2B5EF4-FFF2-40B4-BE49-F238E27FC236}">
              <a16:creationId xmlns:a16="http://schemas.microsoft.com/office/drawing/2014/main" id="{00000000-0008-0000-0F00-0000C7000000}"/>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144797</xdr:rowOff>
    </xdr:from>
    <xdr:ext cx="469744" cy="259045"/>
    <xdr:sp macro="" textlink="">
      <xdr:nvSpPr>
        <xdr:cNvPr id="201" name="【体育館・プール】&#10;一人当たり面積平均値テキスト">
          <a:extLst>
            <a:ext uri="{FF2B5EF4-FFF2-40B4-BE49-F238E27FC236}">
              <a16:creationId xmlns:a16="http://schemas.microsoft.com/office/drawing/2014/main" id="{00000000-0008-0000-0F00-0000C9000000}"/>
            </a:ext>
          </a:extLst>
        </xdr:cNvPr>
        <xdr:cNvSpPr txBox="1"/>
      </xdr:nvSpPr>
      <xdr:spPr>
        <a:xfrm>
          <a:off x="10515600" y="1043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166370</xdr:rowOff>
    </xdr:from>
    <xdr:to>
      <xdr:col>55</xdr:col>
      <xdr:colOff>50800</xdr:colOff>
      <xdr:row>61</xdr:row>
      <xdr:rowOff>96520</xdr:rowOff>
    </xdr:to>
    <xdr:sp macro="" textlink="">
      <xdr:nvSpPr>
        <xdr:cNvPr id="202" name="フローチャート: 判断 201">
          <a:extLst>
            <a:ext uri="{FF2B5EF4-FFF2-40B4-BE49-F238E27FC236}">
              <a16:creationId xmlns:a16="http://schemas.microsoft.com/office/drawing/2014/main" id="{00000000-0008-0000-0F00-0000CA000000}"/>
            </a:ext>
          </a:extLst>
        </xdr:cNvPr>
        <xdr:cNvSpPr/>
      </xdr:nvSpPr>
      <xdr:spPr>
        <a:xfrm>
          <a:off x="10426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xdr:rowOff>
    </xdr:from>
    <xdr:to>
      <xdr:col>50</xdr:col>
      <xdr:colOff>165100</xdr:colOff>
      <xdr:row>61</xdr:row>
      <xdr:rowOff>115570</xdr:rowOff>
    </xdr:to>
    <xdr:sp macro="" textlink="">
      <xdr:nvSpPr>
        <xdr:cNvPr id="203" name="フローチャート: 判断 202">
          <a:extLst>
            <a:ext uri="{FF2B5EF4-FFF2-40B4-BE49-F238E27FC236}">
              <a16:creationId xmlns:a16="http://schemas.microsoft.com/office/drawing/2014/main" id="{00000000-0008-0000-0F00-0000CB000000}"/>
            </a:ext>
          </a:extLst>
        </xdr:cNvPr>
        <xdr:cNvSpPr/>
      </xdr:nvSpPr>
      <xdr:spPr>
        <a:xfrm>
          <a:off x="9588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132097</xdr:rowOff>
    </xdr:from>
    <xdr:ext cx="469744" cy="259045"/>
    <xdr:sp macro="" textlink="">
      <xdr:nvSpPr>
        <xdr:cNvPr id="204" name="n_1aveValue【体育館・プール】&#10;一人当たり面積">
          <a:extLst>
            <a:ext uri="{FF2B5EF4-FFF2-40B4-BE49-F238E27FC236}">
              <a16:creationId xmlns:a16="http://schemas.microsoft.com/office/drawing/2014/main" id="{00000000-0008-0000-0F00-0000CC000000}"/>
            </a:ext>
          </a:extLst>
        </xdr:cNvPr>
        <xdr:cNvSpPr txBox="1"/>
      </xdr:nvSpPr>
      <xdr:spPr>
        <a:xfrm>
          <a:off x="93917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166370</xdr:rowOff>
    </xdr:from>
    <xdr:to>
      <xdr:col>46</xdr:col>
      <xdr:colOff>38100</xdr:colOff>
      <xdr:row>61</xdr:row>
      <xdr:rowOff>96520</xdr:rowOff>
    </xdr:to>
    <xdr:sp macro="" textlink="">
      <xdr:nvSpPr>
        <xdr:cNvPr id="205" name="フローチャート: 判断 204">
          <a:extLst>
            <a:ext uri="{FF2B5EF4-FFF2-40B4-BE49-F238E27FC236}">
              <a16:creationId xmlns:a16="http://schemas.microsoft.com/office/drawing/2014/main" id="{00000000-0008-0000-0F00-0000CD000000}"/>
            </a:ext>
          </a:extLst>
        </xdr:cNvPr>
        <xdr:cNvSpPr/>
      </xdr:nvSpPr>
      <xdr:spPr>
        <a:xfrm>
          <a:off x="8699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87647</xdr:rowOff>
    </xdr:from>
    <xdr:ext cx="469744" cy="259045"/>
    <xdr:sp macro="" textlink="">
      <xdr:nvSpPr>
        <xdr:cNvPr id="206" name="n_2aveValue【体育館・プール】&#10;一人当たり面積">
          <a:extLst>
            <a:ext uri="{FF2B5EF4-FFF2-40B4-BE49-F238E27FC236}">
              <a16:creationId xmlns:a16="http://schemas.microsoft.com/office/drawing/2014/main" id="{00000000-0008-0000-0F00-0000CE000000}"/>
            </a:ext>
          </a:extLst>
        </xdr:cNvPr>
        <xdr:cNvSpPr txBox="1"/>
      </xdr:nvSpPr>
      <xdr:spPr>
        <a:xfrm>
          <a:off x="85154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36830</xdr:rowOff>
    </xdr:from>
    <xdr:to>
      <xdr:col>41</xdr:col>
      <xdr:colOff>101600</xdr:colOff>
      <xdr:row>61</xdr:row>
      <xdr:rowOff>138430</xdr:rowOff>
    </xdr:to>
    <xdr:sp macro="" textlink="">
      <xdr:nvSpPr>
        <xdr:cNvPr id="207" name="フローチャート: 判断 206">
          <a:extLst>
            <a:ext uri="{FF2B5EF4-FFF2-40B4-BE49-F238E27FC236}">
              <a16:creationId xmlns:a16="http://schemas.microsoft.com/office/drawing/2014/main" id="{00000000-0008-0000-0F00-0000CF000000}"/>
            </a:ext>
          </a:extLst>
        </xdr:cNvPr>
        <xdr:cNvSpPr/>
      </xdr:nvSpPr>
      <xdr:spPr>
        <a:xfrm>
          <a:off x="7810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129557</xdr:rowOff>
    </xdr:from>
    <xdr:ext cx="469744" cy="259045"/>
    <xdr:sp macro="" textlink="">
      <xdr:nvSpPr>
        <xdr:cNvPr id="208" name="n_3aveValue【体育館・プール】&#10;一人当たり面積">
          <a:extLst>
            <a:ext uri="{FF2B5EF4-FFF2-40B4-BE49-F238E27FC236}">
              <a16:creationId xmlns:a16="http://schemas.microsoft.com/office/drawing/2014/main" id="{00000000-0008-0000-0F00-0000D0000000}"/>
            </a:ext>
          </a:extLst>
        </xdr:cNvPr>
        <xdr:cNvSpPr txBox="1"/>
      </xdr:nvSpPr>
      <xdr:spPr>
        <a:xfrm>
          <a:off x="7626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13970</xdr:rowOff>
    </xdr:from>
    <xdr:to>
      <xdr:col>46</xdr:col>
      <xdr:colOff>38100</xdr:colOff>
      <xdr:row>59</xdr:row>
      <xdr:rowOff>115570</xdr:rowOff>
    </xdr:to>
    <xdr:sp macro="" textlink="">
      <xdr:nvSpPr>
        <xdr:cNvPr id="214" name="楕円 213">
          <a:extLst>
            <a:ext uri="{FF2B5EF4-FFF2-40B4-BE49-F238E27FC236}">
              <a16:creationId xmlns:a16="http://schemas.microsoft.com/office/drawing/2014/main" id="{00000000-0008-0000-0F00-0000D6000000}"/>
            </a:ext>
          </a:extLst>
        </xdr:cNvPr>
        <xdr:cNvSpPr/>
      </xdr:nvSpPr>
      <xdr:spPr>
        <a:xfrm>
          <a:off x="8699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25400</xdr:rowOff>
    </xdr:from>
    <xdr:to>
      <xdr:col>41</xdr:col>
      <xdr:colOff>101600</xdr:colOff>
      <xdr:row>59</xdr:row>
      <xdr:rowOff>127000</xdr:rowOff>
    </xdr:to>
    <xdr:sp macro="" textlink="">
      <xdr:nvSpPr>
        <xdr:cNvPr id="215" name="楕円 214">
          <a:extLst>
            <a:ext uri="{FF2B5EF4-FFF2-40B4-BE49-F238E27FC236}">
              <a16:creationId xmlns:a16="http://schemas.microsoft.com/office/drawing/2014/main" id="{00000000-0008-0000-0F00-0000D7000000}"/>
            </a:ext>
          </a:extLst>
        </xdr:cNvPr>
        <xdr:cNvSpPr/>
      </xdr:nvSpPr>
      <xdr:spPr>
        <a:xfrm>
          <a:off x="7810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64770</xdr:rowOff>
    </xdr:from>
    <xdr:to>
      <xdr:col>45</xdr:col>
      <xdr:colOff>177800</xdr:colOff>
      <xdr:row>59</xdr:row>
      <xdr:rowOff>76200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flipV="1">
          <a:off x="7861300" y="101803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57</xdr:row>
      <xdr:rowOff>132097</xdr:rowOff>
    </xdr:from>
    <xdr:ext cx="469744" cy="259045"/>
    <xdr:sp macro="" textlink="">
      <xdr:nvSpPr>
        <xdr:cNvPr id="217" name="n_2mainValue【体育館・プール】&#10;一人当たり面積">
          <a:extLst>
            <a:ext uri="{FF2B5EF4-FFF2-40B4-BE49-F238E27FC236}">
              <a16:creationId xmlns:a16="http://schemas.microsoft.com/office/drawing/2014/main" id="{00000000-0008-0000-0F00-0000D9000000}"/>
            </a:ext>
          </a:extLst>
        </xdr:cNvPr>
        <xdr:cNvSpPr txBox="1"/>
      </xdr:nvSpPr>
      <xdr:spPr>
        <a:xfrm>
          <a:off x="8515427" y="990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143527</xdr:rowOff>
    </xdr:from>
    <xdr:ext cx="469744" cy="259045"/>
    <xdr:sp macro="" textlink="">
      <xdr:nvSpPr>
        <xdr:cNvPr id="218" name="n_3mainValue【体育館・プール】&#10;一人当たり面積">
          <a:extLst>
            <a:ext uri="{FF2B5EF4-FFF2-40B4-BE49-F238E27FC236}">
              <a16:creationId xmlns:a16="http://schemas.microsoft.com/office/drawing/2014/main" id="{00000000-0008-0000-0F00-0000DA000000}"/>
            </a:ext>
          </a:extLst>
        </xdr:cNvPr>
        <xdr:cNvSpPr txBox="1"/>
      </xdr:nvSpPr>
      <xdr:spPr>
        <a:xfrm>
          <a:off x="7626427" y="991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a:extLst>
            <a:ext uri="{FF2B5EF4-FFF2-40B4-BE49-F238E27FC236}">
              <a16:creationId xmlns:a16="http://schemas.microsoft.com/office/drawing/2014/main" id="{00000000-0008-0000-0F00-0000D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a:extLst>
            <a:ext uri="{FF2B5EF4-FFF2-40B4-BE49-F238E27FC236}">
              <a16:creationId xmlns:a16="http://schemas.microsoft.com/office/drawing/2014/main" id="{00000000-0008-0000-0F00-0000D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a:extLst>
            <a:ext uri="{FF2B5EF4-FFF2-40B4-BE49-F238E27FC236}">
              <a16:creationId xmlns:a16="http://schemas.microsoft.com/office/drawing/2014/main" id="{00000000-0008-0000-0F00-0000D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a:extLst>
            <a:ext uri="{FF2B5EF4-FFF2-40B4-BE49-F238E27FC236}">
              <a16:creationId xmlns:a16="http://schemas.microsoft.com/office/drawing/2014/main" id="{00000000-0008-0000-0F00-0000F0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74676</xdr:rowOff>
    </xdr:from>
    <xdr:to>
      <xdr:col>24</xdr:col>
      <xdr:colOff>62865</xdr:colOff>
      <xdr:row>84</xdr:row>
      <xdr:rowOff>134113</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flipV="1">
          <a:off x="4634865" y="13276326"/>
          <a:ext cx="0" cy="125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137940</xdr:rowOff>
    </xdr:from>
    <xdr:ext cx="405111" cy="259045"/>
    <xdr:sp macro="" textlink="">
      <xdr:nvSpPr>
        <xdr:cNvPr id="242" name="【福祉施設】&#10;有形固定資産減価償却率最小値テキスト">
          <a:extLst>
            <a:ext uri="{FF2B5EF4-FFF2-40B4-BE49-F238E27FC236}">
              <a16:creationId xmlns:a16="http://schemas.microsoft.com/office/drawing/2014/main" id="{00000000-0008-0000-0F00-0000F2000000}"/>
            </a:ext>
          </a:extLst>
        </xdr:cNvPr>
        <xdr:cNvSpPr txBox="1"/>
      </xdr:nvSpPr>
      <xdr:spPr>
        <a:xfrm>
          <a:off x="4673600" y="1453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134113</xdr:rowOff>
    </xdr:from>
    <xdr:to>
      <xdr:col>24</xdr:col>
      <xdr:colOff>152400</xdr:colOff>
      <xdr:row>84</xdr:row>
      <xdr:rowOff>134113</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4546600" y="1453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21353</xdr:rowOff>
    </xdr:from>
    <xdr:ext cx="405111" cy="259045"/>
    <xdr:sp macro="" textlink="">
      <xdr:nvSpPr>
        <xdr:cNvPr id="244" name="【福祉施設】&#10;有形固定資産減価償却率最大値テキスト">
          <a:extLst>
            <a:ext uri="{FF2B5EF4-FFF2-40B4-BE49-F238E27FC236}">
              <a16:creationId xmlns:a16="http://schemas.microsoft.com/office/drawing/2014/main" id="{00000000-0008-0000-0F00-0000F4000000}"/>
            </a:ext>
          </a:extLst>
        </xdr:cNvPr>
        <xdr:cNvSpPr txBox="1"/>
      </xdr:nvSpPr>
      <xdr:spPr>
        <a:xfrm>
          <a:off x="4673600" y="1305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74676</xdr:rowOff>
    </xdr:from>
    <xdr:to>
      <xdr:col>24</xdr:col>
      <xdr:colOff>152400</xdr:colOff>
      <xdr:row>77</xdr:row>
      <xdr:rowOff>74676</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4546600" y="132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57166</xdr:rowOff>
    </xdr:from>
    <xdr:ext cx="405111" cy="259045"/>
    <xdr:sp macro="" textlink="">
      <xdr:nvSpPr>
        <xdr:cNvPr id="246" name="【福祉施設】&#10;有形固定資産減価償却率平均値テキスト">
          <a:extLst>
            <a:ext uri="{FF2B5EF4-FFF2-40B4-BE49-F238E27FC236}">
              <a16:creationId xmlns:a16="http://schemas.microsoft.com/office/drawing/2014/main" id="{00000000-0008-0000-0F00-0000F6000000}"/>
            </a:ext>
          </a:extLst>
        </xdr:cNvPr>
        <xdr:cNvSpPr txBox="1"/>
      </xdr:nvSpPr>
      <xdr:spPr>
        <a:xfrm>
          <a:off x="4673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47" name="フローチャート: 判断 246">
          <a:extLst>
            <a:ext uri="{FF2B5EF4-FFF2-40B4-BE49-F238E27FC236}">
              <a16:creationId xmlns:a16="http://schemas.microsoft.com/office/drawing/2014/main" id="{00000000-0008-0000-0F00-0000F7000000}"/>
            </a:ext>
          </a:extLst>
        </xdr:cNvPr>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65024</xdr:rowOff>
    </xdr:from>
    <xdr:to>
      <xdr:col>20</xdr:col>
      <xdr:colOff>38100</xdr:colOff>
      <xdr:row>81</xdr:row>
      <xdr:rowOff>166624</xdr:rowOff>
    </xdr:to>
    <xdr:sp macro="" textlink="">
      <xdr:nvSpPr>
        <xdr:cNvPr id="248" name="フローチャート: 判断 247">
          <a:extLst>
            <a:ext uri="{FF2B5EF4-FFF2-40B4-BE49-F238E27FC236}">
              <a16:creationId xmlns:a16="http://schemas.microsoft.com/office/drawing/2014/main" id="{00000000-0008-0000-0F00-0000F8000000}"/>
            </a:ext>
          </a:extLst>
        </xdr:cNvPr>
        <xdr:cNvSpPr/>
      </xdr:nvSpPr>
      <xdr:spPr>
        <a:xfrm>
          <a:off x="3746500" y="1395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11701</xdr:rowOff>
    </xdr:from>
    <xdr:ext cx="405111" cy="259045"/>
    <xdr:sp macro="" textlink="">
      <xdr:nvSpPr>
        <xdr:cNvPr id="249" name="n_1aveValue【福祉施設】&#10;有形固定資産減価償却率">
          <a:extLst>
            <a:ext uri="{FF2B5EF4-FFF2-40B4-BE49-F238E27FC236}">
              <a16:creationId xmlns:a16="http://schemas.microsoft.com/office/drawing/2014/main" id="{00000000-0008-0000-0F00-0000F9000000}"/>
            </a:ext>
          </a:extLst>
        </xdr:cNvPr>
        <xdr:cNvSpPr txBox="1"/>
      </xdr:nvSpPr>
      <xdr:spPr>
        <a:xfrm>
          <a:off x="3582044" y="1372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62737</xdr:rowOff>
    </xdr:from>
    <xdr:to>
      <xdr:col>15</xdr:col>
      <xdr:colOff>101600</xdr:colOff>
      <xdr:row>81</xdr:row>
      <xdr:rowOff>164337</xdr:rowOff>
    </xdr:to>
    <xdr:sp macro="" textlink="">
      <xdr:nvSpPr>
        <xdr:cNvPr id="250" name="フローチャート: 判断 249">
          <a:extLst>
            <a:ext uri="{FF2B5EF4-FFF2-40B4-BE49-F238E27FC236}">
              <a16:creationId xmlns:a16="http://schemas.microsoft.com/office/drawing/2014/main" id="{00000000-0008-0000-0F00-0000FA000000}"/>
            </a:ext>
          </a:extLst>
        </xdr:cNvPr>
        <xdr:cNvSpPr/>
      </xdr:nvSpPr>
      <xdr:spPr>
        <a:xfrm>
          <a:off x="2857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155464</xdr:rowOff>
    </xdr:from>
    <xdr:ext cx="405111" cy="259045"/>
    <xdr:sp macro="" textlink="">
      <xdr:nvSpPr>
        <xdr:cNvPr id="251" name="n_2aveValue【福祉施設】&#10;有形固定資産減価償却率">
          <a:extLst>
            <a:ext uri="{FF2B5EF4-FFF2-40B4-BE49-F238E27FC236}">
              <a16:creationId xmlns:a16="http://schemas.microsoft.com/office/drawing/2014/main" id="{00000000-0008-0000-0F00-0000FB000000}"/>
            </a:ext>
          </a:extLst>
        </xdr:cNvPr>
        <xdr:cNvSpPr txBox="1"/>
      </xdr:nvSpPr>
      <xdr:spPr>
        <a:xfrm>
          <a:off x="2705744"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122174</xdr:rowOff>
    </xdr:from>
    <xdr:to>
      <xdr:col>10</xdr:col>
      <xdr:colOff>165100</xdr:colOff>
      <xdr:row>82</xdr:row>
      <xdr:rowOff>52324</xdr:rowOff>
    </xdr:to>
    <xdr:sp macro="" textlink="">
      <xdr:nvSpPr>
        <xdr:cNvPr id="252" name="フローチャート: 判断 251">
          <a:extLst>
            <a:ext uri="{FF2B5EF4-FFF2-40B4-BE49-F238E27FC236}">
              <a16:creationId xmlns:a16="http://schemas.microsoft.com/office/drawing/2014/main" id="{00000000-0008-0000-0F00-0000FC000000}"/>
            </a:ext>
          </a:extLst>
        </xdr:cNvPr>
        <xdr:cNvSpPr/>
      </xdr:nvSpPr>
      <xdr:spPr>
        <a:xfrm>
          <a:off x="1968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43451</xdr:rowOff>
    </xdr:from>
    <xdr:ext cx="405111" cy="259045"/>
    <xdr:sp macro="" textlink="">
      <xdr:nvSpPr>
        <xdr:cNvPr id="253" name="n_3aveValue【福祉施設】&#10;有形固定資産減価償却率">
          <a:extLst>
            <a:ext uri="{FF2B5EF4-FFF2-40B4-BE49-F238E27FC236}">
              <a16:creationId xmlns:a16="http://schemas.microsoft.com/office/drawing/2014/main" id="{00000000-0008-0000-0F00-0000FD000000}"/>
            </a:ext>
          </a:extLst>
        </xdr:cNvPr>
        <xdr:cNvSpPr txBox="1"/>
      </xdr:nvSpPr>
      <xdr:spPr>
        <a:xfrm>
          <a:off x="1816744" y="1410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3302</xdr:rowOff>
    </xdr:from>
    <xdr:to>
      <xdr:col>15</xdr:col>
      <xdr:colOff>101600</xdr:colOff>
      <xdr:row>80</xdr:row>
      <xdr:rowOff>104902</xdr:rowOff>
    </xdr:to>
    <xdr:sp macro="" textlink="">
      <xdr:nvSpPr>
        <xdr:cNvPr id="259" name="楕円 258">
          <a:extLst>
            <a:ext uri="{FF2B5EF4-FFF2-40B4-BE49-F238E27FC236}">
              <a16:creationId xmlns:a16="http://schemas.microsoft.com/office/drawing/2014/main" id="{00000000-0008-0000-0F00-000003010000}"/>
            </a:ext>
          </a:extLst>
        </xdr:cNvPr>
        <xdr:cNvSpPr/>
      </xdr:nvSpPr>
      <xdr:spPr>
        <a:xfrm>
          <a:off x="2857500" y="1371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113030</xdr:rowOff>
    </xdr:from>
    <xdr:to>
      <xdr:col>10</xdr:col>
      <xdr:colOff>165100</xdr:colOff>
      <xdr:row>81</xdr:row>
      <xdr:rowOff>43180</xdr:rowOff>
    </xdr:to>
    <xdr:sp macro="" textlink="">
      <xdr:nvSpPr>
        <xdr:cNvPr id="260" name="楕円 259">
          <a:extLst>
            <a:ext uri="{FF2B5EF4-FFF2-40B4-BE49-F238E27FC236}">
              <a16:creationId xmlns:a16="http://schemas.microsoft.com/office/drawing/2014/main" id="{00000000-0008-0000-0F00-000004010000}"/>
            </a:ext>
          </a:extLst>
        </xdr:cNvPr>
        <xdr:cNvSpPr/>
      </xdr:nvSpPr>
      <xdr:spPr>
        <a:xfrm>
          <a:off x="1968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54102</xdr:rowOff>
    </xdr:from>
    <xdr:to>
      <xdr:col>15</xdr:col>
      <xdr:colOff>50800</xdr:colOff>
      <xdr:row>80</xdr:row>
      <xdr:rowOff>163830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flipV="1">
          <a:off x="2019300" y="1377010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78</xdr:row>
      <xdr:rowOff>121429</xdr:rowOff>
    </xdr:from>
    <xdr:ext cx="405111" cy="259045"/>
    <xdr:sp macro="" textlink="">
      <xdr:nvSpPr>
        <xdr:cNvPr id="262" name="n_2mainValue【福祉施設】&#10;有形固定資産減価償却率">
          <a:extLst>
            <a:ext uri="{FF2B5EF4-FFF2-40B4-BE49-F238E27FC236}">
              <a16:creationId xmlns:a16="http://schemas.microsoft.com/office/drawing/2014/main" id="{00000000-0008-0000-0F00-000006010000}"/>
            </a:ext>
          </a:extLst>
        </xdr:cNvPr>
        <xdr:cNvSpPr txBox="1"/>
      </xdr:nvSpPr>
      <xdr:spPr>
        <a:xfrm>
          <a:off x="2705744" y="1349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59707</xdr:rowOff>
    </xdr:from>
    <xdr:ext cx="405111" cy="259045"/>
    <xdr:sp macro="" textlink="">
      <xdr:nvSpPr>
        <xdr:cNvPr id="263" name="n_3mainValue【福祉施設】&#10;有形固定資産減価償却率">
          <a:extLst>
            <a:ext uri="{FF2B5EF4-FFF2-40B4-BE49-F238E27FC236}">
              <a16:creationId xmlns:a16="http://schemas.microsoft.com/office/drawing/2014/main" id="{00000000-0008-0000-0F00-000007010000}"/>
            </a:ext>
          </a:extLst>
        </xdr:cNvPr>
        <xdr:cNvSpPr txBox="1"/>
      </xdr:nvSpPr>
      <xdr:spPr>
        <a:xfrm>
          <a:off x="1816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福祉施設】&#10;一人当たり面積グラフ枠">
          <a:extLst>
            <a:ext uri="{FF2B5EF4-FFF2-40B4-BE49-F238E27FC236}">
              <a16:creationId xmlns:a16="http://schemas.microsoft.com/office/drawing/2014/main" id="{00000000-0008-0000-0F00-00001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137161</xdr:rowOff>
    </xdr:from>
    <xdr:to>
      <xdr:col>54</xdr:col>
      <xdr:colOff>189865</xdr:colOff>
      <xdr:row>86</xdr:row>
      <xdr:rowOff>68580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flipV="1">
          <a:off x="10476865" y="13510261"/>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288" name="【福祉施設】&#10;一人当たり面積最小値テキスト">
          <a:extLst>
            <a:ext uri="{FF2B5EF4-FFF2-40B4-BE49-F238E27FC236}">
              <a16:creationId xmlns:a16="http://schemas.microsoft.com/office/drawing/2014/main" id="{00000000-0008-0000-0F00-000020010000}"/>
            </a:ext>
          </a:extLst>
        </xdr:cNvPr>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83838</xdr:rowOff>
    </xdr:from>
    <xdr:ext cx="469744" cy="259045"/>
    <xdr:sp macro="" textlink="">
      <xdr:nvSpPr>
        <xdr:cNvPr id="290" name="【福祉施設】&#10;一人当たり面積最大値テキスト">
          <a:extLst>
            <a:ext uri="{FF2B5EF4-FFF2-40B4-BE49-F238E27FC236}">
              <a16:creationId xmlns:a16="http://schemas.microsoft.com/office/drawing/2014/main" id="{00000000-0008-0000-0F00-000022010000}"/>
            </a:ext>
          </a:extLst>
        </xdr:cNvPr>
        <xdr:cNvSpPr txBox="1"/>
      </xdr:nvSpPr>
      <xdr:spPr>
        <a:xfrm>
          <a:off x="10515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137161</xdr:rowOff>
    </xdr:from>
    <xdr:to>
      <xdr:col>55</xdr:col>
      <xdr:colOff>88900</xdr:colOff>
      <xdr:row>78</xdr:row>
      <xdr:rowOff>137161</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10388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125747</xdr:rowOff>
    </xdr:from>
    <xdr:ext cx="469744" cy="259045"/>
    <xdr:sp macro="" textlink="">
      <xdr:nvSpPr>
        <xdr:cNvPr id="292" name="【福祉施設】&#10;一人当たり面積平均値テキスト">
          <a:extLst>
            <a:ext uri="{FF2B5EF4-FFF2-40B4-BE49-F238E27FC236}">
              <a16:creationId xmlns:a16="http://schemas.microsoft.com/office/drawing/2014/main" id="{00000000-0008-0000-0F00-000024010000}"/>
            </a:ext>
          </a:extLst>
        </xdr:cNvPr>
        <xdr:cNvSpPr txBox="1"/>
      </xdr:nvSpPr>
      <xdr:spPr>
        <a:xfrm>
          <a:off x="10515600" y="1418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132097</xdr:rowOff>
    </xdr:from>
    <xdr:ext cx="469744" cy="259045"/>
    <xdr:sp macro="" textlink="">
      <xdr:nvSpPr>
        <xdr:cNvPr id="295" name="n_1aveValue【福祉施設】&#10;一人当たり面積">
          <a:extLst>
            <a:ext uri="{FF2B5EF4-FFF2-40B4-BE49-F238E27FC236}">
              <a16:creationId xmlns:a16="http://schemas.microsoft.com/office/drawing/2014/main" id="{00000000-0008-0000-0F00-000027010000}"/>
            </a:ext>
          </a:extLst>
        </xdr:cNvPr>
        <xdr:cNvSpPr txBox="1"/>
      </xdr:nvSpPr>
      <xdr:spPr>
        <a:xfrm>
          <a:off x="93917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13970</xdr:rowOff>
    </xdr:from>
    <xdr:to>
      <xdr:col>46</xdr:col>
      <xdr:colOff>38100</xdr:colOff>
      <xdr:row>83</xdr:row>
      <xdr:rowOff>115570</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106697</xdr:rowOff>
    </xdr:from>
    <xdr:ext cx="469744" cy="259045"/>
    <xdr:sp macro="" textlink="">
      <xdr:nvSpPr>
        <xdr:cNvPr id="297" name="n_2aveValue【福祉施設】&#10;一人当たり面積">
          <a:extLst>
            <a:ext uri="{FF2B5EF4-FFF2-40B4-BE49-F238E27FC236}">
              <a16:creationId xmlns:a16="http://schemas.microsoft.com/office/drawing/2014/main" id="{00000000-0008-0000-0F00-000029010000}"/>
            </a:ext>
          </a:extLst>
        </xdr:cNvPr>
        <xdr:cNvSpPr txBox="1"/>
      </xdr:nvSpPr>
      <xdr:spPr>
        <a:xfrm>
          <a:off x="85154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82</xdr:row>
      <xdr:rowOff>10161</xdr:rowOff>
    </xdr:from>
    <xdr:to>
      <xdr:col>41</xdr:col>
      <xdr:colOff>101600</xdr:colOff>
      <xdr:row>82</xdr:row>
      <xdr:rowOff>111761</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781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102888</xdr:rowOff>
    </xdr:from>
    <xdr:ext cx="469744" cy="259045"/>
    <xdr:sp macro="" textlink="">
      <xdr:nvSpPr>
        <xdr:cNvPr id="299" name="n_3aveValue【福祉施設】&#10;一人当たり面積">
          <a:extLst>
            <a:ext uri="{FF2B5EF4-FFF2-40B4-BE49-F238E27FC236}">
              <a16:creationId xmlns:a16="http://schemas.microsoft.com/office/drawing/2014/main" id="{00000000-0008-0000-0F00-00002B010000}"/>
            </a:ext>
          </a:extLst>
        </xdr:cNvPr>
        <xdr:cNvSpPr txBox="1"/>
      </xdr:nvSpPr>
      <xdr:spPr>
        <a:xfrm>
          <a:off x="7626427"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17780</xdr:rowOff>
    </xdr:from>
    <xdr:to>
      <xdr:col>46</xdr:col>
      <xdr:colOff>38100</xdr:colOff>
      <xdr:row>78</xdr:row>
      <xdr:rowOff>119380</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8699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77</xdr:row>
      <xdr:rowOff>166370</xdr:rowOff>
    </xdr:from>
    <xdr:to>
      <xdr:col>41</xdr:col>
      <xdr:colOff>101600</xdr:colOff>
      <xdr:row>78</xdr:row>
      <xdr:rowOff>96520</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7810500" y="133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45720</xdr:rowOff>
    </xdr:from>
    <xdr:to>
      <xdr:col>45</xdr:col>
      <xdr:colOff>177800</xdr:colOff>
      <xdr:row>78</xdr:row>
      <xdr:rowOff>68580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7861300" y="13418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76</xdr:row>
      <xdr:rowOff>135907</xdr:rowOff>
    </xdr:from>
    <xdr:ext cx="469744" cy="259045"/>
    <xdr:sp macro="" textlink="">
      <xdr:nvSpPr>
        <xdr:cNvPr id="308" name="n_2mainValue【福祉施設】&#10;一人当たり面積">
          <a:extLst>
            <a:ext uri="{FF2B5EF4-FFF2-40B4-BE49-F238E27FC236}">
              <a16:creationId xmlns:a16="http://schemas.microsoft.com/office/drawing/2014/main" id="{00000000-0008-0000-0F00-000034010000}"/>
            </a:ext>
          </a:extLst>
        </xdr:cNvPr>
        <xdr:cNvSpPr txBox="1"/>
      </xdr:nvSpPr>
      <xdr:spPr>
        <a:xfrm>
          <a:off x="8515427" y="131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113047</xdr:rowOff>
    </xdr:from>
    <xdr:ext cx="469744" cy="259045"/>
    <xdr:sp macro="" textlink="">
      <xdr:nvSpPr>
        <xdr:cNvPr id="309" name="n_3mainValue【福祉施設】&#10;一人当たり面積">
          <a:extLst>
            <a:ext uri="{FF2B5EF4-FFF2-40B4-BE49-F238E27FC236}">
              <a16:creationId xmlns:a16="http://schemas.microsoft.com/office/drawing/2014/main" id="{00000000-0008-0000-0F00-000035010000}"/>
            </a:ext>
          </a:extLst>
        </xdr:cNvPr>
        <xdr:cNvSpPr txBox="1"/>
      </xdr:nvSpPr>
      <xdr:spPr>
        <a:xfrm>
          <a:off x="7626427" y="1314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4" name="【市民会館】&#10;有形固定資産減価償却率グラフ枠">
          <a:extLst>
            <a:ext uri="{FF2B5EF4-FFF2-40B4-BE49-F238E27FC236}">
              <a16:creationId xmlns:a16="http://schemas.microsoft.com/office/drawing/2014/main" id="{00000000-0008-0000-0F00-00004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108</xdr:row>
      <xdr:rowOff>77832</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flipV="1">
          <a:off x="4634865" y="17155886"/>
          <a:ext cx="0" cy="1438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81659</xdr:rowOff>
    </xdr:from>
    <xdr:ext cx="340478" cy="259045"/>
    <xdr:sp macro="" textlink="">
      <xdr:nvSpPr>
        <xdr:cNvPr id="336" name="【市民会館】&#10;有形固定資産減価償却率最小値テキスト">
          <a:extLst>
            <a:ext uri="{FF2B5EF4-FFF2-40B4-BE49-F238E27FC236}">
              <a16:creationId xmlns:a16="http://schemas.microsoft.com/office/drawing/2014/main" id="{00000000-0008-0000-0F00-000050010000}"/>
            </a:ext>
          </a:extLst>
        </xdr:cNvPr>
        <xdr:cNvSpPr txBox="1"/>
      </xdr:nvSpPr>
      <xdr:spPr>
        <a:xfrm>
          <a:off x="4673600" y="18598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77832</xdr:rowOff>
    </xdr:from>
    <xdr:to>
      <xdr:col>24</xdr:col>
      <xdr:colOff>152400</xdr:colOff>
      <xdr:row>108</xdr:row>
      <xdr:rowOff>77832</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4546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405111" cy="259045"/>
    <xdr:sp macro="" textlink="">
      <xdr:nvSpPr>
        <xdr:cNvPr id="338" name="【市民会館】&#10;有形固定資産減価償却率最大値テキスト">
          <a:extLst>
            <a:ext uri="{FF2B5EF4-FFF2-40B4-BE49-F238E27FC236}">
              <a16:creationId xmlns:a16="http://schemas.microsoft.com/office/drawing/2014/main" id="{00000000-0008-0000-0F00-000052010000}"/>
            </a:ext>
          </a:extLst>
        </xdr:cNvPr>
        <xdr:cNvSpPr txBox="1"/>
      </xdr:nvSpPr>
      <xdr:spPr>
        <a:xfrm>
          <a:off x="4673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49547</xdr:rowOff>
    </xdr:from>
    <xdr:ext cx="405111" cy="259045"/>
    <xdr:sp macro="" textlink="">
      <xdr:nvSpPr>
        <xdr:cNvPr id="340" name="【市民会館】&#10;有形固定資産減価償却率平均値テキスト">
          <a:extLst>
            <a:ext uri="{FF2B5EF4-FFF2-40B4-BE49-F238E27FC236}">
              <a16:creationId xmlns:a16="http://schemas.microsoft.com/office/drawing/2014/main" id="{00000000-0008-0000-0F00-000054010000}"/>
            </a:ext>
          </a:extLst>
        </xdr:cNvPr>
        <xdr:cNvSpPr txBox="1"/>
      </xdr:nvSpPr>
      <xdr:spPr>
        <a:xfrm>
          <a:off x="4673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341" name="フローチャート: 判断 340">
          <a:extLst>
            <a:ext uri="{FF2B5EF4-FFF2-40B4-BE49-F238E27FC236}">
              <a16:creationId xmlns:a16="http://schemas.microsoft.com/office/drawing/2014/main" id="{00000000-0008-0000-0F00-000055010000}"/>
            </a:ext>
          </a:extLst>
        </xdr:cNvPr>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342" name="フローチャート: 判断 341">
          <a:extLst>
            <a:ext uri="{FF2B5EF4-FFF2-40B4-BE49-F238E27FC236}">
              <a16:creationId xmlns:a16="http://schemas.microsoft.com/office/drawing/2014/main" id="{00000000-0008-0000-0F00-000056010000}"/>
            </a:ext>
          </a:extLst>
        </xdr:cNvPr>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27595</xdr:rowOff>
    </xdr:from>
    <xdr:ext cx="405111" cy="259045"/>
    <xdr:sp macro="" textlink="">
      <xdr:nvSpPr>
        <xdr:cNvPr id="343" name="n_1aveValue【市民会館】&#10;有形固定資産減価償却率">
          <a:extLst>
            <a:ext uri="{FF2B5EF4-FFF2-40B4-BE49-F238E27FC236}">
              <a16:creationId xmlns:a16="http://schemas.microsoft.com/office/drawing/2014/main" id="{00000000-0008-0000-0F00-000057010000}"/>
            </a:ext>
          </a:extLst>
        </xdr:cNvPr>
        <xdr:cNvSpPr txBox="1"/>
      </xdr:nvSpPr>
      <xdr:spPr>
        <a:xfrm>
          <a:off x="35820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123371</xdr:rowOff>
    </xdr:from>
    <xdr:to>
      <xdr:col>15</xdr:col>
      <xdr:colOff>101600</xdr:colOff>
      <xdr:row>105</xdr:row>
      <xdr:rowOff>53521</xdr:rowOff>
    </xdr:to>
    <xdr:sp macro="" textlink="">
      <xdr:nvSpPr>
        <xdr:cNvPr id="344" name="フローチャート: 判断 343">
          <a:extLst>
            <a:ext uri="{FF2B5EF4-FFF2-40B4-BE49-F238E27FC236}">
              <a16:creationId xmlns:a16="http://schemas.microsoft.com/office/drawing/2014/main" id="{00000000-0008-0000-0F00-000058010000}"/>
            </a:ext>
          </a:extLst>
        </xdr:cNvPr>
        <xdr:cNvSpPr/>
      </xdr:nvSpPr>
      <xdr:spPr>
        <a:xfrm>
          <a:off x="28575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70048</xdr:rowOff>
    </xdr:from>
    <xdr:ext cx="405111" cy="259045"/>
    <xdr:sp macro="" textlink="">
      <xdr:nvSpPr>
        <xdr:cNvPr id="345" name="n_2aveValue【市民会館】&#10;有形固定資産減価償却率">
          <a:extLst>
            <a:ext uri="{FF2B5EF4-FFF2-40B4-BE49-F238E27FC236}">
              <a16:creationId xmlns:a16="http://schemas.microsoft.com/office/drawing/2014/main" id="{00000000-0008-0000-0F00-000059010000}"/>
            </a:ext>
          </a:extLst>
        </xdr:cNvPr>
        <xdr:cNvSpPr txBox="1"/>
      </xdr:nvSpPr>
      <xdr:spPr>
        <a:xfrm>
          <a:off x="2705744" y="1772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33564</xdr:rowOff>
    </xdr:from>
    <xdr:to>
      <xdr:col>10</xdr:col>
      <xdr:colOff>165100</xdr:colOff>
      <xdr:row>105</xdr:row>
      <xdr:rowOff>135164</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1968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151691</xdr:rowOff>
    </xdr:from>
    <xdr:ext cx="405111" cy="259045"/>
    <xdr:sp macro="" textlink="">
      <xdr:nvSpPr>
        <xdr:cNvPr id="347" name="n_3aveValue【市民会館】&#10;有形固定資産減価償却率">
          <a:extLst>
            <a:ext uri="{FF2B5EF4-FFF2-40B4-BE49-F238E27FC236}">
              <a16:creationId xmlns:a16="http://schemas.microsoft.com/office/drawing/2014/main" id="{00000000-0008-0000-0F00-00005B010000}"/>
            </a:ext>
          </a:extLst>
        </xdr:cNvPr>
        <xdr:cNvSpPr txBox="1"/>
      </xdr:nvSpPr>
      <xdr:spPr>
        <a:xfrm>
          <a:off x="1816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151130</xdr:rowOff>
    </xdr:from>
    <xdr:to>
      <xdr:col>15</xdr:col>
      <xdr:colOff>101600</xdr:colOff>
      <xdr:row>105</xdr:row>
      <xdr:rowOff>81280</xdr:rowOff>
    </xdr:to>
    <xdr:sp macro="" textlink="">
      <xdr:nvSpPr>
        <xdr:cNvPr id="353" name="楕円 352">
          <a:extLst>
            <a:ext uri="{FF2B5EF4-FFF2-40B4-BE49-F238E27FC236}">
              <a16:creationId xmlns:a16="http://schemas.microsoft.com/office/drawing/2014/main" id="{00000000-0008-0000-0F00-000061010000}"/>
            </a:ext>
          </a:extLst>
        </xdr:cNvPr>
        <xdr:cNvSpPr/>
      </xdr:nvSpPr>
      <xdr:spPr>
        <a:xfrm>
          <a:off x="2857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44994</xdr:rowOff>
    </xdr:from>
    <xdr:to>
      <xdr:col>10</xdr:col>
      <xdr:colOff>165100</xdr:colOff>
      <xdr:row>105</xdr:row>
      <xdr:rowOff>146594</xdr:rowOff>
    </xdr:to>
    <xdr:sp macro="" textlink="">
      <xdr:nvSpPr>
        <xdr:cNvPr id="354" name="楕円 353">
          <a:extLst>
            <a:ext uri="{FF2B5EF4-FFF2-40B4-BE49-F238E27FC236}">
              <a16:creationId xmlns:a16="http://schemas.microsoft.com/office/drawing/2014/main" id="{00000000-0008-0000-0F00-000062010000}"/>
            </a:ext>
          </a:extLst>
        </xdr:cNvPr>
        <xdr:cNvSpPr/>
      </xdr:nvSpPr>
      <xdr:spPr>
        <a:xfrm>
          <a:off x="1968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30480</xdr:rowOff>
    </xdr:from>
    <xdr:to>
      <xdr:col>15</xdr:col>
      <xdr:colOff>50800</xdr:colOff>
      <xdr:row>105</xdr:row>
      <xdr:rowOff>95794</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flipV="1">
          <a:off x="2019300" y="1803273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105</xdr:row>
      <xdr:rowOff>72407</xdr:rowOff>
    </xdr:from>
    <xdr:ext cx="405111" cy="259045"/>
    <xdr:sp macro="" textlink="">
      <xdr:nvSpPr>
        <xdr:cNvPr id="356" name="n_2mainValue【市民会館】&#10;有形固定資産減価償却率">
          <a:extLst>
            <a:ext uri="{FF2B5EF4-FFF2-40B4-BE49-F238E27FC236}">
              <a16:creationId xmlns:a16="http://schemas.microsoft.com/office/drawing/2014/main" id="{00000000-0008-0000-0F00-000064010000}"/>
            </a:ext>
          </a:extLst>
        </xdr:cNvPr>
        <xdr:cNvSpPr txBox="1"/>
      </xdr:nvSpPr>
      <xdr:spPr>
        <a:xfrm>
          <a:off x="2705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137721</xdr:rowOff>
    </xdr:from>
    <xdr:ext cx="405111" cy="259045"/>
    <xdr:sp macro="" textlink="">
      <xdr:nvSpPr>
        <xdr:cNvPr id="357" name="n_3mainValue【市民会館】&#10;有形固定資産減価償却率">
          <a:extLst>
            <a:ext uri="{FF2B5EF4-FFF2-40B4-BE49-F238E27FC236}">
              <a16:creationId xmlns:a16="http://schemas.microsoft.com/office/drawing/2014/main" id="{00000000-0008-0000-0F00-000065010000}"/>
            </a:ext>
          </a:extLst>
        </xdr:cNvPr>
        <xdr:cNvSpPr txBox="1"/>
      </xdr:nvSpPr>
      <xdr:spPr>
        <a:xfrm>
          <a:off x="18167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0" name="【市民会館】&#10;一人当たり面積グラフ枠">
          <a:extLst>
            <a:ext uri="{FF2B5EF4-FFF2-40B4-BE49-F238E27FC236}">
              <a16:creationId xmlns:a16="http://schemas.microsoft.com/office/drawing/2014/main" id="{00000000-0008-0000-0F00-00007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99061</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flipV="1">
          <a:off x="10476865" y="171221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382" name="【市民会館】&#10;一人当たり面積最小値テキスト">
          <a:extLst>
            <a:ext uri="{FF2B5EF4-FFF2-40B4-BE49-F238E27FC236}">
              <a16:creationId xmlns:a16="http://schemas.microsoft.com/office/drawing/2014/main" id="{00000000-0008-0000-0F00-00007E010000}"/>
            </a:ext>
          </a:extLst>
        </xdr:cNvPr>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384" name="【市民会館】&#10;一人当たり面積最大値テキスト">
          <a:extLst>
            <a:ext uri="{FF2B5EF4-FFF2-40B4-BE49-F238E27FC236}">
              <a16:creationId xmlns:a16="http://schemas.microsoft.com/office/drawing/2014/main" id="{00000000-0008-0000-0F00-000080010000}"/>
            </a:ext>
          </a:extLst>
        </xdr:cNvPr>
        <xdr:cNvSpPr txBox="1"/>
      </xdr:nvSpPr>
      <xdr:spPr>
        <a:xfrm>
          <a:off x="10515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91457</xdr:rowOff>
    </xdr:from>
    <xdr:ext cx="469744" cy="259045"/>
    <xdr:sp macro="" textlink="">
      <xdr:nvSpPr>
        <xdr:cNvPr id="386" name="【市民会館】&#10;一人当たり面積平均値テキスト">
          <a:extLst>
            <a:ext uri="{FF2B5EF4-FFF2-40B4-BE49-F238E27FC236}">
              <a16:creationId xmlns:a16="http://schemas.microsoft.com/office/drawing/2014/main" id="{00000000-0008-0000-0F00-000082010000}"/>
            </a:ext>
          </a:extLst>
        </xdr:cNvPr>
        <xdr:cNvSpPr txBox="1"/>
      </xdr:nvSpPr>
      <xdr:spPr>
        <a:xfrm>
          <a:off x="105156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387" name="フローチャート: 判断 386">
          <a:extLst>
            <a:ext uri="{FF2B5EF4-FFF2-40B4-BE49-F238E27FC236}">
              <a16:creationId xmlns:a16="http://schemas.microsoft.com/office/drawing/2014/main" id="{00000000-0008-0000-0F00-000083010000}"/>
            </a:ext>
          </a:extLst>
        </xdr:cNvPr>
        <xdr:cNvSpPr/>
      </xdr:nvSpPr>
      <xdr:spPr>
        <a:xfrm>
          <a:off x="10426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388" name="フローチャート: 判断 387">
          <a:extLst>
            <a:ext uri="{FF2B5EF4-FFF2-40B4-BE49-F238E27FC236}">
              <a16:creationId xmlns:a16="http://schemas.microsoft.com/office/drawing/2014/main" id="{00000000-0008-0000-0F00-000084010000}"/>
            </a:ext>
          </a:extLst>
        </xdr:cNvPr>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71138</xdr:rowOff>
    </xdr:from>
    <xdr:ext cx="469744" cy="259045"/>
    <xdr:sp macro="" textlink="">
      <xdr:nvSpPr>
        <xdr:cNvPr id="389" name="n_1aveValue【市民会館】&#10;一人当たり面積">
          <a:extLst>
            <a:ext uri="{FF2B5EF4-FFF2-40B4-BE49-F238E27FC236}">
              <a16:creationId xmlns:a16="http://schemas.microsoft.com/office/drawing/2014/main" id="{00000000-0008-0000-0F00-000085010000}"/>
            </a:ext>
          </a:extLst>
        </xdr:cNvPr>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143511</xdr:rowOff>
    </xdr:from>
    <xdr:to>
      <xdr:col>46</xdr:col>
      <xdr:colOff>38100</xdr:colOff>
      <xdr:row>106</xdr:row>
      <xdr:rowOff>73661</xdr:rowOff>
    </xdr:to>
    <xdr:sp macro="" textlink="">
      <xdr:nvSpPr>
        <xdr:cNvPr id="390" name="フローチャート: 判断 389">
          <a:extLst>
            <a:ext uri="{FF2B5EF4-FFF2-40B4-BE49-F238E27FC236}">
              <a16:creationId xmlns:a16="http://schemas.microsoft.com/office/drawing/2014/main" id="{00000000-0008-0000-0F00-000086010000}"/>
            </a:ext>
          </a:extLst>
        </xdr:cNvPr>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64788</xdr:rowOff>
    </xdr:from>
    <xdr:ext cx="469744" cy="259045"/>
    <xdr:sp macro="" textlink="">
      <xdr:nvSpPr>
        <xdr:cNvPr id="391" name="n_2aveValue【市民会館】&#10;一人当たり面積">
          <a:extLst>
            <a:ext uri="{FF2B5EF4-FFF2-40B4-BE49-F238E27FC236}">
              <a16:creationId xmlns:a16="http://schemas.microsoft.com/office/drawing/2014/main" id="{00000000-0008-0000-0F00-000087010000}"/>
            </a:ext>
          </a:extLst>
        </xdr:cNvPr>
        <xdr:cNvSpPr txBox="1"/>
      </xdr:nvSpPr>
      <xdr:spPr>
        <a:xfrm>
          <a:off x="8515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124461</xdr:rowOff>
    </xdr:from>
    <xdr:to>
      <xdr:col>41</xdr:col>
      <xdr:colOff>101600</xdr:colOff>
      <xdr:row>106</xdr:row>
      <xdr:rowOff>54611</xdr:rowOff>
    </xdr:to>
    <xdr:sp macro="" textlink="">
      <xdr:nvSpPr>
        <xdr:cNvPr id="392" name="フローチャート: 判断 391">
          <a:extLst>
            <a:ext uri="{FF2B5EF4-FFF2-40B4-BE49-F238E27FC236}">
              <a16:creationId xmlns:a16="http://schemas.microsoft.com/office/drawing/2014/main" id="{00000000-0008-0000-0F00-000088010000}"/>
            </a:ext>
          </a:extLst>
        </xdr:cNvPr>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45738</xdr:rowOff>
    </xdr:from>
    <xdr:ext cx="469744" cy="259045"/>
    <xdr:sp macro="" textlink="">
      <xdr:nvSpPr>
        <xdr:cNvPr id="393" name="n_3aveValue【市民会館】&#10;一人当たり面積">
          <a:extLst>
            <a:ext uri="{FF2B5EF4-FFF2-40B4-BE49-F238E27FC236}">
              <a16:creationId xmlns:a16="http://schemas.microsoft.com/office/drawing/2014/main" id="{00000000-0008-0000-0F00-000089010000}"/>
            </a:ext>
          </a:extLst>
        </xdr:cNvPr>
        <xdr:cNvSpPr txBox="1"/>
      </xdr:nvSpPr>
      <xdr:spPr>
        <a:xfrm>
          <a:off x="7626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25400</xdr:rowOff>
    </xdr:from>
    <xdr:to>
      <xdr:col>46</xdr:col>
      <xdr:colOff>38100</xdr:colOff>
      <xdr:row>104</xdr:row>
      <xdr:rowOff>127000</xdr:rowOff>
    </xdr:to>
    <xdr:sp macro="" textlink="">
      <xdr:nvSpPr>
        <xdr:cNvPr id="399" name="楕円 398">
          <a:extLst>
            <a:ext uri="{FF2B5EF4-FFF2-40B4-BE49-F238E27FC236}">
              <a16:creationId xmlns:a16="http://schemas.microsoft.com/office/drawing/2014/main" id="{00000000-0008-0000-0F00-00008F010000}"/>
            </a:ext>
          </a:extLst>
        </xdr:cNvPr>
        <xdr:cNvSpPr/>
      </xdr:nvSpPr>
      <xdr:spPr>
        <a:xfrm>
          <a:off x="8699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36830</xdr:rowOff>
    </xdr:from>
    <xdr:to>
      <xdr:col>41</xdr:col>
      <xdr:colOff>101600</xdr:colOff>
      <xdr:row>104</xdr:row>
      <xdr:rowOff>138430</xdr:rowOff>
    </xdr:to>
    <xdr:sp macro="" textlink="">
      <xdr:nvSpPr>
        <xdr:cNvPr id="400" name="楕円 399">
          <a:extLst>
            <a:ext uri="{FF2B5EF4-FFF2-40B4-BE49-F238E27FC236}">
              <a16:creationId xmlns:a16="http://schemas.microsoft.com/office/drawing/2014/main" id="{00000000-0008-0000-0F00-000090010000}"/>
            </a:ext>
          </a:extLst>
        </xdr:cNvPr>
        <xdr:cNvSpPr/>
      </xdr:nvSpPr>
      <xdr:spPr>
        <a:xfrm>
          <a:off x="7810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76200</xdr:rowOff>
    </xdr:from>
    <xdr:to>
      <xdr:col>45</xdr:col>
      <xdr:colOff>177800</xdr:colOff>
      <xdr:row>104</xdr:row>
      <xdr:rowOff>87630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flipV="1">
          <a:off x="7861300" y="179070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102</xdr:row>
      <xdr:rowOff>143527</xdr:rowOff>
    </xdr:from>
    <xdr:ext cx="469744" cy="259045"/>
    <xdr:sp macro="" textlink="">
      <xdr:nvSpPr>
        <xdr:cNvPr id="402" name="n_2mainValue【市民会館】&#10;一人当たり面積">
          <a:extLst>
            <a:ext uri="{FF2B5EF4-FFF2-40B4-BE49-F238E27FC236}">
              <a16:creationId xmlns:a16="http://schemas.microsoft.com/office/drawing/2014/main" id="{00000000-0008-0000-0F00-000092010000}"/>
            </a:ext>
          </a:extLst>
        </xdr:cNvPr>
        <xdr:cNvSpPr txBox="1"/>
      </xdr:nvSpPr>
      <xdr:spPr>
        <a:xfrm>
          <a:off x="8515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154957</xdr:rowOff>
    </xdr:from>
    <xdr:ext cx="469744" cy="259045"/>
    <xdr:sp macro="" textlink="">
      <xdr:nvSpPr>
        <xdr:cNvPr id="403" name="n_3mainValue【市民会館】&#10;一人当たり面積">
          <a:extLst>
            <a:ext uri="{FF2B5EF4-FFF2-40B4-BE49-F238E27FC236}">
              <a16:creationId xmlns:a16="http://schemas.microsoft.com/office/drawing/2014/main" id="{00000000-0008-0000-0F00-000093010000}"/>
            </a:ext>
          </a:extLst>
        </xdr:cNvPr>
        <xdr:cNvSpPr txBox="1"/>
      </xdr:nvSpPr>
      <xdr:spPr>
        <a:xfrm>
          <a:off x="7626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6" name="【一般廃棄物処理施設】&#10;有形固定資産減価償却率グラフ枠">
          <a:extLst>
            <a:ext uri="{FF2B5EF4-FFF2-40B4-BE49-F238E27FC236}">
              <a16:creationId xmlns:a16="http://schemas.microsoft.com/office/drawing/2014/main" id="{00000000-0008-0000-0F00-0000A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167640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flipV="1">
          <a:off x="16318864"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17</xdr:rowOff>
    </xdr:from>
    <xdr:ext cx="405111" cy="259045"/>
    <xdr:sp macro="" textlink="">
      <xdr:nvSpPr>
        <xdr:cNvPr id="428" name="【一般廃棄物処理施設】&#10;有形固定資産減価償却率最小値テキスト">
          <a:extLst>
            <a:ext uri="{FF2B5EF4-FFF2-40B4-BE49-F238E27FC236}">
              <a16:creationId xmlns:a16="http://schemas.microsoft.com/office/drawing/2014/main" id="{00000000-0008-0000-0F00-0000AC010000}"/>
            </a:ext>
          </a:extLst>
        </xdr:cNvPr>
        <xdr:cNvSpPr txBox="1"/>
      </xdr:nvSpPr>
      <xdr:spPr>
        <a:xfrm>
          <a:off x="16357600"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167640</xdr:rowOff>
    </xdr:from>
    <xdr:to>
      <xdr:col>86</xdr:col>
      <xdr:colOff>25400</xdr:colOff>
      <xdr:row>40</xdr:row>
      <xdr:rowOff>167640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6230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30" name="【一般廃棄物処理施設】&#10;有形固定資産減価償却率最大値テキスト">
          <a:extLst>
            <a:ext uri="{FF2B5EF4-FFF2-40B4-BE49-F238E27FC236}">
              <a16:creationId xmlns:a16="http://schemas.microsoft.com/office/drawing/2014/main" id="{00000000-0008-0000-0F00-0000AE010000}"/>
            </a:ext>
          </a:extLst>
        </xdr:cNvPr>
        <xdr:cNvSpPr txBox="1"/>
      </xdr:nvSpPr>
      <xdr:spPr>
        <a:xfrm>
          <a:off x="16357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32" name="【一般廃棄物処理施設】&#10;有形固定資産減価償却率平均値テキスト">
          <a:extLst>
            <a:ext uri="{FF2B5EF4-FFF2-40B4-BE49-F238E27FC236}">
              <a16:creationId xmlns:a16="http://schemas.microsoft.com/office/drawing/2014/main" id="{00000000-0008-0000-0F00-0000B0010000}"/>
            </a:ext>
          </a:extLst>
        </xdr:cNvPr>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33" name="フローチャート: 判断 432">
          <a:extLst>
            <a:ext uri="{FF2B5EF4-FFF2-40B4-BE49-F238E27FC236}">
              <a16:creationId xmlns:a16="http://schemas.microsoft.com/office/drawing/2014/main" id="{00000000-0008-0000-0F00-0000B1010000}"/>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434" name="フローチャート: 判断 433">
          <a:extLst>
            <a:ext uri="{FF2B5EF4-FFF2-40B4-BE49-F238E27FC236}">
              <a16:creationId xmlns:a16="http://schemas.microsoft.com/office/drawing/2014/main" id="{00000000-0008-0000-0F00-0000B2010000}"/>
            </a:ext>
          </a:extLst>
        </xdr:cNvPr>
        <xdr:cNvSpPr/>
      </xdr:nvSpPr>
      <xdr:spPr>
        <a:xfrm>
          <a:off x="15430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107332</xdr:rowOff>
    </xdr:from>
    <xdr:ext cx="405111" cy="259045"/>
    <xdr:sp macro="" textlink="">
      <xdr:nvSpPr>
        <xdr:cNvPr id="435" name="n_1aveValue【一般廃棄物処理施設】&#10;有形固定資産減価償却率">
          <a:extLst>
            <a:ext uri="{FF2B5EF4-FFF2-40B4-BE49-F238E27FC236}">
              <a16:creationId xmlns:a16="http://schemas.microsoft.com/office/drawing/2014/main" id="{00000000-0008-0000-0F00-0000B3010000}"/>
            </a:ext>
          </a:extLst>
        </xdr:cNvPr>
        <xdr:cNvSpPr txBox="1"/>
      </xdr:nvSpPr>
      <xdr:spPr>
        <a:xfrm>
          <a:off x="152660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67310</xdr:rowOff>
    </xdr:from>
    <xdr:to>
      <xdr:col>76</xdr:col>
      <xdr:colOff>165100</xdr:colOff>
      <xdr:row>36</xdr:row>
      <xdr:rowOff>168910</xdr:rowOff>
    </xdr:to>
    <xdr:sp macro="" textlink="">
      <xdr:nvSpPr>
        <xdr:cNvPr id="436" name="フローチャート: 判断 435">
          <a:extLst>
            <a:ext uri="{FF2B5EF4-FFF2-40B4-BE49-F238E27FC236}">
              <a16:creationId xmlns:a16="http://schemas.microsoft.com/office/drawing/2014/main" id="{00000000-0008-0000-0F00-0000B4010000}"/>
            </a:ext>
          </a:extLst>
        </xdr:cNvPr>
        <xdr:cNvSpPr/>
      </xdr:nvSpPr>
      <xdr:spPr>
        <a:xfrm>
          <a:off x="14541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160037</xdr:rowOff>
    </xdr:from>
    <xdr:ext cx="405111" cy="259045"/>
    <xdr:sp macro="" textlink="">
      <xdr:nvSpPr>
        <xdr:cNvPr id="437" name="n_2aveValue【一般廃棄物処理施設】&#10;有形固定資産減価償却率">
          <a:extLst>
            <a:ext uri="{FF2B5EF4-FFF2-40B4-BE49-F238E27FC236}">
              <a16:creationId xmlns:a16="http://schemas.microsoft.com/office/drawing/2014/main" id="{00000000-0008-0000-0F00-0000B5010000}"/>
            </a:ext>
          </a:extLst>
        </xdr:cNvPr>
        <xdr:cNvSpPr txBox="1"/>
      </xdr:nvSpPr>
      <xdr:spPr>
        <a:xfrm>
          <a:off x="143897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156845</xdr:rowOff>
    </xdr:from>
    <xdr:to>
      <xdr:col>72</xdr:col>
      <xdr:colOff>38100</xdr:colOff>
      <xdr:row>36</xdr:row>
      <xdr:rowOff>86995</xdr:rowOff>
    </xdr:to>
    <xdr:sp macro="" textlink="">
      <xdr:nvSpPr>
        <xdr:cNvPr id="438" name="フローチャート: 判断 437">
          <a:extLst>
            <a:ext uri="{FF2B5EF4-FFF2-40B4-BE49-F238E27FC236}">
              <a16:creationId xmlns:a16="http://schemas.microsoft.com/office/drawing/2014/main" id="{00000000-0008-0000-0F00-0000B6010000}"/>
            </a:ext>
          </a:extLst>
        </xdr:cNvPr>
        <xdr:cNvSpPr/>
      </xdr:nvSpPr>
      <xdr:spPr>
        <a:xfrm>
          <a:off x="13652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103522</xdr:rowOff>
    </xdr:from>
    <xdr:ext cx="405111" cy="259045"/>
    <xdr:sp macro="" textlink="">
      <xdr:nvSpPr>
        <xdr:cNvPr id="439" name="n_3aveValue【一般廃棄物処理施設】&#10;有形固定資産減価償却率">
          <a:extLst>
            <a:ext uri="{FF2B5EF4-FFF2-40B4-BE49-F238E27FC236}">
              <a16:creationId xmlns:a16="http://schemas.microsoft.com/office/drawing/2014/main" id="{00000000-0008-0000-0F00-0000B7010000}"/>
            </a:ext>
          </a:extLst>
        </xdr:cNvPr>
        <xdr:cNvSpPr txBox="1"/>
      </xdr:nvSpPr>
      <xdr:spPr>
        <a:xfrm>
          <a:off x="13500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6350</xdr:rowOff>
    </xdr:from>
    <xdr:to>
      <xdr:col>76</xdr:col>
      <xdr:colOff>165100</xdr:colOff>
      <xdr:row>36</xdr:row>
      <xdr:rowOff>107950</xdr:rowOff>
    </xdr:to>
    <xdr:sp macro="" textlink="">
      <xdr:nvSpPr>
        <xdr:cNvPr id="445" name="楕円 444">
          <a:extLst>
            <a:ext uri="{FF2B5EF4-FFF2-40B4-BE49-F238E27FC236}">
              <a16:creationId xmlns:a16="http://schemas.microsoft.com/office/drawing/2014/main" id="{00000000-0008-0000-0F00-0000BD010000}"/>
            </a:ext>
          </a:extLst>
        </xdr:cNvPr>
        <xdr:cNvSpPr/>
      </xdr:nvSpPr>
      <xdr:spPr>
        <a:xfrm>
          <a:off x="14541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92075</xdr:rowOff>
    </xdr:from>
    <xdr:to>
      <xdr:col>72</xdr:col>
      <xdr:colOff>38100</xdr:colOff>
      <xdr:row>37</xdr:row>
      <xdr:rowOff>22225</xdr:rowOff>
    </xdr:to>
    <xdr:sp macro="" textlink="">
      <xdr:nvSpPr>
        <xdr:cNvPr id="446" name="楕円 445">
          <a:extLst>
            <a:ext uri="{FF2B5EF4-FFF2-40B4-BE49-F238E27FC236}">
              <a16:creationId xmlns:a16="http://schemas.microsoft.com/office/drawing/2014/main" id="{00000000-0008-0000-0F00-0000BE010000}"/>
            </a:ext>
          </a:extLst>
        </xdr:cNvPr>
        <xdr:cNvSpPr/>
      </xdr:nvSpPr>
      <xdr:spPr>
        <a:xfrm>
          <a:off x="13652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57150</xdr:rowOff>
    </xdr:from>
    <xdr:to>
      <xdr:col>76</xdr:col>
      <xdr:colOff>114300</xdr:colOff>
      <xdr:row>36</xdr:row>
      <xdr:rowOff>142875</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flipV="1">
          <a:off x="13703300" y="62293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34</xdr:row>
      <xdr:rowOff>124477</xdr:rowOff>
    </xdr:from>
    <xdr:ext cx="405111" cy="259045"/>
    <xdr:sp macro="" textlink="">
      <xdr:nvSpPr>
        <xdr:cNvPr id="448" name="n_2mainValue【一般廃棄物処理施設】&#10;有形固定資産減価償却率">
          <a:extLst>
            <a:ext uri="{FF2B5EF4-FFF2-40B4-BE49-F238E27FC236}">
              <a16:creationId xmlns:a16="http://schemas.microsoft.com/office/drawing/2014/main" id="{00000000-0008-0000-0F00-0000C0010000}"/>
            </a:ext>
          </a:extLst>
        </xdr:cNvPr>
        <xdr:cNvSpPr txBox="1"/>
      </xdr:nvSpPr>
      <xdr:spPr>
        <a:xfrm>
          <a:off x="143897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13352</xdr:rowOff>
    </xdr:from>
    <xdr:ext cx="405111" cy="259045"/>
    <xdr:sp macro="" textlink="">
      <xdr:nvSpPr>
        <xdr:cNvPr id="449" name="n_3mainValue【一般廃棄物処理施設】&#10;有形固定資産減価償却率">
          <a:extLst>
            <a:ext uri="{FF2B5EF4-FFF2-40B4-BE49-F238E27FC236}">
              <a16:creationId xmlns:a16="http://schemas.microsoft.com/office/drawing/2014/main" id="{00000000-0008-0000-0F00-0000C1010000}"/>
            </a:ext>
          </a:extLst>
        </xdr:cNvPr>
        <xdr:cNvSpPr txBox="1"/>
      </xdr:nvSpPr>
      <xdr:spPr>
        <a:xfrm>
          <a:off x="13500744" y="635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一般廃棄物処理施設】&#10;一人当たり有形固定資産（償却資産）額グラフ枠">
          <a:extLst>
            <a:ext uri="{FF2B5EF4-FFF2-40B4-BE49-F238E27FC236}">
              <a16:creationId xmlns:a16="http://schemas.microsoft.com/office/drawing/2014/main" id="{00000000-0008-0000-0F00-0000D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76822</xdr:rowOff>
    </xdr:from>
    <xdr:to>
      <xdr:col>116</xdr:col>
      <xdr:colOff>62864</xdr:colOff>
      <xdr:row>41</xdr:row>
      <xdr:rowOff>122263</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flipV="1">
          <a:off x="22160864" y="6591922"/>
          <a:ext cx="0" cy="559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126090</xdr:rowOff>
    </xdr:from>
    <xdr:ext cx="469744" cy="259045"/>
    <xdr:sp macro="" textlink="">
      <xdr:nvSpPr>
        <xdr:cNvPr id="472" name="【一般廃棄物処理施設】&#10;一人当たり有形固定資産（償却資産）額最小値テキスト">
          <a:extLst>
            <a:ext uri="{FF2B5EF4-FFF2-40B4-BE49-F238E27FC236}">
              <a16:creationId xmlns:a16="http://schemas.microsoft.com/office/drawing/2014/main" id="{00000000-0008-0000-0F00-0000D8010000}"/>
            </a:ext>
          </a:extLst>
        </xdr:cNvPr>
        <xdr:cNvSpPr txBox="1"/>
      </xdr:nvSpPr>
      <xdr:spPr>
        <a:xfrm>
          <a:off x="22199600" y="715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122263</xdr:rowOff>
    </xdr:from>
    <xdr:to>
      <xdr:col>116</xdr:col>
      <xdr:colOff>152400</xdr:colOff>
      <xdr:row>41</xdr:row>
      <xdr:rowOff>122263</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22072600" y="715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23499</xdr:rowOff>
    </xdr:from>
    <xdr:ext cx="599010" cy="259045"/>
    <xdr:sp macro="" textlink="">
      <xdr:nvSpPr>
        <xdr:cNvPr id="474" name="【一般廃棄物処理施設】&#10;一人当たり有形固定資産（償却資産）額最大値テキスト">
          <a:extLst>
            <a:ext uri="{FF2B5EF4-FFF2-40B4-BE49-F238E27FC236}">
              <a16:creationId xmlns:a16="http://schemas.microsoft.com/office/drawing/2014/main" id="{00000000-0008-0000-0F00-0000DA010000}"/>
            </a:ext>
          </a:extLst>
        </xdr:cNvPr>
        <xdr:cNvSpPr txBox="1"/>
      </xdr:nvSpPr>
      <xdr:spPr>
        <a:xfrm>
          <a:off x="22199600" y="6367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76822</xdr:rowOff>
    </xdr:from>
    <xdr:to>
      <xdr:col>116</xdr:col>
      <xdr:colOff>152400</xdr:colOff>
      <xdr:row>38</xdr:row>
      <xdr:rowOff>76822</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22072600" y="6591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3630</xdr:rowOff>
    </xdr:from>
    <xdr:ext cx="534377" cy="259045"/>
    <xdr:sp macro="" textlink="">
      <xdr:nvSpPr>
        <xdr:cNvPr id="476" name="【一般廃棄物処理施設】&#10;一人当たり有形固定資産（償却資産）額平均値テキスト">
          <a:extLst>
            <a:ext uri="{FF2B5EF4-FFF2-40B4-BE49-F238E27FC236}">
              <a16:creationId xmlns:a16="http://schemas.microsoft.com/office/drawing/2014/main" id="{00000000-0008-0000-0F00-0000DC010000}"/>
            </a:ext>
          </a:extLst>
        </xdr:cNvPr>
        <xdr:cNvSpPr txBox="1"/>
      </xdr:nvSpPr>
      <xdr:spPr>
        <a:xfrm>
          <a:off x="22199600" y="6861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25203</xdr:rowOff>
    </xdr:from>
    <xdr:to>
      <xdr:col>116</xdr:col>
      <xdr:colOff>114300</xdr:colOff>
      <xdr:row>40</xdr:row>
      <xdr:rowOff>126803</xdr:rowOff>
    </xdr:to>
    <xdr:sp macro="" textlink="">
      <xdr:nvSpPr>
        <xdr:cNvPr id="477" name="フローチャート: 判断 476">
          <a:extLst>
            <a:ext uri="{FF2B5EF4-FFF2-40B4-BE49-F238E27FC236}">
              <a16:creationId xmlns:a16="http://schemas.microsoft.com/office/drawing/2014/main" id="{00000000-0008-0000-0F00-0000DD010000}"/>
            </a:ext>
          </a:extLst>
        </xdr:cNvPr>
        <xdr:cNvSpPr/>
      </xdr:nvSpPr>
      <xdr:spPr>
        <a:xfrm>
          <a:off x="22110700" y="68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18464</xdr:rowOff>
    </xdr:from>
    <xdr:to>
      <xdr:col>112</xdr:col>
      <xdr:colOff>38100</xdr:colOff>
      <xdr:row>40</xdr:row>
      <xdr:rowOff>120064</xdr:rowOff>
    </xdr:to>
    <xdr:sp macro="" textlink="">
      <xdr:nvSpPr>
        <xdr:cNvPr id="478" name="フローチャート: 判断 477">
          <a:extLst>
            <a:ext uri="{FF2B5EF4-FFF2-40B4-BE49-F238E27FC236}">
              <a16:creationId xmlns:a16="http://schemas.microsoft.com/office/drawing/2014/main" id="{00000000-0008-0000-0F00-0000DE010000}"/>
            </a:ext>
          </a:extLst>
        </xdr:cNvPr>
        <xdr:cNvSpPr/>
      </xdr:nvSpPr>
      <xdr:spPr>
        <a:xfrm>
          <a:off x="21272500" y="687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136591</xdr:rowOff>
    </xdr:from>
    <xdr:ext cx="534377" cy="259045"/>
    <xdr:sp macro="" textlink="">
      <xdr:nvSpPr>
        <xdr:cNvPr id="479" name="n_1aveValue【一般廃棄物処理施設】&#10;一人当たり有形固定資産（償却資産）額">
          <a:extLst>
            <a:ext uri="{FF2B5EF4-FFF2-40B4-BE49-F238E27FC236}">
              <a16:creationId xmlns:a16="http://schemas.microsoft.com/office/drawing/2014/main" id="{00000000-0008-0000-0F00-0000DF010000}"/>
            </a:ext>
          </a:extLst>
        </xdr:cNvPr>
        <xdr:cNvSpPr txBox="1"/>
      </xdr:nvSpPr>
      <xdr:spPr>
        <a:xfrm>
          <a:off x="21043411" y="665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163502</xdr:rowOff>
    </xdr:from>
    <xdr:to>
      <xdr:col>107</xdr:col>
      <xdr:colOff>101600</xdr:colOff>
      <xdr:row>40</xdr:row>
      <xdr:rowOff>93652</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20383500" y="6850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84779</xdr:rowOff>
    </xdr:from>
    <xdr:ext cx="534377" cy="259045"/>
    <xdr:sp macro="" textlink="">
      <xdr:nvSpPr>
        <xdr:cNvPr id="481" name="n_2aveValue【一般廃棄物処理施設】&#10;一人当たり有形固定資産（償却資産）額">
          <a:extLst>
            <a:ext uri="{FF2B5EF4-FFF2-40B4-BE49-F238E27FC236}">
              <a16:creationId xmlns:a16="http://schemas.microsoft.com/office/drawing/2014/main" id="{00000000-0008-0000-0F00-0000E1010000}"/>
            </a:ext>
          </a:extLst>
        </xdr:cNvPr>
        <xdr:cNvSpPr txBox="1"/>
      </xdr:nvSpPr>
      <xdr:spPr>
        <a:xfrm>
          <a:off x="20167111" y="694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123492</xdr:rowOff>
    </xdr:from>
    <xdr:to>
      <xdr:col>102</xdr:col>
      <xdr:colOff>165100</xdr:colOff>
      <xdr:row>39</xdr:row>
      <xdr:rowOff>53642</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19494500" y="663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44769</xdr:rowOff>
    </xdr:from>
    <xdr:ext cx="599010" cy="259045"/>
    <xdr:sp macro="" textlink="">
      <xdr:nvSpPr>
        <xdr:cNvPr id="483" name="n_3aveValue【一般廃棄物処理施設】&#10;一人当たり有形固定資産（償却資産）額">
          <a:extLst>
            <a:ext uri="{FF2B5EF4-FFF2-40B4-BE49-F238E27FC236}">
              <a16:creationId xmlns:a16="http://schemas.microsoft.com/office/drawing/2014/main" id="{00000000-0008-0000-0F00-0000E3010000}"/>
            </a:ext>
          </a:extLst>
        </xdr:cNvPr>
        <xdr:cNvSpPr txBox="1"/>
      </xdr:nvSpPr>
      <xdr:spPr>
        <a:xfrm>
          <a:off x="19245795" y="6731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164448</xdr:rowOff>
    </xdr:from>
    <xdr:to>
      <xdr:col>107</xdr:col>
      <xdr:colOff>101600</xdr:colOff>
      <xdr:row>33</xdr:row>
      <xdr:rowOff>94598</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20383500" y="565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44205</xdr:rowOff>
    </xdr:from>
    <xdr:to>
      <xdr:col>102</xdr:col>
      <xdr:colOff>165100</xdr:colOff>
      <xdr:row>33</xdr:row>
      <xdr:rowOff>145805</xdr:rowOff>
    </xdr:to>
    <xdr:sp macro="" textlink="">
      <xdr:nvSpPr>
        <xdr:cNvPr id="490" name="楕円 489">
          <a:extLst>
            <a:ext uri="{FF2B5EF4-FFF2-40B4-BE49-F238E27FC236}">
              <a16:creationId xmlns:a16="http://schemas.microsoft.com/office/drawing/2014/main" id="{00000000-0008-0000-0F00-0000EA010000}"/>
            </a:ext>
          </a:extLst>
        </xdr:cNvPr>
        <xdr:cNvSpPr/>
      </xdr:nvSpPr>
      <xdr:spPr>
        <a:xfrm>
          <a:off x="19494500" y="570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43798</xdr:rowOff>
    </xdr:from>
    <xdr:to>
      <xdr:col>107</xdr:col>
      <xdr:colOff>50800</xdr:colOff>
      <xdr:row>33</xdr:row>
      <xdr:rowOff>95005</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flipV="1">
          <a:off x="19545300" y="5701648"/>
          <a:ext cx="8890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105</xdr:col>
      <xdr:colOff>132295</xdr:colOff>
      <xdr:row>31</xdr:row>
      <xdr:rowOff>111125</xdr:rowOff>
    </xdr:from>
    <xdr:ext cx="599010" cy="259045"/>
    <xdr:sp macro="" textlink="">
      <xdr:nvSpPr>
        <xdr:cNvPr id="492" name="n_2mainValue【一般廃棄物処理施設】&#10;一人当たり有形固定資産（償却資産）額">
          <a:extLst>
            <a:ext uri="{FF2B5EF4-FFF2-40B4-BE49-F238E27FC236}">
              <a16:creationId xmlns:a16="http://schemas.microsoft.com/office/drawing/2014/main" id="{00000000-0008-0000-0F00-0000EC010000}"/>
            </a:ext>
          </a:extLst>
        </xdr:cNvPr>
        <xdr:cNvSpPr txBox="1"/>
      </xdr:nvSpPr>
      <xdr:spPr>
        <a:xfrm>
          <a:off x="20134795" y="5426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31</xdr:row>
      <xdr:rowOff>162332</xdr:rowOff>
    </xdr:from>
    <xdr:ext cx="599010" cy="259045"/>
    <xdr:sp macro="" textlink="">
      <xdr:nvSpPr>
        <xdr:cNvPr id="493" name="n_3mainValue【一般廃棄物処理施設】&#10;一人当たり有形固定資産（償却資産）額">
          <a:extLst>
            <a:ext uri="{FF2B5EF4-FFF2-40B4-BE49-F238E27FC236}">
              <a16:creationId xmlns:a16="http://schemas.microsoft.com/office/drawing/2014/main" id="{00000000-0008-0000-0F00-0000ED010000}"/>
            </a:ext>
          </a:extLst>
        </xdr:cNvPr>
        <xdr:cNvSpPr txBox="1"/>
      </xdr:nvSpPr>
      <xdr:spPr>
        <a:xfrm>
          <a:off x="19245795" y="5477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5" name="【保健センター・保健所】&#10;有形固定資産減価償却率グラフ枠">
          <a:extLst>
            <a:ext uri="{FF2B5EF4-FFF2-40B4-BE49-F238E27FC236}">
              <a16:creationId xmlns:a16="http://schemas.microsoft.com/office/drawing/2014/main" id="{00000000-0008-0000-0F00-00000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63</xdr:row>
      <xdr:rowOff>84582</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flipV="1">
          <a:off x="16318864" y="95143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88409</xdr:rowOff>
    </xdr:from>
    <xdr:ext cx="405111" cy="259045"/>
    <xdr:sp macro="" textlink="">
      <xdr:nvSpPr>
        <xdr:cNvPr id="517" name="【保健センター・保健所】&#10;有形固定資産減価償却率最小値テキスト">
          <a:extLst>
            <a:ext uri="{FF2B5EF4-FFF2-40B4-BE49-F238E27FC236}">
              <a16:creationId xmlns:a16="http://schemas.microsoft.com/office/drawing/2014/main" id="{00000000-0008-0000-0F00-000005020000}"/>
            </a:ext>
          </a:extLst>
        </xdr:cNvPr>
        <xdr:cNvSpPr txBox="1"/>
      </xdr:nvSpPr>
      <xdr:spPr>
        <a:xfrm>
          <a:off x="16357600" y="1088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84582</xdr:rowOff>
    </xdr:from>
    <xdr:to>
      <xdr:col>86</xdr:col>
      <xdr:colOff>25400</xdr:colOff>
      <xdr:row>63</xdr:row>
      <xdr:rowOff>84582</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6230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519" name="【保健センター・保健所】&#10;有形固定資産減価償却率最大値テキスト">
          <a:extLst>
            <a:ext uri="{FF2B5EF4-FFF2-40B4-BE49-F238E27FC236}">
              <a16:creationId xmlns:a16="http://schemas.microsoft.com/office/drawing/2014/main" id="{00000000-0008-0000-0F00-000007020000}"/>
            </a:ext>
          </a:extLst>
        </xdr:cNvPr>
        <xdr:cNvSpPr txBox="1"/>
      </xdr:nvSpPr>
      <xdr:spPr>
        <a:xfrm>
          <a:off x="163576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6230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35069</xdr:rowOff>
    </xdr:from>
    <xdr:ext cx="405111" cy="259045"/>
    <xdr:sp macro="" textlink="">
      <xdr:nvSpPr>
        <xdr:cNvPr id="521" name="【保健センター・保健所】&#10;有形固定資産減価償却率平均値テキスト">
          <a:extLst>
            <a:ext uri="{FF2B5EF4-FFF2-40B4-BE49-F238E27FC236}">
              <a16:creationId xmlns:a16="http://schemas.microsoft.com/office/drawing/2014/main" id="{00000000-0008-0000-0F00-000009020000}"/>
            </a:ext>
          </a:extLst>
        </xdr:cNvPr>
        <xdr:cNvSpPr txBox="1"/>
      </xdr:nvSpPr>
      <xdr:spPr>
        <a:xfrm>
          <a:off x="163576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56642</xdr:rowOff>
    </xdr:from>
    <xdr:to>
      <xdr:col>85</xdr:col>
      <xdr:colOff>177800</xdr:colOff>
      <xdr:row>59</xdr:row>
      <xdr:rowOff>158242</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6268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90187</xdr:rowOff>
    </xdr:from>
    <xdr:ext cx="405111" cy="259045"/>
    <xdr:sp macro="" textlink="">
      <xdr:nvSpPr>
        <xdr:cNvPr id="524" name="n_1aveValue【保健センター・保健所】&#10;有形固定資産減価償却率">
          <a:extLst>
            <a:ext uri="{FF2B5EF4-FFF2-40B4-BE49-F238E27FC236}">
              <a16:creationId xmlns:a16="http://schemas.microsoft.com/office/drawing/2014/main" id="{00000000-0008-0000-0F00-00000C020000}"/>
            </a:ext>
          </a:extLst>
        </xdr:cNvPr>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17780</xdr:rowOff>
    </xdr:from>
    <xdr:to>
      <xdr:col>76</xdr:col>
      <xdr:colOff>165100</xdr:colOff>
      <xdr:row>60</xdr:row>
      <xdr:rowOff>119380</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4541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135907</xdr:rowOff>
    </xdr:from>
    <xdr:ext cx="405111" cy="259045"/>
    <xdr:sp macro="" textlink="">
      <xdr:nvSpPr>
        <xdr:cNvPr id="526" name="n_2aveValue【保健センター・保健所】&#10;有形固定資産減価償却率">
          <a:extLst>
            <a:ext uri="{FF2B5EF4-FFF2-40B4-BE49-F238E27FC236}">
              <a16:creationId xmlns:a16="http://schemas.microsoft.com/office/drawing/2014/main" id="{00000000-0008-0000-0F00-00000E020000}"/>
            </a:ext>
          </a:extLst>
        </xdr:cNvPr>
        <xdr:cNvSpPr txBox="1"/>
      </xdr:nvSpPr>
      <xdr:spPr>
        <a:xfrm>
          <a:off x="14389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77216</xdr:rowOff>
    </xdr:from>
    <xdr:to>
      <xdr:col>72</xdr:col>
      <xdr:colOff>38100</xdr:colOff>
      <xdr:row>61</xdr:row>
      <xdr:rowOff>7366</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3652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23893</xdr:rowOff>
    </xdr:from>
    <xdr:ext cx="405111" cy="259045"/>
    <xdr:sp macro="" textlink="">
      <xdr:nvSpPr>
        <xdr:cNvPr id="528" name="n_3aveValue【保健センター・保健所】&#10;有形固定資産減価償却率">
          <a:extLst>
            <a:ext uri="{FF2B5EF4-FFF2-40B4-BE49-F238E27FC236}">
              <a16:creationId xmlns:a16="http://schemas.microsoft.com/office/drawing/2014/main" id="{00000000-0008-0000-0F00-000010020000}"/>
            </a:ext>
          </a:extLst>
        </xdr:cNvPr>
        <xdr:cNvSpPr txBox="1"/>
      </xdr:nvSpPr>
      <xdr:spPr>
        <a:xfrm>
          <a:off x="13500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72644</xdr:rowOff>
    </xdr:from>
    <xdr:to>
      <xdr:col>76</xdr:col>
      <xdr:colOff>165100</xdr:colOff>
      <xdr:row>61</xdr:row>
      <xdr:rowOff>2794</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4541500" y="1035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164084</xdr:rowOff>
    </xdr:from>
    <xdr:to>
      <xdr:col>72</xdr:col>
      <xdr:colOff>38100</xdr:colOff>
      <xdr:row>61</xdr:row>
      <xdr:rowOff>94234</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3652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123444</xdr:rowOff>
    </xdr:from>
    <xdr:to>
      <xdr:col>76</xdr:col>
      <xdr:colOff>114300</xdr:colOff>
      <xdr:row>61</xdr:row>
      <xdr:rowOff>43434</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flipV="1">
          <a:off x="13703300" y="1041044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60</xdr:row>
      <xdr:rowOff>165371</xdr:rowOff>
    </xdr:from>
    <xdr:ext cx="405111" cy="259045"/>
    <xdr:sp macro="" textlink="">
      <xdr:nvSpPr>
        <xdr:cNvPr id="537" name="n_2mainValue【保健センター・保健所】&#10;有形固定資産減価償却率">
          <a:extLst>
            <a:ext uri="{FF2B5EF4-FFF2-40B4-BE49-F238E27FC236}">
              <a16:creationId xmlns:a16="http://schemas.microsoft.com/office/drawing/2014/main" id="{00000000-0008-0000-0F00-000019020000}"/>
            </a:ext>
          </a:extLst>
        </xdr:cNvPr>
        <xdr:cNvSpPr txBox="1"/>
      </xdr:nvSpPr>
      <xdr:spPr>
        <a:xfrm>
          <a:off x="14389744" y="1045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85361</xdr:rowOff>
    </xdr:from>
    <xdr:ext cx="405111" cy="259045"/>
    <xdr:sp macro="" textlink="">
      <xdr:nvSpPr>
        <xdr:cNvPr id="538" name="n_3mainValue【保健センター・保健所】&#10;有形固定資産減価償却率">
          <a:extLst>
            <a:ext uri="{FF2B5EF4-FFF2-40B4-BE49-F238E27FC236}">
              <a16:creationId xmlns:a16="http://schemas.microsoft.com/office/drawing/2014/main" id="{00000000-0008-0000-0F00-00001A020000}"/>
            </a:ext>
          </a:extLst>
        </xdr:cNvPr>
        <xdr:cNvSpPr txBox="1"/>
      </xdr:nvSpPr>
      <xdr:spPr>
        <a:xfrm>
          <a:off x="13500744" y="1054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a:extLst>
            <a:ext uri="{FF2B5EF4-FFF2-40B4-BE49-F238E27FC236}">
              <a16:creationId xmlns:a16="http://schemas.microsoft.com/office/drawing/2014/main" id="{00000000-0008-0000-0F00-00001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a:extLst>
            <a:ext uri="{FF2B5EF4-FFF2-40B4-BE49-F238E27FC236}">
              <a16:creationId xmlns:a16="http://schemas.microsoft.com/office/drawing/2014/main" id="{00000000-0008-0000-0F00-00001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保健センター・保健所】&#10;一人当たり面積グラフ枠">
          <a:extLst>
            <a:ext uri="{FF2B5EF4-FFF2-40B4-BE49-F238E27FC236}">
              <a16:creationId xmlns:a16="http://schemas.microsoft.com/office/drawing/2014/main" id="{00000000-0008-0000-0F00-00003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19050</xdr:rowOff>
    </xdr:from>
    <xdr:to>
      <xdr:col>116</xdr:col>
      <xdr:colOff>62864</xdr:colOff>
      <xdr:row>63</xdr:row>
      <xdr:rowOff>76200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flipV="1">
          <a:off x="22160864" y="97917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80027</xdr:rowOff>
    </xdr:from>
    <xdr:ext cx="469744" cy="259045"/>
    <xdr:sp macro="" textlink="">
      <xdr:nvSpPr>
        <xdr:cNvPr id="563" name="【保健センター・保健所】&#10;一人当たり面積最小値テキスト">
          <a:extLst>
            <a:ext uri="{FF2B5EF4-FFF2-40B4-BE49-F238E27FC236}">
              <a16:creationId xmlns:a16="http://schemas.microsoft.com/office/drawing/2014/main" id="{00000000-0008-0000-0F00-000033020000}"/>
            </a:ext>
          </a:extLst>
        </xdr:cNvPr>
        <xdr:cNvSpPr txBox="1"/>
      </xdr:nvSpPr>
      <xdr:spPr>
        <a:xfrm>
          <a:off x="22199600"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76200</xdr:rowOff>
    </xdr:from>
    <xdr:to>
      <xdr:col>116</xdr:col>
      <xdr:colOff>152400</xdr:colOff>
      <xdr:row>63</xdr:row>
      <xdr:rowOff>76200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22072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137177</xdr:rowOff>
    </xdr:from>
    <xdr:ext cx="469744" cy="259045"/>
    <xdr:sp macro="" textlink="">
      <xdr:nvSpPr>
        <xdr:cNvPr id="565" name="【保健センター・保健所】&#10;一人当たり面積最大値テキスト">
          <a:extLst>
            <a:ext uri="{FF2B5EF4-FFF2-40B4-BE49-F238E27FC236}">
              <a16:creationId xmlns:a16="http://schemas.microsoft.com/office/drawing/2014/main" id="{00000000-0008-0000-0F00-000035020000}"/>
            </a:ext>
          </a:extLst>
        </xdr:cNvPr>
        <xdr:cNvSpPr txBox="1"/>
      </xdr:nvSpPr>
      <xdr:spPr>
        <a:xfrm>
          <a:off x="22199600" y="956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19050</xdr:rowOff>
    </xdr:from>
    <xdr:to>
      <xdr:col>116</xdr:col>
      <xdr:colOff>152400</xdr:colOff>
      <xdr:row>57</xdr:row>
      <xdr:rowOff>19050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22072600" y="979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118127</xdr:rowOff>
    </xdr:from>
    <xdr:ext cx="469744" cy="259045"/>
    <xdr:sp macro="" textlink="">
      <xdr:nvSpPr>
        <xdr:cNvPr id="567" name="【保健センター・保健所】&#10;一人当たり面積平均値テキスト">
          <a:extLst>
            <a:ext uri="{FF2B5EF4-FFF2-40B4-BE49-F238E27FC236}">
              <a16:creationId xmlns:a16="http://schemas.microsoft.com/office/drawing/2014/main" id="{00000000-0008-0000-0F00-000037020000}"/>
            </a:ext>
          </a:extLst>
        </xdr:cNvPr>
        <xdr:cNvSpPr txBox="1"/>
      </xdr:nvSpPr>
      <xdr:spPr>
        <a:xfrm>
          <a:off x="22199600" y="10576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139700</xdr:rowOff>
    </xdr:from>
    <xdr:to>
      <xdr:col>116</xdr:col>
      <xdr:colOff>114300</xdr:colOff>
      <xdr:row>62</xdr:row>
      <xdr:rowOff>69850</xdr:rowOff>
    </xdr:to>
    <xdr:sp macro="" textlink="">
      <xdr:nvSpPr>
        <xdr:cNvPr id="568" name="フローチャート: 判断 567">
          <a:extLst>
            <a:ext uri="{FF2B5EF4-FFF2-40B4-BE49-F238E27FC236}">
              <a16:creationId xmlns:a16="http://schemas.microsoft.com/office/drawing/2014/main" id="{00000000-0008-0000-0F00-000038020000}"/>
            </a:ext>
          </a:extLst>
        </xdr:cNvPr>
        <xdr:cNvSpPr/>
      </xdr:nvSpPr>
      <xdr:spPr>
        <a:xfrm>
          <a:off x="221107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101600</xdr:rowOff>
    </xdr:from>
    <xdr:to>
      <xdr:col>112</xdr:col>
      <xdr:colOff>38100</xdr:colOff>
      <xdr:row>62</xdr:row>
      <xdr:rowOff>31750</xdr:rowOff>
    </xdr:to>
    <xdr:sp macro="" textlink="">
      <xdr:nvSpPr>
        <xdr:cNvPr id="569" name="フローチャート: 判断 568">
          <a:extLst>
            <a:ext uri="{FF2B5EF4-FFF2-40B4-BE49-F238E27FC236}">
              <a16:creationId xmlns:a16="http://schemas.microsoft.com/office/drawing/2014/main" id="{00000000-0008-0000-0F00-000039020000}"/>
            </a:ext>
          </a:extLst>
        </xdr:cNvPr>
        <xdr:cNvSpPr/>
      </xdr:nvSpPr>
      <xdr:spPr>
        <a:xfrm>
          <a:off x="21272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48277</xdr:rowOff>
    </xdr:from>
    <xdr:ext cx="469744" cy="259045"/>
    <xdr:sp macro="" textlink="">
      <xdr:nvSpPr>
        <xdr:cNvPr id="570" name="n_1aveValue【保健センター・保健所】&#10;一人当たり面積">
          <a:extLst>
            <a:ext uri="{FF2B5EF4-FFF2-40B4-BE49-F238E27FC236}">
              <a16:creationId xmlns:a16="http://schemas.microsoft.com/office/drawing/2014/main" id="{00000000-0008-0000-0F00-00003A020000}"/>
            </a:ext>
          </a:extLst>
        </xdr:cNvPr>
        <xdr:cNvSpPr txBox="1"/>
      </xdr:nvSpPr>
      <xdr:spPr>
        <a:xfrm>
          <a:off x="21075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25400</xdr:rowOff>
    </xdr:from>
    <xdr:to>
      <xdr:col>107</xdr:col>
      <xdr:colOff>101600</xdr:colOff>
      <xdr:row>61</xdr:row>
      <xdr:rowOff>127000</xdr:rowOff>
    </xdr:to>
    <xdr:sp macro="" textlink="">
      <xdr:nvSpPr>
        <xdr:cNvPr id="571" name="フローチャート: 判断 570">
          <a:extLst>
            <a:ext uri="{FF2B5EF4-FFF2-40B4-BE49-F238E27FC236}">
              <a16:creationId xmlns:a16="http://schemas.microsoft.com/office/drawing/2014/main" id="{00000000-0008-0000-0F00-00003B020000}"/>
            </a:ext>
          </a:extLst>
        </xdr:cNvPr>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118127</xdr:rowOff>
    </xdr:from>
    <xdr:ext cx="469744" cy="259045"/>
    <xdr:sp macro="" textlink="">
      <xdr:nvSpPr>
        <xdr:cNvPr id="572" name="n_2aveValue【保健センター・保健所】&#10;一人当たり面積">
          <a:extLst>
            <a:ext uri="{FF2B5EF4-FFF2-40B4-BE49-F238E27FC236}">
              <a16:creationId xmlns:a16="http://schemas.microsoft.com/office/drawing/2014/main" id="{00000000-0008-0000-0F00-00003C020000}"/>
            </a:ext>
          </a:extLst>
        </xdr:cNvPr>
        <xdr:cNvSpPr txBox="1"/>
      </xdr:nvSpPr>
      <xdr:spPr>
        <a:xfrm>
          <a:off x="20199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63500</xdr:rowOff>
    </xdr:from>
    <xdr:to>
      <xdr:col>102</xdr:col>
      <xdr:colOff>165100</xdr:colOff>
      <xdr:row>61</xdr:row>
      <xdr:rowOff>165100</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19494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156227</xdr:rowOff>
    </xdr:from>
    <xdr:ext cx="469744" cy="259045"/>
    <xdr:sp macro="" textlink="">
      <xdr:nvSpPr>
        <xdr:cNvPr id="574" name="n_3aveValue【保健センター・保健所】&#10;一人当たり面積">
          <a:extLst>
            <a:ext uri="{FF2B5EF4-FFF2-40B4-BE49-F238E27FC236}">
              <a16:creationId xmlns:a16="http://schemas.microsoft.com/office/drawing/2014/main" id="{00000000-0008-0000-0F00-00003E020000}"/>
            </a:ext>
          </a:extLst>
        </xdr:cNvPr>
        <xdr:cNvSpPr txBox="1"/>
      </xdr:nvSpPr>
      <xdr:spPr>
        <a:xfrm>
          <a:off x="193104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158750</xdr:rowOff>
    </xdr:from>
    <xdr:to>
      <xdr:col>107</xdr:col>
      <xdr:colOff>101600</xdr:colOff>
      <xdr:row>56</xdr:row>
      <xdr:rowOff>88900</xdr:rowOff>
    </xdr:to>
    <xdr:sp macro="" textlink="">
      <xdr:nvSpPr>
        <xdr:cNvPr id="580" name="楕円 579">
          <a:extLst>
            <a:ext uri="{FF2B5EF4-FFF2-40B4-BE49-F238E27FC236}">
              <a16:creationId xmlns:a16="http://schemas.microsoft.com/office/drawing/2014/main" id="{00000000-0008-0000-0F00-000044020000}"/>
            </a:ext>
          </a:extLst>
        </xdr:cNvPr>
        <xdr:cNvSpPr/>
      </xdr:nvSpPr>
      <xdr:spPr>
        <a:xfrm>
          <a:off x="20383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56</xdr:row>
      <xdr:rowOff>6350</xdr:rowOff>
    </xdr:from>
    <xdr:to>
      <xdr:col>102</xdr:col>
      <xdr:colOff>165100</xdr:colOff>
      <xdr:row>56</xdr:row>
      <xdr:rowOff>107950</xdr:rowOff>
    </xdr:to>
    <xdr:sp macro="" textlink="">
      <xdr:nvSpPr>
        <xdr:cNvPr id="581" name="楕円 580">
          <a:extLst>
            <a:ext uri="{FF2B5EF4-FFF2-40B4-BE49-F238E27FC236}">
              <a16:creationId xmlns:a16="http://schemas.microsoft.com/office/drawing/2014/main" id="{00000000-0008-0000-0F00-000045020000}"/>
            </a:ext>
          </a:extLst>
        </xdr:cNvPr>
        <xdr:cNvSpPr/>
      </xdr:nvSpPr>
      <xdr:spPr>
        <a:xfrm>
          <a:off x="194945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38100</xdr:rowOff>
    </xdr:from>
    <xdr:to>
      <xdr:col>107</xdr:col>
      <xdr:colOff>50800</xdr:colOff>
      <xdr:row>56</xdr:row>
      <xdr:rowOff>57150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flipV="1">
          <a:off x="19545300" y="9639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54</xdr:row>
      <xdr:rowOff>105427</xdr:rowOff>
    </xdr:from>
    <xdr:ext cx="469744" cy="259045"/>
    <xdr:sp macro="" textlink="">
      <xdr:nvSpPr>
        <xdr:cNvPr id="583" name="n_2mainValue【保健センター・保健所】&#10;一人当たり面積">
          <a:extLst>
            <a:ext uri="{FF2B5EF4-FFF2-40B4-BE49-F238E27FC236}">
              <a16:creationId xmlns:a16="http://schemas.microsoft.com/office/drawing/2014/main" id="{00000000-0008-0000-0F00-000047020000}"/>
            </a:ext>
          </a:extLst>
        </xdr:cNvPr>
        <xdr:cNvSpPr txBox="1"/>
      </xdr:nvSpPr>
      <xdr:spPr>
        <a:xfrm>
          <a:off x="20199427" y="936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124477</xdr:rowOff>
    </xdr:from>
    <xdr:ext cx="469744" cy="259045"/>
    <xdr:sp macro="" textlink="">
      <xdr:nvSpPr>
        <xdr:cNvPr id="584" name="n_3mainValue【保健センター・保健所】&#10;一人当たり面積">
          <a:extLst>
            <a:ext uri="{FF2B5EF4-FFF2-40B4-BE49-F238E27FC236}">
              <a16:creationId xmlns:a16="http://schemas.microsoft.com/office/drawing/2014/main" id="{00000000-0008-0000-0F00-000048020000}"/>
            </a:ext>
          </a:extLst>
        </xdr:cNvPr>
        <xdr:cNvSpPr txBox="1"/>
      </xdr:nvSpPr>
      <xdr:spPr>
        <a:xfrm>
          <a:off x="19310427" y="938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6" name="【消防施設】&#10;有形固定資産減価償却率グラフ枠">
          <a:extLst>
            <a:ext uri="{FF2B5EF4-FFF2-40B4-BE49-F238E27FC236}">
              <a16:creationId xmlns:a16="http://schemas.microsoft.com/office/drawing/2014/main" id="{00000000-0008-0000-0F00-00005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88392</xdr:rowOff>
    </xdr:from>
    <xdr:to>
      <xdr:col>85</xdr:col>
      <xdr:colOff>126364</xdr:colOff>
      <xdr:row>86</xdr:row>
      <xdr:rowOff>47244</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flipV="1">
          <a:off x="16318864" y="1346149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51071</xdr:rowOff>
    </xdr:from>
    <xdr:ext cx="405111" cy="259045"/>
    <xdr:sp macro="" textlink="">
      <xdr:nvSpPr>
        <xdr:cNvPr id="608" name="【消防施設】&#10;有形固定資産減価償却率最小値テキスト">
          <a:extLst>
            <a:ext uri="{FF2B5EF4-FFF2-40B4-BE49-F238E27FC236}">
              <a16:creationId xmlns:a16="http://schemas.microsoft.com/office/drawing/2014/main" id="{00000000-0008-0000-0F00-000060020000}"/>
            </a:ext>
          </a:extLst>
        </xdr:cNvPr>
        <xdr:cNvSpPr txBox="1"/>
      </xdr:nvSpPr>
      <xdr:spPr>
        <a:xfrm>
          <a:off x="163576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47244</xdr:rowOff>
    </xdr:from>
    <xdr:to>
      <xdr:col>86</xdr:col>
      <xdr:colOff>25400</xdr:colOff>
      <xdr:row>86</xdr:row>
      <xdr:rowOff>47244</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6230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35069</xdr:rowOff>
    </xdr:from>
    <xdr:ext cx="405111" cy="259045"/>
    <xdr:sp macro="" textlink="">
      <xdr:nvSpPr>
        <xdr:cNvPr id="610" name="【消防施設】&#10;有形固定資産減価償却率最大値テキスト">
          <a:extLst>
            <a:ext uri="{FF2B5EF4-FFF2-40B4-BE49-F238E27FC236}">
              <a16:creationId xmlns:a16="http://schemas.microsoft.com/office/drawing/2014/main" id="{00000000-0008-0000-0F00-000062020000}"/>
            </a:ext>
          </a:extLst>
        </xdr:cNvPr>
        <xdr:cNvSpPr txBox="1"/>
      </xdr:nvSpPr>
      <xdr:spPr>
        <a:xfrm>
          <a:off x="163576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88392</xdr:rowOff>
    </xdr:from>
    <xdr:to>
      <xdr:col>86</xdr:col>
      <xdr:colOff>25400</xdr:colOff>
      <xdr:row>78</xdr:row>
      <xdr:rowOff>88392</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6230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146321</xdr:rowOff>
    </xdr:from>
    <xdr:ext cx="405111" cy="259045"/>
    <xdr:sp macro="" textlink="">
      <xdr:nvSpPr>
        <xdr:cNvPr id="612" name="【消防施設】&#10;有形固定資産減価償却率平均値テキスト">
          <a:extLst>
            <a:ext uri="{FF2B5EF4-FFF2-40B4-BE49-F238E27FC236}">
              <a16:creationId xmlns:a16="http://schemas.microsoft.com/office/drawing/2014/main" id="{00000000-0008-0000-0F00-000064020000}"/>
            </a:ext>
          </a:extLst>
        </xdr:cNvPr>
        <xdr:cNvSpPr txBox="1"/>
      </xdr:nvSpPr>
      <xdr:spPr>
        <a:xfrm>
          <a:off x="16357600" y="138623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167894</xdr:rowOff>
    </xdr:from>
    <xdr:to>
      <xdr:col>85</xdr:col>
      <xdr:colOff>177800</xdr:colOff>
      <xdr:row>81</xdr:row>
      <xdr:rowOff>98044</xdr:rowOff>
    </xdr:to>
    <xdr:sp macro="" textlink="">
      <xdr:nvSpPr>
        <xdr:cNvPr id="613" name="フローチャート: 判断 612">
          <a:extLst>
            <a:ext uri="{FF2B5EF4-FFF2-40B4-BE49-F238E27FC236}">
              <a16:creationId xmlns:a16="http://schemas.microsoft.com/office/drawing/2014/main" id="{00000000-0008-0000-0F00-000065020000}"/>
            </a:ext>
          </a:extLst>
        </xdr:cNvPr>
        <xdr:cNvSpPr/>
      </xdr:nvSpPr>
      <xdr:spPr>
        <a:xfrm>
          <a:off x="162687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62737</xdr:rowOff>
    </xdr:from>
    <xdr:to>
      <xdr:col>81</xdr:col>
      <xdr:colOff>101600</xdr:colOff>
      <xdr:row>81</xdr:row>
      <xdr:rowOff>164337</xdr:rowOff>
    </xdr:to>
    <xdr:sp macro="" textlink="">
      <xdr:nvSpPr>
        <xdr:cNvPr id="614" name="フローチャート: 判断 613">
          <a:extLst>
            <a:ext uri="{FF2B5EF4-FFF2-40B4-BE49-F238E27FC236}">
              <a16:creationId xmlns:a16="http://schemas.microsoft.com/office/drawing/2014/main" id="{00000000-0008-0000-0F00-000066020000}"/>
            </a:ext>
          </a:extLst>
        </xdr:cNvPr>
        <xdr:cNvSpPr/>
      </xdr:nvSpPr>
      <xdr:spPr>
        <a:xfrm>
          <a:off x="15430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9414</xdr:rowOff>
    </xdr:from>
    <xdr:ext cx="405111" cy="259045"/>
    <xdr:sp macro="" textlink="">
      <xdr:nvSpPr>
        <xdr:cNvPr id="615" name="n_1aveValue【消防施設】&#10;有形固定資産減価償却率">
          <a:extLst>
            <a:ext uri="{FF2B5EF4-FFF2-40B4-BE49-F238E27FC236}">
              <a16:creationId xmlns:a16="http://schemas.microsoft.com/office/drawing/2014/main" id="{00000000-0008-0000-0F00-000067020000}"/>
            </a:ext>
          </a:extLst>
        </xdr:cNvPr>
        <xdr:cNvSpPr txBox="1"/>
      </xdr:nvSpPr>
      <xdr:spPr>
        <a:xfrm>
          <a:off x="15266044" y="1372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1015</xdr:rowOff>
    </xdr:from>
    <xdr:to>
      <xdr:col>76</xdr:col>
      <xdr:colOff>165100</xdr:colOff>
      <xdr:row>82</xdr:row>
      <xdr:rowOff>102615</xdr:rowOff>
    </xdr:to>
    <xdr:sp macro="" textlink="">
      <xdr:nvSpPr>
        <xdr:cNvPr id="616" name="フローチャート: 判断 615">
          <a:extLst>
            <a:ext uri="{FF2B5EF4-FFF2-40B4-BE49-F238E27FC236}">
              <a16:creationId xmlns:a16="http://schemas.microsoft.com/office/drawing/2014/main" id="{00000000-0008-0000-0F00-000068020000}"/>
            </a:ext>
          </a:extLst>
        </xdr:cNvPr>
        <xdr:cNvSpPr/>
      </xdr:nvSpPr>
      <xdr:spPr>
        <a:xfrm>
          <a:off x="14541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119142</xdr:rowOff>
    </xdr:from>
    <xdr:ext cx="405111" cy="259045"/>
    <xdr:sp macro="" textlink="">
      <xdr:nvSpPr>
        <xdr:cNvPr id="617" name="n_2aveValue【消防施設】&#10;有形固定資産減価償却率">
          <a:extLst>
            <a:ext uri="{FF2B5EF4-FFF2-40B4-BE49-F238E27FC236}">
              <a16:creationId xmlns:a16="http://schemas.microsoft.com/office/drawing/2014/main" id="{00000000-0008-0000-0F00-000069020000}"/>
            </a:ext>
          </a:extLst>
        </xdr:cNvPr>
        <xdr:cNvSpPr txBox="1"/>
      </xdr:nvSpPr>
      <xdr:spPr>
        <a:xfrm>
          <a:off x="14389744" y="1383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122174</xdr:rowOff>
    </xdr:from>
    <xdr:to>
      <xdr:col>72</xdr:col>
      <xdr:colOff>38100</xdr:colOff>
      <xdr:row>82</xdr:row>
      <xdr:rowOff>52324</xdr:rowOff>
    </xdr:to>
    <xdr:sp macro="" textlink="">
      <xdr:nvSpPr>
        <xdr:cNvPr id="618" name="フローチャート: 判断 617">
          <a:extLst>
            <a:ext uri="{FF2B5EF4-FFF2-40B4-BE49-F238E27FC236}">
              <a16:creationId xmlns:a16="http://schemas.microsoft.com/office/drawing/2014/main" id="{00000000-0008-0000-0F00-00006A020000}"/>
            </a:ext>
          </a:extLst>
        </xdr:cNvPr>
        <xdr:cNvSpPr/>
      </xdr:nvSpPr>
      <xdr:spPr>
        <a:xfrm>
          <a:off x="13652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68851</xdr:rowOff>
    </xdr:from>
    <xdr:ext cx="405111" cy="259045"/>
    <xdr:sp macro="" textlink="">
      <xdr:nvSpPr>
        <xdr:cNvPr id="619" name="n_3aveValue【消防施設】&#10;有形固定資産減価償却率">
          <a:extLst>
            <a:ext uri="{FF2B5EF4-FFF2-40B4-BE49-F238E27FC236}">
              <a16:creationId xmlns:a16="http://schemas.microsoft.com/office/drawing/2014/main" id="{00000000-0008-0000-0F00-00006B020000}"/>
            </a:ext>
          </a:extLst>
        </xdr:cNvPr>
        <xdr:cNvSpPr txBox="1"/>
      </xdr:nvSpPr>
      <xdr:spPr>
        <a:xfrm>
          <a:off x="13500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76454</xdr:rowOff>
    </xdr:from>
    <xdr:to>
      <xdr:col>76</xdr:col>
      <xdr:colOff>165100</xdr:colOff>
      <xdr:row>83</xdr:row>
      <xdr:rowOff>6604</xdr:rowOff>
    </xdr:to>
    <xdr:sp macro="" textlink="">
      <xdr:nvSpPr>
        <xdr:cNvPr id="625" name="楕円 624">
          <a:extLst>
            <a:ext uri="{FF2B5EF4-FFF2-40B4-BE49-F238E27FC236}">
              <a16:creationId xmlns:a16="http://schemas.microsoft.com/office/drawing/2014/main" id="{00000000-0008-0000-0F00-000071020000}"/>
            </a:ext>
          </a:extLst>
        </xdr:cNvPr>
        <xdr:cNvSpPr/>
      </xdr:nvSpPr>
      <xdr:spPr>
        <a:xfrm>
          <a:off x="14541500" y="141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167894</xdr:rowOff>
    </xdr:from>
    <xdr:to>
      <xdr:col>72</xdr:col>
      <xdr:colOff>38100</xdr:colOff>
      <xdr:row>83</xdr:row>
      <xdr:rowOff>98044</xdr:rowOff>
    </xdr:to>
    <xdr:sp macro="" textlink="">
      <xdr:nvSpPr>
        <xdr:cNvPr id="626" name="楕円 625">
          <a:extLst>
            <a:ext uri="{FF2B5EF4-FFF2-40B4-BE49-F238E27FC236}">
              <a16:creationId xmlns:a16="http://schemas.microsoft.com/office/drawing/2014/main" id="{00000000-0008-0000-0F00-000072020000}"/>
            </a:ext>
          </a:extLst>
        </xdr:cNvPr>
        <xdr:cNvSpPr/>
      </xdr:nvSpPr>
      <xdr:spPr>
        <a:xfrm>
          <a:off x="13652500" y="142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127254</xdr:rowOff>
    </xdr:from>
    <xdr:to>
      <xdr:col>76</xdr:col>
      <xdr:colOff>114300</xdr:colOff>
      <xdr:row>83</xdr:row>
      <xdr:rowOff>47244</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flipV="1">
          <a:off x="13703300" y="1418615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82</xdr:row>
      <xdr:rowOff>169181</xdr:rowOff>
    </xdr:from>
    <xdr:ext cx="405111" cy="259045"/>
    <xdr:sp macro="" textlink="">
      <xdr:nvSpPr>
        <xdr:cNvPr id="628" name="n_2mainValue【消防施設】&#10;有形固定資産減価償却率">
          <a:extLst>
            <a:ext uri="{FF2B5EF4-FFF2-40B4-BE49-F238E27FC236}">
              <a16:creationId xmlns:a16="http://schemas.microsoft.com/office/drawing/2014/main" id="{00000000-0008-0000-0F00-000074020000}"/>
            </a:ext>
          </a:extLst>
        </xdr:cNvPr>
        <xdr:cNvSpPr txBox="1"/>
      </xdr:nvSpPr>
      <xdr:spPr>
        <a:xfrm>
          <a:off x="14389744" y="1422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89171</xdr:rowOff>
    </xdr:from>
    <xdr:ext cx="405111" cy="259045"/>
    <xdr:sp macro="" textlink="">
      <xdr:nvSpPr>
        <xdr:cNvPr id="629" name="n_3mainValue【消防施設】&#10;有形固定資産減価償却率">
          <a:extLst>
            <a:ext uri="{FF2B5EF4-FFF2-40B4-BE49-F238E27FC236}">
              <a16:creationId xmlns:a16="http://schemas.microsoft.com/office/drawing/2014/main" id="{00000000-0008-0000-0F00-000075020000}"/>
            </a:ext>
          </a:extLst>
        </xdr:cNvPr>
        <xdr:cNvSpPr txBox="1"/>
      </xdr:nvSpPr>
      <xdr:spPr>
        <a:xfrm>
          <a:off x="13500744" y="1431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2" name="【消防施設】&#10;一人当たり面積グラフ枠">
          <a:extLst>
            <a:ext uri="{FF2B5EF4-FFF2-40B4-BE49-F238E27FC236}">
              <a16:creationId xmlns:a16="http://schemas.microsoft.com/office/drawing/2014/main" id="{00000000-0008-0000-0F00-00008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160020</xdr:rowOff>
    </xdr:from>
    <xdr:to>
      <xdr:col>116</xdr:col>
      <xdr:colOff>62864</xdr:colOff>
      <xdr:row>85</xdr:row>
      <xdr:rowOff>148589</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flipV="1">
          <a:off x="22160864" y="135331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54" name="【消防施設】&#10;一人当たり面積最小値テキスト">
          <a:extLst>
            <a:ext uri="{FF2B5EF4-FFF2-40B4-BE49-F238E27FC236}">
              <a16:creationId xmlns:a16="http://schemas.microsoft.com/office/drawing/2014/main" id="{00000000-0008-0000-0F00-00008E020000}"/>
            </a:ext>
          </a:extLst>
        </xdr:cNvPr>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106697</xdr:rowOff>
    </xdr:from>
    <xdr:ext cx="469744" cy="259045"/>
    <xdr:sp macro="" textlink="">
      <xdr:nvSpPr>
        <xdr:cNvPr id="656" name="【消防施設】&#10;一人当たり面積最大値テキスト">
          <a:extLst>
            <a:ext uri="{FF2B5EF4-FFF2-40B4-BE49-F238E27FC236}">
              <a16:creationId xmlns:a16="http://schemas.microsoft.com/office/drawing/2014/main" id="{00000000-0008-0000-0F00-000090020000}"/>
            </a:ext>
          </a:extLst>
        </xdr:cNvPr>
        <xdr:cNvSpPr txBox="1"/>
      </xdr:nvSpPr>
      <xdr:spPr>
        <a:xfrm>
          <a:off x="221996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160020</xdr:rowOff>
    </xdr:from>
    <xdr:to>
      <xdr:col>116</xdr:col>
      <xdr:colOff>152400</xdr:colOff>
      <xdr:row>78</xdr:row>
      <xdr:rowOff>160020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60977</xdr:rowOff>
    </xdr:from>
    <xdr:ext cx="469744" cy="259045"/>
    <xdr:sp macro="" textlink="">
      <xdr:nvSpPr>
        <xdr:cNvPr id="658" name="【消防施設】&#10;一人当たり面積平均値テキスト">
          <a:extLst>
            <a:ext uri="{FF2B5EF4-FFF2-40B4-BE49-F238E27FC236}">
              <a16:creationId xmlns:a16="http://schemas.microsoft.com/office/drawing/2014/main" id="{00000000-0008-0000-0F00-000092020000}"/>
            </a:ext>
          </a:extLst>
        </xdr:cNvPr>
        <xdr:cNvSpPr txBox="1"/>
      </xdr:nvSpPr>
      <xdr:spPr>
        <a:xfrm>
          <a:off x="221996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59" name="フローチャート: 判断 658">
          <a:extLst>
            <a:ext uri="{FF2B5EF4-FFF2-40B4-BE49-F238E27FC236}">
              <a16:creationId xmlns:a16="http://schemas.microsoft.com/office/drawing/2014/main" id="{00000000-0008-0000-0F00-000093020000}"/>
            </a:ext>
          </a:extLst>
        </xdr:cNvPr>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60" name="フローチャート: 判断 659">
          <a:extLst>
            <a:ext uri="{FF2B5EF4-FFF2-40B4-BE49-F238E27FC236}">
              <a16:creationId xmlns:a16="http://schemas.microsoft.com/office/drawing/2014/main" id="{00000000-0008-0000-0F00-000094020000}"/>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13988</xdr:rowOff>
    </xdr:from>
    <xdr:ext cx="469744" cy="259045"/>
    <xdr:sp macro="" textlink="">
      <xdr:nvSpPr>
        <xdr:cNvPr id="661" name="n_1aveValue【消防施設】&#10;一人当たり面積">
          <a:extLst>
            <a:ext uri="{FF2B5EF4-FFF2-40B4-BE49-F238E27FC236}">
              <a16:creationId xmlns:a16="http://schemas.microsoft.com/office/drawing/2014/main" id="{00000000-0008-0000-0F00-000095020000}"/>
            </a:ext>
          </a:extLst>
        </xdr:cNvPr>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52070</xdr:rowOff>
    </xdr:from>
    <xdr:to>
      <xdr:col>107</xdr:col>
      <xdr:colOff>101600</xdr:colOff>
      <xdr:row>83</xdr:row>
      <xdr:rowOff>153670</xdr:rowOff>
    </xdr:to>
    <xdr:sp macro="" textlink="">
      <xdr:nvSpPr>
        <xdr:cNvPr id="662" name="フローチャート: 判断 661">
          <a:extLst>
            <a:ext uri="{FF2B5EF4-FFF2-40B4-BE49-F238E27FC236}">
              <a16:creationId xmlns:a16="http://schemas.microsoft.com/office/drawing/2014/main" id="{00000000-0008-0000-0F00-000096020000}"/>
            </a:ext>
          </a:extLst>
        </xdr:cNvPr>
        <xdr:cNvSpPr/>
      </xdr:nvSpPr>
      <xdr:spPr>
        <a:xfrm>
          <a:off x="20383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144797</xdr:rowOff>
    </xdr:from>
    <xdr:ext cx="469744" cy="259045"/>
    <xdr:sp macro="" textlink="">
      <xdr:nvSpPr>
        <xdr:cNvPr id="663" name="n_2aveValue【消防施設】&#10;一人当たり面積">
          <a:extLst>
            <a:ext uri="{FF2B5EF4-FFF2-40B4-BE49-F238E27FC236}">
              <a16:creationId xmlns:a16="http://schemas.microsoft.com/office/drawing/2014/main" id="{00000000-0008-0000-0F00-000097020000}"/>
            </a:ext>
          </a:extLst>
        </xdr:cNvPr>
        <xdr:cNvSpPr txBox="1"/>
      </xdr:nvSpPr>
      <xdr:spPr>
        <a:xfrm>
          <a:off x="201994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67311</xdr:rowOff>
    </xdr:from>
    <xdr:to>
      <xdr:col>102</xdr:col>
      <xdr:colOff>165100</xdr:colOff>
      <xdr:row>83</xdr:row>
      <xdr:rowOff>168911</xdr:rowOff>
    </xdr:to>
    <xdr:sp macro="" textlink="">
      <xdr:nvSpPr>
        <xdr:cNvPr id="664" name="フローチャート: 判断 663">
          <a:extLst>
            <a:ext uri="{FF2B5EF4-FFF2-40B4-BE49-F238E27FC236}">
              <a16:creationId xmlns:a16="http://schemas.microsoft.com/office/drawing/2014/main" id="{00000000-0008-0000-0F00-000098020000}"/>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160038</xdr:rowOff>
    </xdr:from>
    <xdr:ext cx="469744" cy="259045"/>
    <xdr:sp macro="" textlink="">
      <xdr:nvSpPr>
        <xdr:cNvPr id="665" name="n_3aveValue【消防施設】&#10;一人当たり面積">
          <a:extLst>
            <a:ext uri="{FF2B5EF4-FFF2-40B4-BE49-F238E27FC236}">
              <a16:creationId xmlns:a16="http://schemas.microsoft.com/office/drawing/2014/main" id="{00000000-0008-0000-0F00-000099020000}"/>
            </a:ext>
          </a:extLst>
        </xdr:cNvPr>
        <xdr:cNvSpPr txBox="1"/>
      </xdr:nvSpPr>
      <xdr:spPr>
        <a:xfrm>
          <a:off x="19310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33020</xdr:rowOff>
    </xdr:from>
    <xdr:to>
      <xdr:col>107</xdr:col>
      <xdr:colOff>101600</xdr:colOff>
      <xdr:row>82</xdr:row>
      <xdr:rowOff>134620</xdr:rowOff>
    </xdr:to>
    <xdr:sp macro="" textlink="">
      <xdr:nvSpPr>
        <xdr:cNvPr id="671" name="楕円 670">
          <a:extLst>
            <a:ext uri="{FF2B5EF4-FFF2-40B4-BE49-F238E27FC236}">
              <a16:creationId xmlns:a16="http://schemas.microsoft.com/office/drawing/2014/main" id="{00000000-0008-0000-0F00-00009F020000}"/>
            </a:ext>
          </a:extLst>
        </xdr:cNvPr>
        <xdr:cNvSpPr/>
      </xdr:nvSpPr>
      <xdr:spPr>
        <a:xfrm>
          <a:off x="20383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33020</xdr:rowOff>
    </xdr:from>
    <xdr:to>
      <xdr:col>102</xdr:col>
      <xdr:colOff>165100</xdr:colOff>
      <xdr:row>82</xdr:row>
      <xdr:rowOff>134620</xdr:rowOff>
    </xdr:to>
    <xdr:sp macro="" textlink="">
      <xdr:nvSpPr>
        <xdr:cNvPr id="672" name="楕円 671">
          <a:extLst>
            <a:ext uri="{FF2B5EF4-FFF2-40B4-BE49-F238E27FC236}">
              <a16:creationId xmlns:a16="http://schemas.microsoft.com/office/drawing/2014/main" id="{00000000-0008-0000-0F00-0000A0020000}"/>
            </a:ext>
          </a:extLst>
        </xdr:cNvPr>
        <xdr:cNvSpPr/>
      </xdr:nvSpPr>
      <xdr:spPr>
        <a:xfrm>
          <a:off x="19494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83820</xdr:rowOff>
    </xdr:from>
    <xdr:to>
      <xdr:col>107</xdr:col>
      <xdr:colOff>50800</xdr:colOff>
      <xdr:row>82</xdr:row>
      <xdr:rowOff>83820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9545300" y="1414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80</xdr:row>
      <xdr:rowOff>151147</xdr:rowOff>
    </xdr:from>
    <xdr:ext cx="469744" cy="259045"/>
    <xdr:sp macro="" textlink="">
      <xdr:nvSpPr>
        <xdr:cNvPr id="674" name="n_2mainValue【消防施設】&#10;一人当たり面積">
          <a:extLst>
            <a:ext uri="{FF2B5EF4-FFF2-40B4-BE49-F238E27FC236}">
              <a16:creationId xmlns:a16="http://schemas.microsoft.com/office/drawing/2014/main" id="{00000000-0008-0000-0F00-0000A2020000}"/>
            </a:ext>
          </a:extLst>
        </xdr:cNvPr>
        <xdr:cNvSpPr txBox="1"/>
      </xdr:nvSpPr>
      <xdr:spPr>
        <a:xfrm>
          <a:off x="20199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151147</xdr:rowOff>
    </xdr:from>
    <xdr:ext cx="469744" cy="259045"/>
    <xdr:sp macro="" textlink="">
      <xdr:nvSpPr>
        <xdr:cNvPr id="675" name="n_3mainValue【消防施設】&#10;一人当たり面積">
          <a:extLst>
            <a:ext uri="{FF2B5EF4-FFF2-40B4-BE49-F238E27FC236}">
              <a16:creationId xmlns:a16="http://schemas.microsoft.com/office/drawing/2014/main" id="{00000000-0008-0000-0F00-0000A3020000}"/>
            </a:ext>
          </a:extLst>
        </xdr:cNvPr>
        <xdr:cNvSpPr txBox="1"/>
      </xdr:nvSpPr>
      <xdr:spPr>
        <a:xfrm>
          <a:off x="19310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庁舎】&#10;有形固定資産減価償却率グラフ枠">
          <a:extLst>
            <a:ext uri="{FF2B5EF4-FFF2-40B4-BE49-F238E27FC236}">
              <a16:creationId xmlns:a16="http://schemas.microsoft.com/office/drawing/2014/main" id="{00000000-0008-0000-0F00-0000B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xdr:rowOff>
    </xdr:from>
    <xdr:to>
      <xdr:col>85</xdr:col>
      <xdr:colOff>126364</xdr:colOff>
      <xdr:row>108</xdr:row>
      <xdr:rowOff>123552</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flipV="1">
          <a:off x="16318864" y="17146088"/>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127379</xdr:rowOff>
    </xdr:from>
    <xdr:ext cx="340478" cy="259045"/>
    <xdr:sp macro="" textlink="">
      <xdr:nvSpPr>
        <xdr:cNvPr id="702" name="【庁舎】&#10;有形固定資産減価償却率最小値テキスト">
          <a:extLst>
            <a:ext uri="{FF2B5EF4-FFF2-40B4-BE49-F238E27FC236}">
              <a16:creationId xmlns:a16="http://schemas.microsoft.com/office/drawing/2014/main" id="{00000000-0008-0000-0F00-0000BE020000}"/>
            </a:ext>
          </a:extLst>
        </xdr:cNvPr>
        <xdr:cNvSpPr txBox="1"/>
      </xdr:nvSpPr>
      <xdr:spPr>
        <a:xfrm>
          <a:off x="16357600" y="1864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123552</xdr:rowOff>
    </xdr:from>
    <xdr:to>
      <xdr:col>86</xdr:col>
      <xdr:colOff>25400</xdr:colOff>
      <xdr:row>108</xdr:row>
      <xdr:rowOff>123552</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6230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119215</xdr:rowOff>
    </xdr:from>
    <xdr:ext cx="405111" cy="259045"/>
    <xdr:sp macro="" textlink="">
      <xdr:nvSpPr>
        <xdr:cNvPr id="704" name="【庁舎】&#10;有形固定資産減価償却率最大値テキスト">
          <a:extLst>
            <a:ext uri="{FF2B5EF4-FFF2-40B4-BE49-F238E27FC236}">
              <a16:creationId xmlns:a16="http://schemas.microsoft.com/office/drawing/2014/main" id="{00000000-0008-0000-0F00-0000C0020000}"/>
            </a:ext>
          </a:extLst>
        </xdr:cNvPr>
        <xdr:cNvSpPr txBox="1"/>
      </xdr:nvSpPr>
      <xdr:spPr>
        <a:xfrm>
          <a:off x="16357600" y="1692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xdr:rowOff>
    </xdr:from>
    <xdr:to>
      <xdr:col>86</xdr:col>
      <xdr:colOff>25400</xdr:colOff>
      <xdr:row>100</xdr:row>
      <xdr:rowOff>1088</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6230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121393</xdr:rowOff>
    </xdr:from>
    <xdr:ext cx="405111" cy="259045"/>
    <xdr:sp macro="" textlink="">
      <xdr:nvSpPr>
        <xdr:cNvPr id="706" name="【庁舎】&#10;有形固定資産減価償却率平均値テキスト">
          <a:extLst>
            <a:ext uri="{FF2B5EF4-FFF2-40B4-BE49-F238E27FC236}">
              <a16:creationId xmlns:a16="http://schemas.microsoft.com/office/drawing/2014/main" id="{00000000-0008-0000-0F00-0000C2020000}"/>
            </a:ext>
          </a:extLst>
        </xdr:cNvPr>
        <xdr:cNvSpPr txBox="1"/>
      </xdr:nvSpPr>
      <xdr:spPr>
        <a:xfrm>
          <a:off x="16357600" y="1778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142966</xdr:rowOff>
    </xdr:from>
    <xdr:to>
      <xdr:col>85</xdr:col>
      <xdr:colOff>177800</xdr:colOff>
      <xdr:row>104</xdr:row>
      <xdr:rowOff>73116</xdr:rowOff>
    </xdr:to>
    <xdr:sp macro="" textlink="">
      <xdr:nvSpPr>
        <xdr:cNvPr id="707" name="フローチャート: 判断 706">
          <a:extLst>
            <a:ext uri="{FF2B5EF4-FFF2-40B4-BE49-F238E27FC236}">
              <a16:creationId xmlns:a16="http://schemas.microsoft.com/office/drawing/2014/main" id="{00000000-0008-0000-0F00-0000C3020000}"/>
            </a:ext>
          </a:extLst>
        </xdr:cNvPr>
        <xdr:cNvSpPr/>
      </xdr:nvSpPr>
      <xdr:spPr>
        <a:xfrm>
          <a:off x="162687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08" name="フローチャート: 判断 707">
          <a:extLst>
            <a:ext uri="{FF2B5EF4-FFF2-40B4-BE49-F238E27FC236}">
              <a16:creationId xmlns:a16="http://schemas.microsoft.com/office/drawing/2014/main" id="{00000000-0008-0000-0F00-0000C4020000}"/>
            </a:ext>
          </a:extLst>
        </xdr:cNvPr>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79846</xdr:rowOff>
    </xdr:from>
    <xdr:ext cx="405111" cy="259045"/>
    <xdr:sp macro="" textlink="">
      <xdr:nvSpPr>
        <xdr:cNvPr id="709" name="n_1aveValue【庁舎】&#10;有形固定資産減価償却率">
          <a:extLst>
            <a:ext uri="{FF2B5EF4-FFF2-40B4-BE49-F238E27FC236}">
              <a16:creationId xmlns:a16="http://schemas.microsoft.com/office/drawing/2014/main" id="{00000000-0008-0000-0F00-0000C5020000}"/>
            </a:ext>
          </a:extLst>
        </xdr:cNvPr>
        <xdr:cNvSpPr txBox="1"/>
      </xdr:nvSpPr>
      <xdr:spPr>
        <a:xfrm>
          <a:off x="15266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22134</xdr:rowOff>
    </xdr:from>
    <xdr:to>
      <xdr:col>76</xdr:col>
      <xdr:colOff>165100</xdr:colOff>
      <xdr:row>104</xdr:row>
      <xdr:rowOff>123734</xdr:rowOff>
    </xdr:to>
    <xdr:sp macro="" textlink="">
      <xdr:nvSpPr>
        <xdr:cNvPr id="710" name="フローチャート: 判断 709">
          <a:extLst>
            <a:ext uri="{FF2B5EF4-FFF2-40B4-BE49-F238E27FC236}">
              <a16:creationId xmlns:a16="http://schemas.microsoft.com/office/drawing/2014/main" id="{00000000-0008-0000-0F00-0000C6020000}"/>
            </a:ext>
          </a:extLst>
        </xdr:cNvPr>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114861</xdr:rowOff>
    </xdr:from>
    <xdr:ext cx="405111" cy="259045"/>
    <xdr:sp macro="" textlink="">
      <xdr:nvSpPr>
        <xdr:cNvPr id="711" name="n_2aveValue【庁舎】&#10;有形固定資産減価償却率">
          <a:extLst>
            <a:ext uri="{FF2B5EF4-FFF2-40B4-BE49-F238E27FC236}">
              <a16:creationId xmlns:a16="http://schemas.microsoft.com/office/drawing/2014/main" id="{00000000-0008-0000-0F00-0000C7020000}"/>
            </a:ext>
          </a:extLst>
        </xdr:cNvPr>
        <xdr:cNvSpPr txBox="1"/>
      </xdr:nvSpPr>
      <xdr:spPr>
        <a:xfrm>
          <a:off x="14389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10705</xdr:rowOff>
    </xdr:from>
    <xdr:to>
      <xdr:col>72</xdr:col>
      <xdr:colOff>38100</xdr:colOff>
      <xdr:row>104</xdr:row>
      <xdr:rowOff>112305</xdr:rowOff>
    </xdr:to>
    <xdr:sp macro="" textlink="">
      <xdr:nvSpPr>
        <xdr:cNvPr id="712" name="フローチャート: 判断 711">
          <a:extLst>
            <a:ext uri="{FF2B5EF4-FFF2-40B4-BE49-F238E27FC236}">
              <a16:creationId xmlns:a16="http://schemas.microsoft.com/office/drawing/2014/main" id="{00000000-0008-0000-0F00-0000C8020000}"/>
            </a:ext>
          </a:extLst>
        </xdr:cNvPr>
        <xdr:cNvSpPr/>
      </xdr:nvSpPr>
      <xdr:spPr>
        <a:xfrm>
          <a:off x="13652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103432</xdr:rowOff>
    </xdr:from>
    <xdr:ext cx="405111" cy="259045"/>
    <xdr:sp macro="" textlink="">
      <xdr:nvSpPr>
        <xdr:cNvPr id="713" name="n_3aveValue【庁舎】&#10;有形固定資産減価償却率">
          <a:extLst>
            <a:ext uri="{FF2B5EF4-FFF2-40B4-BE49-F238E27FC236}">
              <a16:creationId xmlns:a16="http://schemas.microsoft.com/office/drawing/2014/main" id="{00000000-0008-0000-0F00-0000C9020000}"/>
            </a:ext>
          </a:extLst>
        </xdr:cNvPr>
        <xdr:cNvSpPr txBox="1"/>
      </xdr:nvSpPr>
      <xdr:spPr>
        <a:xfrm>
          <a:off x="13500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101</xdr:row>
      <xdr:rowOff>107043</xdr:rowOff>
    </xdr:from>
    <xdr:to>
      <xdr:col>76</xdr:col>
      <xdr:colOff>165100</xdr:colOff>
      <xdr:row>102</xdr:row>
      <xdr:rowOff>37193</xdr:rowOff>
    </xdr:to>
    <xdr:sp macro="" textlink="">
      <xdr:nvSpPr>
        <xdr:cNvPr id="719" name="楕円 718">
          <a:extLst>
            <a:ext uri="{FF2B5EF4-FFF2-40B4-BE49-F238E27FC236}">
              <a16:creationId xmlns:a16="http://schemas.microsoft.com/office/drawing/2014/main" id="{00000000-0008-0000-0F00-0000CF020000}"/>
            </a:ext>
          </a:extLst>
        </xdr:cNvPr>
        <xdr:cNvSpPr/>
      </xdr:nvSpPr>
      <xdr:spPr>
        <a:xfrm>
          <a:off x="14541500" y="174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147864</xdr:rowOff>
    </xdr:from>
    <xdr:to>
      <xdr:col>72</xdr:col>
      <xdr:colOff>38100</xdr:colOff>
      <xdr:row>102</xdr:row>
      <xdr:rowOff>78014</xdr:rowOff>
    </xdr:to>
    <xdr:sp macro="" textlink="">
      <xdr:nvSpPr>
        <xdr:cNvPr id="720" name="楕円 719">
          <a:extLst>
            <a:ext uri="{FF2B5EF4-FFF2-40B4-BE49-F238E27FC236}">
              <a16:creationId xmlns:a16="http://schemas.microsoft.com/office/drawing/2014/main" id="{00000000-0008-0000-0F00-0000D0020000}"/>
            </a:ext>
          </a:extLst>
        </xdr:cNvPr>
        <xdr:cNvSpPr/>
      </xdr:nvSpPr>
      <xdr:spPr>
        <a:xfrm>
          <a:off x="136525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157843</xdr:rowOff>
    </xdr:from>
    <xdr:to>
      <xdr:col>76</xdr:col>
      <xdr:colOff>114300</xdr:colOff>
      <xdr:row>102</xdr:row>
      <xdr:rowOff>27214</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flipV="1">
          <a:off x="13703300" y="1747429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100</xdr:row>
      <xdr:rowOff>53720</xdr:rowOff>
    </xdr:from>
    <xdr:ext cx="405111" cy="259045"/>
    <xdr:sp macro="" textlink="">
      <xdr:nvSpPr>
        <xdr:cNvPr id="722" name="n_2mainValue【庁舎】&#10;有形固定資産減価償却率">
          <a:extLst>
            <a:ext uri="{FF2B5EF4-FFF2-40B4-BE49-F238E27FC236}">
              <a16:creationId xmlns:a16="http://schemas.microsoft.com/office/drawing/2014/main" id="{00000000-0008-0000-0F00-0000D2020000}"/>
            </a:ext>
          </a:extLst>
        </xdr:cNvPr>
        <xdr:cNvSpPr txBox="1"/>
      </xdr:nvSpPr>
      <xdr:spPr>
        <a:xfrm>
          <a:off x="14389744" y="1719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94541</xdr:rowOff>
    </xdr:from>
    <xdr:ext cx="405111" cy="259045"/>
    <xdr:sp macro="" textlink="">
      <xdr:nvSpPr>
        <xdr:cNvPr id="723" name="n_3mainValue【庁舎】&#10;有形固定資産減価償却率">
          <a:extLst>
            <a:ext uri="{FF2B5EF4-FFF2-40B4-BE49-F238E27FC236}">
              <a16:creationId xmlns:a16="http://schemas.microsoft.com/office/drawing/2014/main" id="{00000000-0008-0000-0F00-0000D3020000}"/>
            </a:ext>
          </a:extLst>
        </xdr:cNvPr>
        <xdr:cNvSpPr txBox="1"/>
      </xdr:nvSpPr>
      <xdr:spPr>
        <a:xfrm>
          <a:off x="135007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4" name="【庁舎】&#10;一人当たり面積グラフ枠">
          <a:extLst>
            <a:ext uri="{FF2B5EF4-FFF2-40B4-BE49-F238E27FC236}">
              <a16:creationId xmlns:a16="http://schemas.microsoft.com/office/drawing/2014/main" id="{00000000-0008-0000-0F00-0000E8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41911</xdr:rowOff>
    </xdr:from>
    <xdr:to>
      <xdr:col>116</xdr:col>
      <xdr:colOff>62864</xdr:colOff>
      <xdr:row>107</xdr:row>
      <xdr:rowOff>71628</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flipV="1">
          <a:off x="22160864" y="17529811"/>
          <a:ext cx="0" cy="8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746" name="【庁舎】&#10;一人当たり面積最小値テキスト">
          <a:extLst>
            <a:ext uri="{FF2B5EF4-FFF2-40B4-BE49-F238E27FC236}">
              <a16:creationId xmlns:a16="http://schemas.microsoft.com/office/drawing/2014/main" id="{00000000-0008-0000-0F00-0000EA020000}"/>
            </a:ext>
          </a:extLst>
        </xdr:cNvPr>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160038</xdr:rowOff>
    </xdr:from>
    <xdr:ext cx="469744" cy="259045"/>
    <xdr:sp macro="" textlink="">
      <xdr:nvSpPr>
        <xdr:cNvPr id="748" name="【庁舎】&#10;一人当たり面積最大値テキスト">
          <a:extLst>
            <a:ext uri="{FF2B5EF4-FFF2-40B4-BE49-F238E27FC236}">
              <a16:creationId xmlns:a16="http://schemas.microsoft.com/office/drawing/2014/main" id="{00000000-0008-0000-0F00-0000EC020000}"/>
            </a:ext>
          </a:extLst>
        </xdr:cNvPr>
        <xdr:cNvSpPr txBox="1"/>
      </xdr:nvSpPr>
      <xdr:spPr>
        <a:xfrm>
          <a:off x="22199600" y="1730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41911</xdr:rowOff>
    </xdr:from>
    <xdr:to>
      <xdr:col>116</xdr:col>
      <xdr:colOff>152400</xdr:colOff>
      <xdr:row>102</xdr:row>
      <xdr:rowOff>41911</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22072600" y="17529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86123</xdr:rowOff>
    </xdr:from>
    <xdr:ext cx="469744" cy="259045"/>
    <xdr:sp macro="" textlink="">
      <xdr:nvSpPr>
        <xdr:cNvPr id="750" name="【庁舎】&#10;一人当たり面積平均値テキスト">
          <a:extLst>
            <a:ext uri="{FF2B5EF4-FFF2-40B4-BE49-F238E27FC236}">
              <a16:creationId xmlns:a16="http://schemas.microsoft.com/office/drawing/2014/main" id="{00000000-0008-0000-0F00-0000EE020000}"/>
            </a:ext>
          </a:extLst>
        </xdr:cNvPr>
        <xdr:cNvSpPr txBox="1"/>
      </xdr:nvSpPr>
      <xdr:spPr>
        <a:xfrm>
          <a:off x="22199600" y="1808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107696</xdr:rowOff>
    </xdr:from>
    <xdr:to>
      <xdr:col>116</xdr:col>
      <xdr:colOff>114300</xdr:colOff>
      <xdr:row>106</xdr:row>
      <xdr:rowOff>37846</xdr:rowOff>
    </xdr:to>
    <xdr:sp macro="" textlink="">
      <xdr:nvSpPr>
        <xdr:cNvPr id="751" name="フローチャート: 判断 750">
          <a:extLst>
            <a:ext uri="{FF2B5EF4-FFF2-40B4-BE49-F238E27FC236}">
              <a16:creationId xmlns:a16="http://schemas.microsoft.com/office/drawing/2014/main" id="{00000000-0008-0000-0F00-0000EF020000}"/>
            </a:ext>
          </a:extLst>
        </xdr:cNvPr>
        <xdr:cNvSpPr/>
      </xdr:nvSpPr>
      <xdr:spPr>
        <a:xfrm>
          <a:off x="22110700" y="1810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752" name="フローチャート: 判断 751">
          <a:extLst>
            <a:ext uri="{FF2B5EF4-FFF2-40B4-BE49-F238E27FC236}">
              <a16:creationId xmlns:a16="http://schemas.microsoft.com/office/drawing/2014/main" id="{00000000-0008-0000-0F00-0000F0020000}"/>
            </a:ext>
          </a:extLst>
        </xdr:cNvPr>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63516</xdr:rowOff>
    </xdr:from>
    <xdr:ext cx="469744" cy="259045"/>
    <xdr:sp macro="" textlink="">
      <xdr:nvSpPr>
        <xdr:cNvPr id="753" name="n_1aveValue【庁舎】&#10;一人当たり面積">
          <a:extLst>
            <a:ext uri="{FF2B5EF4-FFF2-40B4-BE49-F238E27FC236}">
              <a16:creationId xmlns:a16="http://schemas.microsoft.com/office/drawing/2014/main" id="{00000000-0008-0000-0F00-0000F1020000}"/>
            </a:ext>
          </a:extLst>
        </xdr:cNvPr>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139700</xdr:rowOff>
    </xdr:from>
    <xdr:to>
      <xdr:col>107</xdr:col>
      <xdr:colOff>101600</xdr:colOff>
      <xdr:row>100</xdr:row>
      <xdr:rowOff>69850</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20383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98</xdr:row>
      <xdr:rowOff>86377</xdr:rowOff>
    </xdr:from>
    <xdr:ext cx="469744" cy="259045"/>
    <xdr:sp macro="" textlink="">
      <xdr:nvSpPr>
        <xdr:cNvPr id="755" name="n_2aveValue【庁舎】&#10;一人当たり面積">
          <a:extLst>
            <a:ext uri="{FF2B5EF4-FFF2-40B4-BE49-F238E27FC236}">
              <a16:creationId xmlns:a16="http://schemas.microsoft.com/office/drawing/2014/main" id="{00000000-0008-0000-0F00-0000F3020000}"/>
            </a:ext>
          </a:extLst>
        </xdr:cNvPr>
        <xdr:cNvSpPr txBox="1"/>
      </xdr:nvSpPr>
      <xdr:spPr>
        <a:xfrm>
          <a:off x="20199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121413</xdr:rowOff>
    </xdr:from>
    <xdr:to>
      <xdr:col>102</xdr:col>
      <xdr:colOff>165100</xdr:colOff>
      <xdr:row>106</xdr:row>
      <xdr:rowOff>51563</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9494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68090</xdr:rowOff>
    </xdr:from>
    <xdr:ext cx="469744" cy="259045"/>
    <xdr:sp macro="" textlink="">
      <xdr:nvSpPr>
        <xdr:cNvPr id="757" name="n_3aveValue【庁舎】&#10;一人当たり面積">
          <a:extLst>
            <a:ext uri="{FF2B5EF4-FFF2-40B4-BE49-F238E27FC236}">
              <a16:creationId xmlns:a16="http://schemas.microsoft.com/office/drawing/2014/main" id="{00000000-0008-0000-0F00-0000F5020000}"/>
            </a:ext>
          </a:extLst>
        </xdr:cNvPr>
        <xdr:cNvSpPr txBox="1"/>
      </xdr:nvSpPr>
      <xdr:spPr>
        <a:xfrm>
          <a:off x="19310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18542</xdr:rowOff>
    </xdr:from>
    <xdr:to>
      <xdr:col>107</xdr:col>
      <xdr:colOff>101600</xdr:colOff>
      <xdr:row>106</xdr:row>
      <xdr:rowOff>120142</xdr:rowOff>
    </xdr:to>
    <xdr:sp macro="" textlink="">
      <xdr:nvSpPr>
        <xdr:cNvPr id="763" name="楕円 762">
          <a:extLst>
            <a:ext uri="{FF2B5EF4-FFF2-40B4-BE49-F238E27FC236}">
              <a16:creationId xmlns:a16="http://schemas.microsoft.com/office/drawing/2014/main" id="{00000000-0008-0000-0F00-0000FB020000}"/>
            </a:ext>
          </a:extLst>
        </xdr:cNvPr>
        <xdr:cNvSpPr/>
      </xdr:nvSpPr>
      <xdr:spPr>
        <a:xfrm>
          <a:off x="20383500" y="181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164846</xdr:rowOff>
    </xdr:from>
    <xdr:to>
      <xdr:col>102</xdr:col>
      <xdr:colOff>165100</xdr:colOff>
      <xdr:row>106</xdr:row>
      <xdr:rowOff>94996</xdr:rowOff>
    </xdr:to>
    <xdr:sp macro="" textlink="">
      <xdr:nvSpPr>
        <xdr:cNvPr id="764" name="楕円 763">
          <a:extLst>
            <a:ext uri="{FF2B5EF4-FFF2-40B4-BE49-F238E27FC236}">
              <a16:creationId xmlns:a16="http://schemas.microsoft.com/office/drawing/2014/main" id="{00000000-0008-0000-0F00-0000FC020000}"/>
            </a:ext>
          </a:extLst>
        </xdr:cNvPr>
        <xdr:cNvSpPr/>
      </xdr:nvSpPr>
      <xdr:spPr>
        <a:xfrm>
          <a:off x="19494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44196</xdr:rowOff>
    </xdr:from>
    <xdr:to>
      <xdr:col>107</xdr:col>
      <xdr:colOff>50800</xdr:colOff>
      <xdr:row>106</xdr:row>
      <xdr:rowOff>69342</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9545300" y="1821789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106</xdr:row>
      <xdr:rowOff>111269</xdr:rowOff>
    </xdr:from>
    <xdr:ext cx="469744" cy="259045"/>
    <xdr:sp macro="" textlink="">
      <xdr:nvSpPr>
        <xdr:cNvPr id="766" name="n_2mainValue【庁舎】&#10;一人当たり面積">
          <a:extLst>
            <a:ext uri="{FF2B5EF4-FFF2-40B4-BE49-F238E27FC236}">
              <a16:creationId xmlns:a16="http://schemas.microsoft.com/office/drawing/2014/main" id="{00000000-0008-0000-0F00-0000FE020000}"/>
            </a:ext>
          </a:extLst>
        </xdr:cNvPr>
        <xdr:cNvSpPr txBox="1"/>
      </xdr:nvSpPr>
      <xdr:spPr>
        <a:xfrm>
          <a:off x="201994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86123</xdr:rowOff>
    </xdr:from>
    <xdr:ext cx="469744" cy="259045"/>
    <xdr:sp macro="" textlink="">
      <xdr:nvSpPr>
        <xdr:cNvPr id="767" name="n_3mainValue【庁舎】&#10;一人当たり面積">
          <a:extLst>
            <a:ext uri="{FF2B5EF4-FFF2-40B4-BE49-F238E27FC236}">
              <a16:creationId xmlns:a16="http://schemas.microsoft.com/office/drawing/2014/main" id="{00000000-0008-0000-0F00-0000FF020000}"/>
            </a:ext>
          </a:extLst>
        </xdr:cNvPr>
        <xdr:cNvSpPr txBox="1"/>
      </xdr:nvSpPr>
      <xdr:spPr>
        <a:xfrm>
          <a:off x="19310427" y="182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8" name="正方形/長方形 767">
          <a:extLst>
            <a:ext uri="{FF2B5EF4-FFF2-40B4-BE49-F238E27FC236}">
              <a16:creationId xmlns:a16="http://schemas.microsoft.com/office/drawing/2014/main" id="{00000000-0008-0000-0F00-00000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9" name="正方形/長方形 768">
          <a:extLst>
            <a:ext uri="{FF2B5EF4-FFF2-40B4-BE49-F238E27FC236}">
              <a16:creationId xmlns:a16="http://schemas.microsoft.com/office/drawing/2014/main" id="{00000000-0008-0000-0F00-00000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年に策定した公共施設等総合管理計画では、当市の市民一人当たり公共施設延べ床面積は、類似団体と比較して約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倍程度多いことが確認され、公共施設全体で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％の削減を定めている。その中でも庁舎では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％、体育施設では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削減を計画しており、新庁舎の建設計画においては、この計画を実行できるよう基本計画を計画しており、現在建設中の新体育館完成後は、市内各所にある既存体育館の廃止を検討している。こうした取組を着実に実行することで、有形固定資産減価償却率及び一人当たり面積ともに類似団体平均と同規模水準まで引き下げられるよう取り組んで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群馬県桐生市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112,032
110,130
274.45
45,164,388
42,573,540
2,552,603
25,879,832
34,469,701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前年度と同数値となっており、類似団体内平均値との比較では、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ポイント低い水準となっている。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主な要因としては、人口減少や地価の下落に加え、市内に大企業が少なく、他市と比較し法人市民税が低いことが挙げられる。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企業誘致等を積極的に行い、市税収入の増加に努めていく。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78922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361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9978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5537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9978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9978</xdr:rowOff>
    </xdr:from>
    <xdr:to>
      <xdr:col>15</xdr:col>
      <xdr:colOff>82550</xdr:colOff>
      <xdr:row>44</xdr:row>
      <xdr:rowOff>27215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130628</xdr:rowOff>
    </xdr:from>
    <xdr:to>
      <xdr:col>23</xdr:col>
      <xdr:colOff>184150</xdr:colOff>
      <xdr:row>44</xdr:row>
      <xdr:rowOff>60778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26505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9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130628</xdr:rowOff>
    </xdr:from>
    <xdr:to>
      <xdr:col>19</xdr:col>
      <xdr:colOff>184150</xdr:colOff>
      <xdr:row>44</xdr:row>
      <xdr:rowOff>60778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45555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130628</xdr:rowOff>
    </xdr:from>
    <xdr:to>
      <xdr:col>15</xdr:col>
      <xdr:colOff>133350</xdr:colOff>
      <xdr:row>44</xdr:row>
      <xdr:rowOff>60778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45555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歳入では、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合併算定替終了による普通交付税の削減など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、自主財源の確保が厳しい状況であるが、歳出では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退職者の減などにより人件費が減となったことが主な要因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人口減少や少子高齢化の進展など、今後も市税収入の増加が見込めない状況にある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、企業誘致等を積極的に行い市税収入等の確保強化による財源の確保や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行政改革を推進し、基礎収支の改善を</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26924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73792"/>
          <a:ext cx="0" cy="12402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170451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26924</xdr:rowOff>
    </xdr:from>
    <xdr:to>
      <xdr:col>24</xdr:col>
      <xdr:colOff>12700</xdr:colOff>
      <xdr:row>67</xdr:row>
      <xdr:rowOff>26924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65786</xdr:rowOff>
    </xdr:from>
    <xdr:to>
      <xdr:col>23</xdr:col>
      <xdr:colOff>133350</xdr:colOff>
      <xdr:row>65</xdr:row>
      <xdr:rowOff>133350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21003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9923</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11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56134</xdr:rowOff>
    </xdr:from>
    <xdr:to>
      <xdr:col>19</xdr:col>
      <xdr:colOff>133350</xdr:colOff>
      <xdr:row>65</xdr:row>
      <xdr:rowOff>133350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20038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7874</xdr:rowOff>
    </xdr:from>
    <xdr:to>
      <xdr:col>19</xdr:col>
      <xdr:colOff>184150</xdr:colOff>
      <xdr:row>64</xdr:row>
      <xdr:rowOff>109474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119651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77978</xdr:rowOff>
    </xdr:from>
    <xdr:to>
      <xdr:col>15</xdr:col>
      <xdr:colOff>82550</xdr:colOff>
      <xdr:row>65</xdr:row>
      <xdr:rowOff>56134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05077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32004</xdr:rowOff>
    </xdr:from>
    <xdr:to>
      <xdr:col>15</xdr:col>
      <xdr:colOff>133350</xdr:colOff>
      <xdr:row>64</xdr:row>
      <xdr:rowOff>133604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143781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77978</xdr:rowOff>
    </xdr:from>
    <xdr:to>
      <xdr:col>11</xdr:col>
      <xdr:colOff>31750</xdr:colOff>
      <xdr:row>65</xdr:row>
      <xdr:rowOff>41656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05077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14986</xdr:rowOff>
    </xdr:from>
    <xdr:to>
      <xdr:col>23</xdr:col>
      <xdr:colOff>184150</xdr:colOff>
      <xdr:row>65</xdr:row>
      <xdr:rowOff>116586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158513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3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82550</xdr:rowOff>
    </xdr:from>
    <xdr:to>
      <xdr:col>19</xdr:col>
      <xdr:colOff>184150</xdr:colOff>
      <xdr:row>66</xdr:row>
      <xdr:rowOff>12700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168927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5334</xdr:rowOff>
    </xdr:from>
    <xdr:to>
      <xdr:col>15</xdr:col>
      <xdr:colOff>133350</xdr:colOff>
      <xdr:row>65</xdr:row>
      <xdr:rowOff>106934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91711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27178</xdr:rowOff>
    </xdr:from>
    <xdr:to>
      <xdr:col>11</xdr:col>
      <xdr:colOff>82550</xdr:colOff>
      <xdr:row>64</xdr:row>
      <xdr:rowOff>128778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113555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162306</xdr:rowOff>
    </xdr:from>
    <xdr:to>
      <xdr:col>7</xdr:col>
      <xdr:colOff>31750</xdr:colOff>
      <xdr:row>65</xdr:row>
      <xdr:rowOff>92456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77233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[130,671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人件費については、常に削減に努めていることろであり、平成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年度は前年度に比べ金額で約</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千万円減少している。</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物件費について</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、常に経費削減に努めているところであ</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るが</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、人口が減少してきているため、人口</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人当たりの人件費・物件費の数値をみると高くな</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る結果となった</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着実な行政改革を実施するなどして、人件費の削減に努めるとともに、物件費についても経費の節減に</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努めていく必要がある。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35074</xdr:rowOff>
    </xdr:from>
    <xdr:to>
      <xdr:col>23</xdr:col>
      <xdr:colOff>133350</xdr:colOff>
      <xdr:row>89</xdr:row>
      <xdr:rowOff>126693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51074"/>
          <a:ext cx="0" cy="1634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98770</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126693</xdr:rowOff>
    </xdr:from>
    <xdr:to>
      <xdr:col>24</xdr:col>
      <xdr:colOff>12700</xdr:colOff>
      <xdr:row>89</xdr:row>
      <xdr:rowOff>126693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8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121451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9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35074</xdr:rowOff>
    </xdr:from>
    <xdr:to>
      <xdr:col>24</xdr:col>
      <xdr:colOff>12700</xdr:colOff>
      <xdr:row>80</xdr:row>
      <xdr:rowOff>35074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5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28631</xdr:rowOff>
    </xdr:from>
    <xdr:to>
      <xdr:col>23</xdr:col>
      <xdr:colOff>133350</xdr:colOff>
      <xdr:row>85</xdr:row>
      <xdr:rowOff>43315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601881"/>
          <a:ext cx="838200" cy="1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50196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09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33669</xdr:rowOff>
    </xdr:from>
    <xdr:to>
      <xdr:col>23</xdr:col>
      <xdr:colOff>184150</xdr:colOff>
      <xdr:row>83</xdr:row>
      <xdr:rowOff>135269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19427</xdr:rowOff>
    </xdr:from>
    <xdr:to>
      <xdr:col>19</xdr:col>
      <xdr:colOff>133350</xdr:colOff>
      <xdr:row>85</xdr:row>
      <xdr:rowOff>28631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592677"/>
          <a:ext cx="889000" cy="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16089</xdr:rowOff>
    </xdr:from>
    <xdr:to>
      <xdr:col>19</xdr:col>
      <xdr:colOff>184150</xdr:colOff>
      <xdr:row>83</xdr:row>
      <xdr:rowOff>117689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127866</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1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6948</xdr:rowOff>
    </xdr:from>
    <xdr:to>
      <xdr:col>15</xdr:col>
      <xdr:colOff>82550</xdr:colOff>
      <xdr:row>85</xdr:row>
      <xdr:rowOff>19427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580198"/>
          <a:ext cx="889000" cy="1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22518</xdr:rowOff>
    </xdr:from>
    <xdr:to>
      <xdr:col>15</xdr:col>
      <xdr:colOff>133350</xdr:colOff>
      <xdr:row>83</xdr:row>
      <xdr:rowOff>124118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134295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2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123796</xdr:rowOff>
    </xdr:from>
    <xdr:to>
      <xdr:col>11</xdr:col>
      <xdr:colOff>31750</xdr:colOff>
      <xdr:row>85</xdr:row>
      <xdr:rowOff>6948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525596"/>
          <a:ext cx="889000" cy="5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133592</xdr:rowOff>
    </xdr:from>
    <xdr:to>
      <xdr:col>11</xdr:col>
      <xdr:colOff>82550</xdr:colOff>
      <xdr:row>83</xdr:row>
      <xdr:rowOff>63742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73919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66146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163965</xdr:rowOff>
    </xdr:from>
    <xdr:to>
      <xdr:col>23</xdr:col>
      <xdr:colOff>184150</xdr:colOff>
      <xdr:row>85</xdr:row>
      <xdr:rowOff>94115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136042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537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149281</xdr:rowOff>
    </xdr:from>
    <xdr:to>
      <xdr:col>19</xdr:col>
      <xdr:colOff>184150</xdr:colOff>
      <xdr:row>85</xdr:row>
      <xdr:rowOff>79431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55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64208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637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140077</xdr:rowOff>
    </xdr:from>
    <xdr:to>
      <xdr:col>15</xdr:col>
      <xdr:colOff>133350</xdr:colOff>
      <xdr:row>85</xdr:row>
      <xdr:rowOff>70227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5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55004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6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127598</xdr:rowOff>
    </xdr:from>
    <xdr:to>
      <xdr:col>11</xdr:col>
      <xdr:colOff>82550</xdr:colOff>
      <xdr:row>85</xdr:row>
      <xdr:rowOff>57748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52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42525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61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72996</xdr:rowOff>
    </xdr:from>
    <xdr:to>
      <xdr:col>7</xdr:col>
      <xdr:colOff>31750</xdr:colOff>
      <xdr:row>85</xdr:row>
      <xdr:rowOff>3146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47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159373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56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年度以降、国とほぼ同水準で推移している。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89</xdr:row>
      <xdr:rowOff>142239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05230"/>
          <a:ext cx="0" cy="14960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114316</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7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142239</xdr:rowOff>
    </xdr:from>
    <xdr:to>
      <xdr:col>81</xdr:col>
      <xdr:colOff>133350</xdr:colOff>
      <xdr:row>89</xdr:row>
      <xdr:rowOff>142239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0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29211</xdr:rowOff>
    </xdr:from>
    <xdr:to>
      <xdr:col>81</xdr:col>
      <xdr:colOff>44450</xdr:colOff>
      <xdr:row>86</xdr:row>
      <xdr:rowOff>53339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773911"/>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170197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4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53339</xdr:rowOff>
    </xdr:from>
    <xdr:to>
      <xdr:col>77</xdr:col>
      <xdr:colOff>44450</xdr:colOff>
      <xdr:row>86</xdr:row>
      <xdr:rowOff>101600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7980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99061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846300"/>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149861</xdr:rowOff>
    </xdr:from>
    <xdr:to>
      <xdr:col>73</xdr:col>
      <xdr:colOff>44450</xdr:colOff>
      <xdr:row>86</xdr:row>
      <xdr:rowOff>80011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90188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77470</xdr:rowOff>
    </xdr:from>
    <xdr:to>
      <xdr:col>68</xdr:col>
      <xdr:colOff>152400</xdr:colOff>
      <xdr:row>87</xdr:row>
      <xdr:rowOff>99061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822170"/>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166388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2539</xdr:rowOff>
    </xdr:from>
    <xdr:to>
      <xdr:col>77</xdr:col>
      <xdr:colOff>95250</xdr:colOff>
      <xdr:row>86</xdr:row>
      <xdr:rowOff>104139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114316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51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48261</xdr:rowOff>
    </xdr:from>
    <xdr:to>
      <xdr:col>68</xdr:col>
      <xdr:colOff>203200</xdr:colOff>
      <xdr:row>87</xdr:row>
      <xdr:rowOff>149861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134638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113047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常に定員管理の適正化に努め、人員を削減しているところではあるが、人口減少が進んでいるため人口千人当たりの職員数は前年度と比較し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類似団体内平均値に比べて、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人多い要因は、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広域圏組合で実施していた消防業務、ごみ処理業務等について、組合解散後も、桐生市が継承し、これらの業務を近隣団体から受託しているため、その業務を従事する職員を抱えていることによるもの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65</xdr:row>
      <xdr:rowOff>159491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71100"/>
          <a:ext cx="0" cy="1232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131568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27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159491</xdr:rowOff>
    </xdr:from>
    <xdr:to>
      <xdr:col>81</xdr:col>
      <xdr:colOff>133350</xdr:colOff>
      <xdr:row>65</xdr:row>
      <xdr:rowOff>159491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126365</xdr:rowOff>
    </xdr:from>
    <xdr:to>
      <xdr:col>81</xdr:col>
      <xdr:colOff>44450</xdr:colOff>
      <xdr:row>63</xdr:row>
      <xdr:rowOff>144463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927715"/>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126365</xdr:rowOff>
    </xdr:from>
    <xdr:to>
      <xdr:col>77</xdr:col>
      <xdr:colOff>44450</xdr:colOff>
      <xdr:row>63</xdr:row>
      <xdr:rowOff>128376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92771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159596</xdr:rowOff>
    </xdr:from>
    <xdr:to>
      <xdr:col>77</xdr:col>
      <xdr:colOff>95250</xdr:colOff>
      <xdr:row>61</xdr:row>
      <xdr:rowOff>89746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99923</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128376</xdr:rowOff>
    </xdr:from>
    <xdr:to>
      <xdr:col>72</xdr:col>
      <xdr:colOff>203200</xdr:colOff>
      <xdr:row>63</xdr:row>
      <xdr:rowOff>128376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9297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212</xdr:rowOff>
    </xdr:from>
    <xdr:to>
      <xdr:col>73</xdr:col>
      <xdr:colOff>44450</xdr:colOff>
      <xdr:row>61</xdr:row>
      <xdr:rowOff>101812</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111989</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106256</xdr:rowOff>
    </xdr:from>
    <xdr:to>
      <xdr:col>68</xdr:col>
      <xdr:colOff>152400</xdr:colOff>
      <xdr:row>63</xdr:row>
      <xdr:rowOff>128376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907606"/>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93663</xdr:rowOff>
    </xdr:from>
    <xdr:to>
      <xdr:col>81</xdr:col>
      <xdr:colOff>95250</xdr:colOff>
      <xdr:row>64</xdr:row>
      <xdr:rowOff>23813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65740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86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75565</xdr:rowOff>
    </xdr:from>
    <xdr:to>
      <xdr:col>77</xdr:col>
      <xdr:colOff>95250</xdr:colOff>
      <xdr:row>64</xdr:row>
      <xdr:rowOff>5715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161942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96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77576</xdr:rowOff>
    </xdr:from>
    <xdr:to>
      <xdr:col>73</xdr:col>
      <xdr:colOff>44450</xdr:colOff>
      <xdr:row>64</xdr:row>
      <xdr:rowOff>7726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87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163953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96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77576</xdr:rowOff>
    </xdr:from>
    <xdr:to>
      <xdr:col>68</xdr:col>
      <xdr:colOff>203200</xdr:colOff>
      <xdr:row>64</xdr:row>
      <xdr:rowOff>7726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87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163953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96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55456</xdr:rowOff>
    </xdr:from>
    <xdr:to>
      <xdr:col>64</xdr:col>
      <xdr:colOff>152400</xdr:colOff>
      <xdr:row>63</xdr:row>
      <xdr:rowOff>157056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141833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、その内訳をみると、臨時財政対策債や合併特例債など交付税措置の大きい起債の割合が大きくなってきていることが、実質公債費比率を下げている要因である。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今後は、大規模な市有施設の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建設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等が本格化していくことから、実質公債費比率等の数値を確認しながら適正な市債借入を行っていく。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118956</xdr:rowOff>
    </xdr:from>
    <xdr:to>
      <xdr:col>81</xdr:col>
      <xdr:colOff>44450</xdr:colOff>
      <xdr:row>40</xdr:row>
      <xdr:rowOff>135044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97695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135044</xdr:rowOff>
    </xdr:from>
    <xdr:to>
      <xdr:col>77</xdr:col>
      <xdr:colOff>44450</xdr:colOff>
      <xdr:row>40</xdr:row>
      <xdr:rowOff>159173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9930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159173</xdr:rowOff>
    </xdr:from>
    <xdr:to>
      <xdr:col>72</xdr:col>
      <xdr:colOff>203200</xdr:colOff>
      <xdr:row>41</xdr:row>
      <xdr:rowOff>3810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171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19896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332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68156</xdr:rowOff>
    </xdr:from>
    <xdr:to>
      <xdr:col>81</xdr:col>
      <xdr:colOff>95250</xdr:colOff>
      <xdr:row>40</xdr:row>
      <xdr:rowOff>169756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84683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7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84244</xdr:rowOff>
    </xdr:from>
    <xdr:to>
      <xdr:col>77</xdr:col>
      <xdr:colOff>95250</xdr:colOff>
      <xdr:row>41</xdr:row>
      <xdr:rowOff>14394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24571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1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108373</xdr:rowOff>
    </xdr:from>
    <xdr:to>
      <xdr:col>73</xdr:col>
      <xdr:colOff>44450</xdr:colOff>
      <xdr:row>41</xdr:row>
      <xdr:rowOff>38523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48700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80873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、その要因としては、市債残高が減少していることと起債残高の内訳として臨時財政対策債の割合が高くなってきていることが挙げられる。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今後も将来負担比率等の数値を確認しながら、適正な市債管理に努めていく。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132791</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453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104868</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7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132791</xdr:rowOff>
    </xdr:from>
    <xdr:to>
      <xdr:col>81</xdr:col>
      <xdr:colOff>133350</xdr:colOff>
      <xdr:row>22</xdr:row>
      <xdr:rowOff>132791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0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137668</xdr:rowOff>
    </xdr:from>
    <xdr:to>
      <xdr:col>77</xdr:col>
      <xdr:colOff>44450</xdr:colOff>
      <xdr:row>15</xdr:row>
      <xdr:rowOff>51156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537968"/>
          <a:ext cx="889000" cy="8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169587</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9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26060</xdr:rowOff>
    </xdr:from>
    <xdr:to>
      <xdr:col>81</xdr:col>
      <xdr:colOff>95250</xdr:colOff>
      <xdr:row>14</xdr:row>
      <xdr:rowOff>127660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4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51156</xdr:rowOff>
    </xdr:from>
    <xdr:to>
      <xdr:col>72</xdr:col>
      <xdr:colOff>203200</xdr:colOff>
      <xdr:row>15</xdr:row>
      <xdr:rowOff>109068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62290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55982</xdr:rowOff>
    </xdr:from>
    <xdr:to>
      <xdr:col>77</xdr:col>
      <xdr:colOff>95250</xdr:colOff>
      <xdr:row>14</xdr:row>
      <xdr:rowOff>157582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167759</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225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109068</xdr:rowOff>
    </xdr:from>
    <xdr:to>
      <xdr:col>68</xdr:col>
      <xdr:colOff>152400</xdr:colOff>
      <xdr:row>15</xdr:row>
      <xdr:rowOff>138989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2680818"/>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62738</xdr:rowOff>
    </xdr:from>
    <xdr:to>
      <xdr:col>73</xdr:col>
      <xdr:colOff>44450</xdr:colOff>
      <xdr:row>14</xdr:row>
      <xdr:rowOff>164338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3065</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2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152502</xdr:rowOff>
    </xdr:from>
    <xdr:to>
      <xdr:col>68</xdr:col>
      <xdr:colOff>203200</xdr:colOff>
      <xdr:row>15</xdr:row>
      <xdr:rowOff>82652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92829</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154788</xdr:rowOff>
    </xdr:from>
    <xdr:to>
      <xdr:col>64</xdr:col>
      <xdr:colOff>152400</xdr:colOff>
      <xdr:row>16</xdr:row>
      <xdr:rowOff>84938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69715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81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86868</xdr:rowOff>
    </xdr:from>
    <xdr:to>
      <xdr:col>77</xdr:col>
      <xdr:colOff>95250</xdr:colOff>
      <xdr:row>15</xdr:row>
      <xdr:rowOff>17018</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48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1795</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57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356</xdr:rowOff>
    </xdr:from>
    <xdr:to>
      <xdr:col>73</xdr:col>
      <xdr:colOff>44450</xdr:colOff>
      <xdr:row>15</xdr:row>
      <xdr:rowOff>101956</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5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86733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65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58268</xdr:rowOff>
    </xdr:from>
    <xdr:to>
      <xdr:col>68</xdr:col>
      <xdr:colOff>203200</xdr:colOff>
      <xdr:row>15</xdr:row>
      <xdr:rowOff>159868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63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144645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71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88189</xdr:rowOff>
    </xdr:from>
    <xdr:to>
      <xdr:col>64</xdr:col>
      <xdr:colOff>152400</xdr:colOff>
      <xdr:row>16</xdr:row>
      <xdr:rowOff>18339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65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28516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42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群馬県桐生市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112,032
110,130
274.45
45,164,388
42,573,540
2,552,603
25,879,832
34,469,701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退職者の減など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年度と比較して、総体としての人件費は減少傾向となっている。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ポイント高い要因は、消防業務、ごみ処理業務、斎場業務など他市から事業を受託等していることや、他市に比べ市有施設を多く所有していることが原因と考えられる。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今後も定員管理の適正化を進め、人件費の削減に努めていく。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102507</xdr:rowOff>
    </xdr:from>
    <xdr:to>
      <xdr:col>24</xdr:col>
      <xdr:colOff>25400</xdr:colOff>
      <xdr:row>42</xdr:row>
      <xdr:rowOff>72572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603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44649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72572</xdr:rowOff>
    </xdr:from>
    <xdr:to>
      <xdr:col>24</xdr:col>
      <xdr:colOff>114300</xdr:colOff>
      <xdr:row>42</xdr:row>
      <xdr:rowOff>72572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17434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102507</xdr:rowOff>
    </xdr:from>
    <xdr:to>
      <xdr:col>24</xdr:col>
      <xdr:colOff>114300</xdr:colOff>
      <xdr:row>33</xdr:row>
      <xdr:rowOff>102507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99785</xdr:rowOff>
    </xdr:from>
    <xdr:to>
      <xdr:col>24</xdr:col>
      <xdr:colOff>25400</xdr:colOff>
      <xdr:row>42</xdr:row>
      <xdr:rowOff>7257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957785"/>
          <a:ext cx="8382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152599</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80735</xdr:rowOff>
    </xdr:from>
    <xdr:to>
      <xdr:col>19</xdr:col>
      <xdr:colOff>187325</xdr:colOff>
      <xdr:row>42</xdr:row>
      <xdr:rowOff>7257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71101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119941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2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154215</xdr:rowOff>
    </xdr:from>
    <xdr:to>
      <xdr:col>15</xdr:col>
      <xdr:colOff>98425</xdr:colOff>
      <xdr:row>41</xdr:row>
      <xdr:rowOff>80735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7012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109055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154215</xdr:rowOff>
    </xdr:from>
    <xdr:to>
      <xdr:col>11</xdr:col>
      <xdr:colOff>9525</xdr:colOff>
      <xdr:row>41</xdr:row>
      <xdr:rowOff>113393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70122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109055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111777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48985</xdr:rowOff>
    </xdr:from>
    <xdr:to>
      <xdr:col>24</xdr:col>
      <xdr:colOff>76200</xdr:colOff>
      <xdr:row>40</xdr:row>
      <xdr:rowOff>150585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21062</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8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127907</xdr:rowOff>
    </xdr:from>
    <xdr:to>
      <xdr:col>20</xdr:col>
      <xdr:colOff>38100</xdr:colOff>
      <xdr:row>42</xdr:row>
      <xdr:rowOff>58057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715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42</xdr:row>
      <xdr:rowOff>42834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24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29935</xdr:rowOff>
    </xdr:from>
    <xdr:to>
      <xdr:col>15</xdr:col>
      <xdr:colOff>149225</xdr:colOff>
      <xdr:row>41</xdr:row>
      <xdr:rowOff>131535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70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116312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14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103415</xdr:rowOff>
    </xdr:from>
    <xdr:to>
      <xdr:col>11</xdr:col>
      <xdr:colOff>60325</xdr:colOff>
      <xdr:row>41</xdr:row>
      <xdr:rowOff>33565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18342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62593</xdr:rowOff>
    </xdr:from>
    <xdr:to>
      <xdr:col>6</xdr:col>
      <xdr:colOff>171450</xdr:colOff>
      <xdr:row>41</xdr:row>
      <xdr:rowOff>164193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70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148970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717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年度の物件費は</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放課後児童健全育成事業委託料が増となった</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が、経常一般財源の減少によりグラフの数値は前年度よりも</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、コスト意識を持ち経費削減に努める。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91621</xdr:rowOff>
    </xdr:from>
    <xdr:to>
      <xdr:col>82</xdr:col>
      <xdr:colOff>107950</xdr:colOff>
      <xdr:row>22</xdr:row>
      <xdr:rowOff>94343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20471"/>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6548</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6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91621</xdr:rowOff>
    </xdr:from>
    <xdr:to>
      <xdr:col>82</xdr:col>
      <xdr:colOff>196850</xdr:colOff>
      <xdr:row>13</xdr:row>
      <xdr:rowOff>91621</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2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143329</xdr:rowOff>
    </xdr:from>
    <xdr:to>
      <xdr:col>82</xdr:col>
      <xdr:colOff>107950</xdr:colOff>
      <xdr:row>17</xdr:row>
      <xdr:rowOff>80736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886529"/>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45556</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96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143329</xdr:rowOff>
    </xdr:from>
    <xdr:to>
      <xdr:col>78</xdr:col>
      <xdr:colOff>69850</xdr:colOff>
      <xdr:row>16</xdr:row>
      <xdr:rowOff>143329</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8865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51707</xdr:rowOff>
    </xdr:from>
    <xdr:to>
      <xdr:col>78</xdr:col>
      <xdr:colOff>120650</xdr:colOff>
      <xdr:row>17</xdr:row>
      <xdr:rowOff>153307</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45357</xdr:rowOff>
    </xdr:from>
    <xdr:to>
      <xdr:col>73</xdr:col>
      <xdr:colOff>180975</xdr:colOff>
      <xdr:row>16</xdr:row>
      <xdr:rowOff>143329</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7885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45357</xdr:rowOff>
    </xdr:from>
    <xdr:to>
      <xdr:col>69</xdr:col>
      <xdr:colOff>92075</xdr:colOff>
      <xdr:row>16</xdr:row>
      <xdr:rowOff>56243</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788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46463</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78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92529</xdr:rowOff>
    </xdr:from>
    <xdr:to>
      <xdr:col>78</xdr:col>
      <xdr:colOff>120650</xdr:colOff>
      <xdr:row>17</xdr:row>
      <xdr:rowOff>22679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32856</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92529</xdr:rowOff>
    </xdr:from>
    <xdr:to>
      <xdr:col>74</xdr:col>
      <xdr:colOff>31750</xdr:colOff>
      <xdr:row>17</xdr:row>
      <xdr:rowOff>22679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32856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166007</xdr:rowOff>
    </xdr:from>
    <xdr:to>
      <xdr:col>69</xdr:col>
      <xdr:colOff>142875</xdr:colOff>
      <xdr:row>16</xdr:row>
      <xdr:rowOff>96157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5443</xdr:rowOff>
    </xdr:from>
    <xdr:to>
      <xdr:col>65</xdr:col>
      <xdr:colOff>53975</xdr:colOff>
      <xdr:row>16</xdr:row>
      <xdr:rowOff>107043</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117220</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生活保護扶助費や保育</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認定事業等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増加が見込まれ、扶助費の性質上削減が難しいところもあるが、事業の優先順位等を考慮した上で国県の補助制度を有効に活用し対応していく。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2710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58</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8044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58</xdr:row>
      <xdr:rowOff>31750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842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146050</xdr:rowOff>
    </xdr:from>
    <xdr:to>
      <xdr:col>15</xdr:col>
      <xdr:colOff>98425</xdr:colOff>
      <xdr:row>57</xdr:row>
      <xdr:rowOff>69850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747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31750</xdr:rowOff>
    </xdr:from>
    <xdr:to>
      <xdr:col>11</xdr:col>
      <xdr:colOff>9525</xdr:colOff>
      <xdr:row>56</xdr:row>
      <xdr:rowOff>146050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6329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152400</xdr:rowOff>
    </xdr:from>
    <xdr:to>
      <xdr:col>20</xdr:col>
      <xdr:colOff>38100</xdr:colOff>
      <xdr:row>58</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67327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01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年度の繰出金は減となっているものの、経常一般財源の減少により前年度よりも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ポイント高くなっている。また、維持補修費は若干増額となっている。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今後は、高齢化に伴う介護保険事業特別会計繰出金への増加などが見込まれるため、各会計において、受益者負担の原則に則り、適正な料金となるよう努めていく。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79375</xdr:rowOff>
    </xdr:from>
    <xdr:to>
      <xdr:col>82</xdr:col>
      <xdr:colOff>107950</xdr:colOff>
      <xdr:row>61</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6622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22877</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50800</xdr:rowOff>
    </xdr:from>
    <xdr:to>
      <xdr:col>82</xdr:col>
      <xdr:colOff>196850</xdr:colOff>
      <xdr:row>61</xdr:row>
      <xdr:rowOff>50800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165752</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90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79375</xdr:rowOff>
    </xdr:from>
    <xdr:to>
      <xdr:col>82</xdr:col>
      <xdr:colOff>196850</xdr:colOff>
      <xdr:row>53</xdr:row>
      <xdr:rowOff>79375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6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69850</xdr:rowOff>
    </xdr:from>
    <xdr:to>
      <xdr:col>82</xdr:col>
      <xdr:colOff>107950</xdr:colOff>
      <xdr:row>59</xdr:row>
      <xdr:rowOff>117475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101854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73677</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41275</xdr:rowOff>
    </xdr:from>
    <xdr:to>
      <xdr:col>78</xdr:col>
      <xdr:colOff>69850</xdr:colOff>
      <xdr:row>59</xdr:row>
      <xdr:rowOff>69850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4782800" y="101568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66675</xdr:rowOff>
    </xdr:from>
    <xdr:to>
      <xdr:col>78</xdr:col>
      <xdr:colOff>120650</xdr:colOff>
      <xdr:row>56</xdr:row>
      <xdr:rowOff>168275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7002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436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12700</xdr:rowOff>
    </xdr:from>
    <xdr:to>
      <xdr:col>73</xdr:col>
      <xdr:colOff>180975</xdr:colOff>
      <xdr:row>59</xdr:row>
      <xdr:rowOff>41275</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101282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12700</xdr:rowOff>
    </xdr:from>
    <xdr:to>
      <xdr:col>69</xdr:col>
      <xdr:colOff>92075</xdr:colOff>
      <xdr:row>59</xdr:row>
      <xdr:rowOff>79375</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flipV="1">
          <a:off x="13004800" y="101282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35577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45102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66675</xdr:rowOff>
    </xdr:from>
    <xdr:to>
      <xdr:col>82</xdr:col>
      <xdr:colOff>158750</xdr:colOff>
      <xdr:row>59</xdr:row>
      <xdr:rowOff>168275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101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38752</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1015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19050</xdr:rowOff>
    </xdr:from>
    <xdr:to>
      <xdr:col>78</xdr:col>
      <xdr:colOff>120650</xdr:colOff>
      <xdr:row>59</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161925</xdr:rowOff>
    </xdr:from>
    <xdr:to>
      <xdr:col>74</xdr:col>
      <xdr:colOff>31750</xdr:colOff>
      <xdr:row>59</xdr:row>
      <xdr:rowOff>92075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76852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1019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133350</xdr:rowOff>
    </xdr:from>
    <xdr:to>
      <xdr:col>69</xdr:col>
      <xdr:colOff>142875</xdr:colOff>
      <xdr:row>59</xdr:row>
      <xdr:rowOff>63500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48277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28575</xdr:rowOff>
    </xdr:from>
    <xdr:to>
      <xdr:col>65</xdr:col>
      <xdr:colOff>53975</xdr:colOff>
      <xdr:row>59</xdr:row>
      <xdr:rowOff>130175</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1014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114952</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1023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は微増であったが、グラフの数値は前年度</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と同水準となっており、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補助金については、時代状況の変化を踏まえた必要性の検証、費用対効果、補助率の適正化などの観点から見直しを図っていく。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a:extLst>
            <a:ext uri="{FF2B5EF4-FFF2-40B4-BE49-F238E27FC236}">
              <a16:creationId xmlns:a16="http://schemas.microsoft.com/office/drawing/2014/main" id="{00000000-0008-0000-0400-00003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41</xdr:row>
      <xdr:rowOff>69850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6510000" y="5742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3" name="補助費等最小値テキスト">
          <a:extLst>
            <a:ext uri="{FF2B5EF4-FFF2-40B4-BE49-F238E27FC236}">
              <a16:creationId xmlns:a16="http://schemas.microsoft.com/office/drawing/2014/main" id="{00000000-0008-0000-0400-000039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15" name="補助費等最大値テキスト">
          <a:extLst>
            <a:ext uri="{FF2B5EF4-FFF2-40B4-BE49-F238E27FC236}">
              <a16:creationId xmlns:a16="http://schemas.microsoft.com/office/drawing/2014/main" id="{00000000-0008-0000-0400-00003B010000}"/>
            </a:ext>
          </a:extLst>
        </xdr:cNvPr>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39370</xdr:rowOff>
    </xdr:from>
    <xdr:to>
      <xdr:col>82</xdr:col>
      <xdr:colOff>107950</xdr:colOff>
      <xdr:row>35</xdr:row>
      <xdr:rowOff>39370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5671800" y="6040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29227</xdr:rowOff>
    </xdr:from>
    <xdr:ext cx="762000" cy="259045"/>
    <xdr:sp macro="" textlink="">
      <xdr:nvSpPr>
        <xdr:cNvPr id="318" name="補助費等平均値テキスト">
          <a:extLst>
            <a:ext uri="{FF2B5EF4-FFF2-40B4-BE49-F238E27FC236}">
              <a16:creationId xmlns:a16="http://schemas.microsoft.com/office/drawing/2014/main" id="{00000000-0008-0000-0400-00003E010000}"/>
            </a:ext>
          </a:extLst>
        </xdr:cNvPr>
        <xdr:cNvSpPr txBox="1"/>
      </xdr:nvSpPr>
      <xdr:spPr>
        <a:xfrm>
          <a:off x="16598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6459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39370</xdr:rowOff>
    </xdr:from>
    <xdr:to>
      <xdr:col>78</xdr:col>
      <xdr:colOff>69850</xdr:colOff>
      <xdr:row>35</xdr:row>
      <xdr:rowOff>54610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4782800" y="6040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26670</xdr:rowOff>
    </xdr:from>
    <xdr:to>
      <xdr:col>78</xdr:col>
      <xdr:colOff>120650</xdr:colOff>
      <xdr:row>37</xdr:row>
      <xdr:rowOff>128270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5621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113047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54610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893800" y="6047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41910</xdr:rowOff>
    </xdr:from>
    <xdr:to>
      <xdr:col>74</xdr:col>
      <xdr:colOff>31750</xdr:colOff>
      <xdr:row>37</xdr:row>
      <xdr:rowOff>143510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4732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69850</xdr:rowOff>
    </xdr:to>
    <xdr:cxnSp macro="">
      <xdr:nvCxnSpPr>
        <xdr:cNvPr id="326" name="直線コネクタ 325">
          <a:extLst>
            <a:ext uri="{FF2B5EF4-FFF2-40B4-BE49-F238E27FC236}">
              <a16:creationId xmlns:a16="http://schemas.microsoft.com/office/drawing/2014/main" id="{00000000-0008-0000-0400-000046010000}"/>
            </a:ext>
          </a:extLst>
        </xdr:cNvPr>
        <xdr:cNvCxnSpPr/>
      </xdr:nvCxnSpPr>
      <xdr:spPr>
        <a:xfrm flipV="1">
          <a:off x="13004800" y="6047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129540</xdr:rowOff>
    </xdr:from>
    <xdr:to>
      <xdr:col>69</xdr:col>
      <xdr:colOff>142875</xdr:colOff>
      <xdr:row>37</xdr:row>
      <xdr:rowOff>59690</xdr:rowOff>
    </xdr:to>
    <xdr:sp macro="" textlink="">
      <xdr:nvSpPr>
        <xdr:cNvPr id="327" name="フローチャート: 判断 326">
          <a:extLst>
            <a:ext uri="{FF2B5EF4-FFF2-40B4-BE49-F238E27FC236}">
              <a16:creationId xmlns:a16="http://schemas.microsoft.com/office/drawing/2014/main" id="{00000000-0008-0000-0400-000047010000}"/>
            </a:ext>
          </a:extLst>
        </xdr:cNvPr>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44467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9" name="フローチャート: 判断 328">
          <a:extLst>
            <a:ext uri="{FF2B5EF4-FFF2-40B4-BE49-F238E27FC236}">
              <a16:creationId xmlns:a16="http://schemas.microsoft.com/office/drawing/2014/main" id="{00000000-0008-0000-0400-000049010000}"/>
            </a:ext>
          </a:extLst>
        </xdr:cNvPr>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160020</xdr:rowOff>
    </xdr:from>
    <xdr:to>
      <xdr:col>82</xdr:col>
      <xdr:colOff>158750</xdr:colOff>
      <xdr:row>35</xdr:row>
      <xdr:rowOff>90170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6459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5097</xdr:rowOff>
    </xdr:from>
    <xdr:ext cx="762000" cy="259045"/>
    <xdr:sp macro="" textlink="">
      <xdr:nvSpPr>
        <xdr:cNvPr id="337" name="補助費等該当値テキスト">
          <a:extLst>
            <a:ext uri="{FF2B5EF4-FFF2-40B4-BE49-F238E27FC236}">
              <a16:creationId xmlns:a16="http://schemas.microsoft.com/office/drawing/2014/main" id="{00000000-0008-0000-0400-000051010000}"/>
            </a:ext>
          </a:extLst>
        </xdr:cNvPr>
        <xdr:cNvSpPr txBox="1"/>
      </xdr:nvSpPr>
      <xdr:spPr>
        <a:xfrm>
          <a:off x="16598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160020</xdr:rowOff>
    </xdr:from>
    <xdr:to>
      <xdr:col>78</xdr:col>
      <xdr:colOff>120650</xdr:colOff>
      <xdr:row>35</xdr:row>
      <xdr:rowOff>90170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5621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100347</xdr:rowOff>
    </xdr:from>
    <xdr:ext cx="7366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5290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3810</xdr:rowOff>
    </xdr:from>
    <xdr:to>
      <xdr:col>74</xdr:col>
      <xdr:colOff>31750</xdr:colOff>
      <xdr:row>35</xdr:row>
      <xdr:rowOff>105410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4732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115587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4401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42" name="楕円 341">
          <a:extLst>
            <a:ext uri="{FF2B5EF4-FFF2-40B4-BE49-F238E27FC236}">
              <a16:creationId xmlns:a16="http://schemas.microsoft.com/office/drawing/2014/main" id="{00000000-0008-0000-0400-000056010000}"/>
            </a:ext>
          </a:extLst>
        </xdr:cNvPr>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107967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44" name="楕円 343">
          <a:extLst>
            <a:ext uri="{FF2B5EF4-FFF2-40B4-BE49-F238E27FC236}">
              <a16:creationId xmlns:a16="http://schemas.microsoft.com/office/drawing/2014/main" id="{00000000-0008-0000-0400-000058010000}"/>
            </a:ext>
          </a:extLst>
        </xdr:cNvPr>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年度の公債費は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前年度に比べ微増であるもの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の、経常一般財源の減少によりグラフの数値は前年度よりも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今後、大規模な市有施設の更新や改修が予定されていることから、公債費の大幅な増加にならないよう計画的な市債借入を行っていく。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21844</xdr:rowOff>
    </xdr:from>
    <xdr:to>
      <xdr:col>24</xdr:col>
      <xdr:colOff>25400</xdr:colOff>
      <xdr:row>79</xdr:row>
      <xdr:rowOff>120142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70914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92219</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120142</xdr:rowOff>
    </xdr:from>
    <xdr:to>
      <xdr:col>24</xdr:col>
      <xdr:colOff>114300</xdr:colOff>
      <xdr:row>79</xdr:row>
      <xdr:rowOff>120142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108221</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21844</xdr:rowOff>
    </xdr:from>
    <xdr:to>
      <xdr:col>24</xdr:col>
      <xdr:colOff>114300</xdr:colOff>
      <xdr:row>74</xdr:row>
      <xdr:rowOff>21844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159004</xdr:rowOff>
    </xdr:from>
    <xdr:to>
      <xdr:col>24</xdr:col>
      <xdr:colOff>25400</xdr:colOff>
      <xdr:row>77</xdr:row>
      <xdr:rowOff>1270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1892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159004</xdr:rowOff>
    </xdr:from>
    <xdr:to>
      <xdr:col>19</xdr:col>
      <xdr:colOff>187325</xdr:colOff>
      <xdr:row>76</xdr:row>
      <xdr:rowOff>163576</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189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28194</xdr:rowOff>
    </xdr:from>
    <xdr:to>
      <xdr:col>20</xdr:col>
      <xdr:colOff>38100</xdr:colOff>
      <xdr:row>77</xdr:row>
      <xdr:rowOff>129794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114571</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145287</xdr:rowOff>
    </xdr:from>
    <xdr:to>
      <xdr:col>15</xdr:col>
      <xdr:colOff>98425</xdr:colOff>
      <xdr:row>76</xdr:row>
      <xdr:rowOff>163576</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1754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145287</xdr:rowOff>
    </xdr:from>
    <xdr:to>
      <xdr:col>11</xdr:col>
      <xdr:colOff>9525</xdr:colOff>
      <xdr:row>77</xdr:row>
      <xdr:rowOff>24130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1754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138447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108204</xdr:rowOff>
    </xdr:from>
    <xdr:to>
      <xdr:col>20</xdr:col>
      <xdr:colOff>38100</xdr:colOff>
      <xdr:row>77</xdr:row>
      <xdr:rowOff>38354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48531</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112776</xdr:rowOff>
    </xdr:from>
    <xdr:to>
      <xdr:col>15</xdr:col>
      <xdr:colOff>149225</xdr:colOff>
      <xdr:row>77</xdr:row>
      <xdr:rowOff>42926</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94487</xdr:rowOff>
    </xdr:from>
    <xdr:to>
      <xdr:col>11</xdr:col>
      <xdr:colOff>60325</xdr:colOff>
      <xdr:row>77</xdr:row>
      <xdr:rowOff>24637</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34815</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し、類似団体内平均値との比較では、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今後も、人口減少や少子高齢化などの影響により、扶助費の増加が見込まれるため、引き続き、事業コストの縮減に努めていく。</a:t>
          </a:r>
          <a:endParaRPr lang="ja-JP" altLang="ja-JP">
            <a:effectLst/>
            <a:latin typeface="ＭＳ Ｐゴシック" panose="020B0600070205080204" pitchFamily="50" charset="-128"/>
            <a:ea typeface="ＭＳ Ｐゴシック" panose="020B0600070205080204" pitchFamily="50" charset="-128"/>
          </a:endParaRPr>
        </a:p>
        <a:p>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72137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873736"/>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131572</xdr:rowOff>
    </xdr:from>
    <xdr:to>
      <xdr:col>82</xdr:col>
      <xdr:colOff>107950</xdr:colOff>
      <xdr:row>79</xdr:row>
      <xdr:rowOff>37846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5671800" y="1350467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26433</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131572</xdr:rowOff>
    </xdr:from>
    <xdr:to>
      <xdr:col>78</xdr:col>
      <xdr:colOff>69850</xdr:colOff>
      <xdr:row>79</xdr:row>
      <xdr:rowOff>37846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5046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xdr:rowOff>
    </xdr:from>
    <xdr:to>
      <xdr:col>73</xdr:col>
      <xdr:colOff>180975</xdr:colOff>
      <xdr:row>78</xdr:row>
      <xdr:rowOff>131572</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338122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xdr:rowOff>
    </xdr:from>
    <xdr:to>
      <xdr:col>69</xdr:col>
      <xdr:colOff>92075</xdr:colOff>
      <xdr:row>78</xdr:row>
      <xdr:rowOff>85852</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3004800" y="133812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94251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52849</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158496</xdr:rowOff>
    </xdr:from>
    <xdr:to>
      <xdr:col>78</xdr:col>
      <xdr:colOff>120650</xdr:colOff>
      <xdr:row>79</xdr:row>
      <xdr:rowOff>88646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73423</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80772</xdr:rowOff>
    </xdr:from>
    <xdr:to>
      <xdr:col>74</xdr:col>
      <xdr:colOff>31750</xdr:colOff>
      <xdr:row>79</xdr:row>
      <xdr:rowOff>10922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167149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128778</xdr:rowOff>
    </xdr:from>
    <xdr:to>
      <xdr:col>69</xdr:col>
      <xdr:colOff>142875</xdr:colOff>
      <xdr:row>78</xdr:row>
      <xdr:rowOff>58928</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43705</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35052</xdr:rowOff>
    </xdr:from>
    <xdr:to>
      <xdr:col>65</xdr:col>
      <xdr:colOff>53975</xdr:colOff>
      <xdr:row>78</xdr:row>
      <xdr:rowOff>136652</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121429</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群馬県桐生市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103416</xdr:rowOff>
    </xdr:from>
    <xdr:to>
      <xdr:col>29</xdr:col>
      <xdr:colOff>127000</xdr:colOff>
      <xdr:row>19</xdr:row>
      <xdr:rowOff>71145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8441"/>
          <a:ext cx="0" cy="1167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43222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71145</xdr:rowOff>
    </xdr:from>
    <xdr:to>
      <xdr:col>30</xdr:col>
      <xdr:colOff>25400</xdr:colOff>
      <xdr:row>19</xdr:row>
      <xdr:rowOff>71145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763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18343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103416</xdr:rowOff>
    </xdr:from>
    <xdr:to>
      <xdr:col>30</xdr:col>
      <xdr:colOff>25400</xdr:colOff>
      <xdr:row>12</xdr:row>
      <xdr:rowOff>103416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8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46876</xdr:rowOff>
    </xdr:from>
    <xdr:to>
      <xdr:col>29</xdr:col>
      <xdr:colOff>127000</xdr:colOff>
      <xdr:row>16</xdr:row>
      <xdr:rowOff>56648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837701"/>
          <a:ext cx="647700" cy="9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25017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87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52940</xdr:rowOff>
    </xdr:from>
    <xdr:to>
      <xdr:col>29</xdr:col>
      <xdr:colOff>177800</xdr:colOff>
      <xdr:row>17</xdr:row>
      <xdr:rowOff>154540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46876</xdr:rowOff>
    </xdr:from>
    <xdr:to>
      <xdr:col>26</xdr:col>
      <xdr:colOff>50800</xdr:colOff>
      <xdr:row>16</xdr:row>
      <xdr:rowOff>60611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37701"/>
          <a:ext cx="698500" cy="13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55988</xdr:rowOff>
    </xdr:from>
    <xdr:to>
      <xdr:col>26</xdr:col>
      <xdr:colOff>101600</xdr:colOff>
      <xdr:row>17</xdr:row>
      <xdr:rowOff>157588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142365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0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50876</xdr:rowOff>
    </xdr:from>
    <xdr:to>
      <xdr:col>22</xdr:col>
      <xdr:colOff>114300</xdr:colOff>
      <xdr:row>16</xdr:row>
      <xdr:rowOff>60611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841701"/>
          <a:ext cx="698500" cy="9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42672</xdr:rowOff>
    </xdr:from>
    <xdr:to>
      <xdr:col>22</xdr:col>
      <xdr:colOff>165100</xdr:colOff>
      <xdr:row>17</xdr:row>
      <xdr:rowOff>144272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129049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50876</xdr:rowOff>
    </xdr:from>
    <xdr:to>
      <xdr:col>18</xdr:col>
      <xdr:colOff>177800</xdr:colOff>
      <xdr:row>16</xdr:row>
      <xdr:rowOff>91205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41701"/>
          <a:ext cx="698500" cy="40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64503</xdr:rowOff>
    </xdr:from>
    <xdr:to>
      <xdr:col>19</xdr:col>
      <xdr:colOff>38100</xdr:colOff>
      <xdr:row>17</xdr:row>
      <xdr:rowOff>166103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150880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63684</xdr:rowOff>
    </xdr:from>
    <xdr:to>
      <xdr:col>15</xdr:col>
      <xdr:colOff>101600</xdr:colOff>
      <xdr:row>17</xdr:row>
      <xdr:rowOff>165284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150061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1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5848</xdr:rowOff>
    </xdr:from>
    <xdr:to>
      <xdr:col>29</xdr:col>
      <xdr:colOff>177800</xdr:colOff>
      <xdr:row>16</xdr:row>
      <xdr:rowOff>107448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96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22375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41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167526</xdr:rowOff>
    </xdr:from>
    <xdr:to>
      <xdr:col>26</xdr:col>
      <xdr:colOff>101600</xdr:colOff>
      <xdr:row>16</xdr:row>
      <xdr:rowOff>97676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86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107853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5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9811</xdr:rowOff>
    </xdr:from>
    <xdr:to>
      <xdr:col>22</xdr:col>
      <xdr:colOff>165100</xdr:colOff>
      <xdr:row>16</xdr:row>
      <xdr:rowOff>111411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00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121588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6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76</xdr:rowOff>
    </xdr:from>
    <xdr:to>
      <xdr:col>19</xdr:col>
      <xdr:colOff>38100</xdr:colOff>
      <xdr:row>16</xdr:row>
      <xdr:rowOff>101676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90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111853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5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40405</xdr:rowOff>
    </xdr:from>
    <xdr:to>
      <xdr:col>15</xdr:col>
      <xdr:colOff>101600</xdr:colOff>
      <xdr:row>16</xdr:row>
      <xdr:rowOff>142005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31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152182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0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164262</xdr:rowOff>
    </xdr:from>
    <xdr:to>
      <xdr:col>29</xdr:col>
      <xdr:colOff>127000</xdr:colOff>
      <xdr:row>37</xdr:row>
      <xdr:rowOff>342112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88812"/>
          <a:ext cx="0" cy="13780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314189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342112</xdr:rowOff>
    </xdr:from>
    <xdr:to>
      <xdr:col>30</xdr:col>
      <xdr:colOff>25400</xdr:colOff>
      <xdr:row>37</xdr:row>
      <xdr:rowOff>342112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66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79189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164262</xdr:rowOff>
    </xdr:from>
    <xdr:to>
      <xdr:col>30</xdr:col>
      <xdr:colOff>25400</xdr:colOff>
      <xdr:row>33</xdr:row>
      <xdr:rowOff>164262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88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191160</xdr:rowOff>
    </xdr:from>
    <xdr:to>
      <xdr:col>29</xdr:col>
      <xdr:colOff>127000</xdr:colOff>
      <xdr:row>35</xdr:row>
      <xdr:rowOff>216344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801510"/>
          <a:ext cx="647700" cy="25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201122</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11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171603</xdr:rowOff>
    </xdr:from>
    <xdr:to>
      <xdr:col>29</xdr:col>
      <xdr:colOff>177800</xdr:colOff>
      <xdr:row>35</xdr:row>
      <xdr:rowOff>273203</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174206</xdr:rowOff>
    </xdr:from>
    <xdr:to>
      <xdr:col>26</xdr:col>
      <xdr:colOff>50800</xdr:colOff>
      <xdr:row>35</xdr:row>
      <xdr:rowOff>191160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784556"/>
          <a:ext cx="698500" cy="16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144894</xdr:rowOff>
    </xdr:from>
    <xdr:to>
      <xdr:col>26</xdr:col>
      <xdr:colOff>101600</xdr:colOff>
      <xdr:row>35</xdr:row>
      <xdr:rowOff>246494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231271</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4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164147</xdr:rowOff>
    </xdr:from>
    <xdr:to>
      <xdr:col>22</xdr:col>
      <xdr:colOff>114300</xdr:colOff>
      <xdr:row>35</xdr:row>
      <xdr:rowOff>174206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774497"/>
          <a:ext cx="698500" cy="10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118834</xdr:rowOff>
    </xdr:from>
    <xdr:to>
      <xdr:col>22</xdr:col>
      <xdr:colOff>165100</xdr:colOff>
      <xdr:row>35</xdr:row>
      <xdr:rowOff>220434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230611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9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127191</xdr:rowOff>
    </xdr:from>
    <xdr:to>
      <xdr:col>18</xdr:col>
      <xdr:colOff>177800</xdr:colOff>
      <xdr:row>35</xdr:row>
      <xdr:rowOff>164147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37541"/>
          <a:ext cx="698500" cy="36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88773</xdr:rowOff>
    </xdr:from>
    <xdr:to>
      <xdr:col>19</xdr:col>
      <xdr:colOff>38100</xdr:colOff>
      <xdr:row>35</xdr:row>
      <xdr:rowOff>190373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200550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180891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165544</xdr:rowOff>
    </xdr:from>
    <xdr:to>
      <xdr:col>29</xdr:col>
      <xdr:colOff>177800</xdr:colOff>
      <xdr:row>35</xdr:row>
      <xdr:rowOff>267144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75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10621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62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140360</xdr:rowOff>
    </xdr:from>
    <xdr:to>
      <xdr:col>26</xdr:col>
      <xdr:colOff>101600</xdr:colOff>
      <xdr:row>35</xdr:row>
      <xdr:rowOff>241960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50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252137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519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123406</xdr:rowOff>
    </xdr:from>
    <xdr:to>
      <xdr:col>22</xdr:col>
      <xdr:colOff>165100</xdr:colOff>
      <xdr:row>35</xdr:row>
      <xdr:rowOff>225006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33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209783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820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113347</xdr:rowOff>
    </xdr:from>
    <xdr:to>
      <xdr:col>19</xdr:col>
      <xdr:colOff>38100</xdr:colOff>
      <xdr:row>35</xdr:row>
      <xdr:rowOff>214947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23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199724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81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76391</xdr:rowOff>
    </xdr:from>
    <xdr:to>
      <xdr:col>15</xdr:col>
      <xdr:colOff>101600</xdr:colOff>
      <xdr:row>35</xdr:row>
      <xdr:rowOff>177991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86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162768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77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群馬県桐生市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112,032
110,130
274.45
45,164,388
42,573,540
2,552,603
25,879,832
34,469,701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156959</xdr:rowOff>
    </xdr:from>
    <xdr:to>
      <xdr:col>24</xdr:col>
      <xdr:colOff>62865</xdr:colOff>
      <xdr:row>38</xdr:row>
      <xdr:rowOff>158141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9009"/>
          <a:ext cx="1270" cy="1544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161968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158141</xdr:rowOff>
    </xdr:from>
    <xdr:to>
      <xdr:col>24</xdr:col>
      <xdr:colOff>152400</xdr:colOff>
      <xdr:row>38</xdr:row>
      <xdr:rowOff>158141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103636</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156959</xdr:rowOff>
    </xdr:from>
    <xdr:to>
      <xdr:col>24</xdr:col>
      <xdr:colOff>152400</xdr:colOff>
      <xdr:row>29</xdr:row>
      <xdr:rowOff>156959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19457</xdr:rowOff>
    </xdr:from>
    <xdr:to>
      <xdr:col>24</xdr:col>
      <xdr:colOff>63500</xdr:colOff>
      <xdr:row>31</xdr:row>
      <xdr:rowOff>53556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162957"/>
          <a:ext cx="838200" cy="20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46791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7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68364</xdr:rowOff>
    </xdr:from>
    <xdr:to>
      <xdr:col>24</xdr:col>
      <xdr:colOff>114300</xdr:colOff>
      <xdr:row>35</xdr:row>
      <xdr:rowOff>169964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19457</xdr:rowOff>
    </xdr:from>
    <xdr:to>
      <xdr:col>19</xdr:col>
      <xdr:colOff>177800</xdr:colOff>
      <xdr:row>31</xdr:row>
      <xdr:rowOff>7684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162957"/>
          <a:ext cx="889000" cy="15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64744</xdr:rowOff>
    </xdr:from>
    <xdr:to>
      <xdr:col>20</xdr:col>
      <xdr:colOff>38100</xdr:colOff>
      <xdr:row>35</xdr:row>
      <xdr:rowOff>166344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157471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160084</xdr:rowOff>
    </xdr:from>
    <xdr:to>
      <xdr:col>15</xdr:col>
      <xdr:colOff>50800</xdr:colOff>
      <xdr:row>31</xdr:row>
      <xdr:rowOff>7684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30358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80480</xdr:rowOff>
    </xdr:from>
    <xdr:to>
      <xdr:col>15</xdr:col>
      <xdr:colOff>101600</xdr:colOff>
      <xdr:row>36</xdr:row>
      <xdr:rowOff>10630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1757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7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160084</xdr:rowOff>
    </xdr:from>
    <xdr:to>
      <xdr:col>10</xdr:col>
      <xdr:colOff>114300</xdr:colOff>
      <xdr:row>31</xdr:row>
      <xdr:rowOff>12865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303584"/>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50000</xdr:rowOff>
    </xdr:from>
    <xdr:to>
      <xdr:col>10</xdr:col>
      <xdr:colOff>165100</xdr:colOff>
      <xdr:row>35</xdr:row>
      <xdr:rowOff>151600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142727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128486</xdr:rowOff>
    </xdr:from>
    <xdr:to>
      <xdr:col>6</xdr:col>
      <xdr:colOff>38100</xdr:colOff>
      <xdr:row>35</xdr:row>
      <xdr:rowOff>58636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5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2756</xdr:rowOff>
    </xdr:from>
    <xdr:to>
      <xdr:col>24</xdr:col>
      <xdr:colOff>114300</xdr:colOff>
      <xdr:row>31</xdr:row>
      <xdr:rowOff>104356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31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25633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16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29</xdr:row>
      <xdr:rowOff>140107</xdr:rowOff>
    </xdr:from>
    <xdr:to>
      <xdr:col>20</xdr:col>
      <xdr:colOff>38100</xdr:colOff>
      <xdr:row>30</xdr:row>
      <xdr:rowOff>70257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11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28</xdr:row>
      <xdr:rowOff>86784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488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128334</xdr:rowOff>
    </xdr:from>
    <xdr:to>
      <xdr:col>15</xdr:col>
      <xdr:colOff>101600</xdr:colOff>
      <xdr:row>31</xdr:row>
      <xdr:rowOff>58484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27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75011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04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109284</xdr:rowOff>
    </xdr:from>
    <xdr:to>
      <xdr:col>10</xdr:col>
      <xdr:colOff>165100</xdr:colOff>
      <xdr:row>31</xdr:row>
      <xdr:rowOff>39434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25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55961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02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133515</xdr:rowOff>
    </xdr:from>
    <xdr:to>
      <xdr:col>6</xdr:col>
      <xdr:colOff>38100</xdr:colOff>
      <xdr:row>31</xdr:row>
      <xdr:rowOff>63665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27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80192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05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157629</xdr:rowOff>
    </xdr:from>
    <xdr:to>
      <xdr:col>24</xdr:col>
      <xdr:colOff>62865</xdr:colOff>
      <xdr:row>59</xdr:row>
      <xdr:rowOff>154722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30129"/>
          <a:ext cx="1270" cy="1540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158549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7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154722</xdr:rowOff>
    </xdr:from>
    <xdr:to>
      <xdr:col>24</xdr:col>
      <xdr:colOff>152400</xdr:colOff>
      <xdr:row>59</xdr:row>
      <xdr:rowOff>154722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7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104306</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157629</xdr:rowOff>
    </xdr:from>
    <xdr:to>
      <xdr:col>24</xdr:col>
      <xdr:colOff>152400</xdr:colOff>
      <xdr:row>50</xdr:row>
      <xdr:rowOff>157629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3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14525</xdr:rowOff>
    </xdr:from>
    <xdr:to>
      <xdr:col>24</xdr:col>
      <xdr:colOff>63500</xdr:colOff>
      <xdr:row>56</xdr:row>
      <xdr:rowOff>62074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15725"/>
          <a:ext cx="8382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14880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16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36453</xdr:rowOff>
    </xdr:from>
    <xdr:to>
      <xdr:col>24</xdr:col>
      <xdr:colOff>114300</xdr:colOff>
      <xdr:row>56</xdr:row>
      <xdr:rowOff>138053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62041</xdr:rowOff>
    </xdr:from>
    <xdr:to>
      <xdr:col>19</xdr:col>
      <xdr:colOff>177800</xdr:colOff>
      <xdr:row>56</xdr:row>
      <xdr:rowOff>62074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663241"/>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63722</xdr:rowOff>
    </xdr:from>
    <xdr:to>
      <xdr:col>20</xdr:col>
      <xdr:colOff>38100</xdr:colOff>
      <xdr:row>56</xdr:row>
      <xdr:rowOff>165322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156449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62041</xdr:rowOff>
    </xdr:from>
    <xdr:to>
      <xdr:col>15</xdr:col>
      <xdr:colOff>50800</xdr:colOff>
      <xdr:row>56</xdr:row>
      <xdr:rowOff>94927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63241"/>
          <a:ext cx="889000" cy="3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52945</xdr:rowOff>
    </xdr:from>
    <xdr:to>
      <xdr:col>15</xdr:col>
      <xdr:colOff>101600</xdr:colOff>
      <xdr:row>56</xdr:row>
      <xdr:rowOff>154545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145672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94927</xdr:rowOff>
    </xdr:from>
    <xdr:to>
      <xdr:col>10</xdr:col>
      <xdr:colOff>114300</xdr:colOff>
      <xdr:row>56</xdr:row>
      <xdr:rowOff>140419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96127"/>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152484</xdr:rowOff>
    </xdr:from>
    <xdr:to>
      <xdr:col>10</xdr:col>
      <xdr:colOff>165100</xdr:colOff>
      <xdr:row>57</xdr:row>
      <xdr:rowOff>82634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73761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149362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135175</xdr:rowOff>
    </xdr:from>
    <xdr:to>
      <xdr:col>24</xdr:col>
      <xdr:colOff>114300</xdr:colOff>
      <xdr:row>56</xdr:row>
      <xdr:rowOff>65325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6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158052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1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11274</xdr:rowOff>
    </xdr:from>
    <xdr:to>
      <xdr:col>20</xdr:col>
      <xdr:colOff>38100</xdr:colOff>
      <xdr:row>56</xdr:row>
      <xdr:rowOff>112874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1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129401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38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11241</xdr:rowOff>
    </xdr:from>
    <xdr:to>
      <xdr:col>15</xdr:col>
      <xdr:colOff>101600</xdr:colOff>
      <xdr:row>56</xdr:row>
      <xdr:rowOff>112841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1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129368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8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44127</xdr:rowOff>
    </xdr:from>
    <xdr:to>
      <xdr:col>10</xdr:col>
      <xdr:colOff>165100</xdr:colOff>
      <xdr:row>56</xdr:row>
      <xdr:rowOff>145727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4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162254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2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89619</xdr:rowOff>
    </xdr:from>
    <xdr:to>
      <xdr:col>6</xdr:col>
      <xdr:colOff>38100</xdr:colOff>
      <xdr:row>57</xdr:row>
      <xdr:rowOff>19769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9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36296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6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86142</xdr:rowOff>
    </xdr:from>
    <xdr:to>
      <xdr:col>24</xdr:col>
      <xdr:colOff>62865</xdr:colOff>
      <xdr:row>78</xdr:row>
      <xdr:rowOff>131372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87642"/>
          <a:ext cx="1270" cy="141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135199</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08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131372</xdr:rowOff>
    </xdr:from>
    <xdr:to>
      <xdr:col>24</xdr:col>
      <xdr:colOff>152400</xdr:colOff>
      <xdr:row>78</xdr:row>
      <xdr:rowOff>131372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0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32819</xdr:rowOff>
    </xdr:from>
    <xdr:ext cx="469744"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6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86142</xdr:rowOff>
    </xdr:from>
    <xdr:to>
      <xdr:col>24</xdr:col>
      <xdr:colOff>152400</xdr:colOff>
      <xdr:row>70</xdr:row>
      <xdr:rowOff>86142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8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20338</xdr:rowOff>
    </xdr:from>
    <xdr:to>
      <xdr:col>24</xdr:col>
      <xdr:colOff>63500</xdr:colOff>
      <xdr:row>78</xdr:row>
      <xdr:rowOff>26380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393438"/>
          <a:ext cx="8382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62792</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750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39915</xdr:rowOff>
    </xdr:from>
    <xdr:to>
      <xdr:col>24</xdr:col>
      <xdr:colOff>114300</xdr:colOff>
      <xdr:row>75</xdr:row>
      <xdr:rowOff>141515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164356</xdr:rowOff>
    </xdr:from>
    <xdr:to>
      <xdr:col>19</xdr:col>
      <xdr:colOff>177800</xdr:colOff>
      <xdr:row>78</xdr:row>
      <xdr:rowOff>26380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366006"/>
          <a:ext cx="8890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55426</xdr:rowOff>
    </xdr:from>
    <xdr:to>
      <xdr:col>20</xdr:col>
      <xdr:colOff>38100</xdr:colOff>
      <xdr:row>75</xdr:row>
      <xdr:rowOff>157026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2103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164356</xdr:rowOff>
    </xdr:from>
    <xdr:to>
      <xdr:col>15</xdr:col>
      <xdr:colOff>50800</xdr:colOff>
      <xdr:row>78</xdr:row>
      <xdr:rowOff>12010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366006"/>
          <a:ext cx="8890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41711</xdr:rowOff>
    </xdr:from>
    <xdr:to>
      <xdr:col>15</xdr:col>
      <xdr:colOff>101600</xdr:colOff>
      <xdr:row>75</xdr:row>
      <xdr:rowOff>143311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159838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10215</xdr:rowOff>
    </xdr:from>
    <xdr:to>
      <xdr:col>10</xdr:col>
      <xdr:colOff>114300</xdr:colOff>
      <xdr:row>78</xdr:row>
      <xdr:rowOff>12010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383315"/>
          <a:ext cx="889000" cy="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95595</xdr:rowOff>
    </xdr:from>
    <xdr:to>
      <xdr:col>10</xdr:col>
      <xdr:colOff>165100</xdr:colOff>
      <xdr:row>76</xdr:row>
      <xdr:rowOff>25744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42272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85634</xdr:rowOff>
    </xdr:from>
    <xdr:to>
      <xdr:col>6</xdr:col>
      <xdr:colOff>38100</xdr:colOff>
      <xdr:row>76</xdr:row>
      <xdr:rowOff>15785</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32311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140988</xdr:rowOff>
    </xdr:from>
    <xdr:to>
      <xdr:col>24</xdr:col>
      <xdr:colOff>114300</xdr:colOff>
      <xdr:row>78</xdr:row>
      <xdr:rowOff>71138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4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55915</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5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147030</xdr:rowOff>
    </xdr:from>
    <xdr:to>
      <xdr:col>20</xdr:col>
      <xdr:colOff>38100</xdr:colOff>
      <xdr:row>78</xdr:row>
      <xdr:rowOff>77180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68307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113556</xdr:rowOff>
    </xdr:from>
    <xdr:to>
      <xdr:col>15</xdr:col>
      <xdr:colOff>101600</xdr:colOff>
      <xdr:row>78</xdr:row>
      <xdr:rowOff>43706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1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34833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0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132660</xdr:rowOff>
    </xdr:from>
    <xdr:to>
      <xdr:col>10</xdr:col>
      <xdr:colOff>165100</xdr:colOff>
      <xdr:row>78</xdr:row>
      <xdr:rowOff>62810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3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53937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2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130865</xdr:rowOff>
    </xdr:from>
    <xdr:to>
      <xdr:col>6</xdr:col>
      <xdr:colOff>38100</xdr:colOff>
      <xdr:row>78</xdr:row>
      <xdr:rowOff>61015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3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52142</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4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135243</xdr:rowOff>
    </xdr:from>
    <xdr:to>
      <xdr:col>24</xdr:col>
      <xdr:colOff>62865</xdr:colOff>
      <xdr:row>98</xdr:row>
      <xdr:rowOff>76149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65743"/>
          <a:ext cx="1270" cy="1312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79976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76149</xdr:rowOff>
    </xdr:from>
    <xdr:to>
      <xdr:col>24</xdr:col>
      <xdr:colOff>152400</xdr:colOff>
      <xdr:row>98</xdr:row>
      <xdr:rowOff>76149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81920</xdr:rowOff>
    </xdr:from>
    <xdr:ext cx="534377"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135243</xdr:rowOff>
    </xdr:from>
    <xdr:to>
      <xdr:col>24</xdr:col>
      <xdr:colOff>152400</xdr:colOff>
      <xdr:row>90</xdr:row>
      <xdr:rowOff>135243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6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84341</xdr:rowOff>
    </xdr:from>
    <xdr:to>
      <xdr:col>24</xdr:col>
      <xdr:colOff>63500</xdr:colOff>
      <xdr:row>93</xdr:row>
      <xdr:rowOff>73253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5857741"/>
          <a:ext cx="838200" cy="16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75595</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9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97168</xdr:rowOff>
    </xdr:from>
    <xdr:to>
      <xdr:col>24</xdr:col>
      <xdr:colOff>114300</xdr:colOff>
      <xdr:row>95</xdr:row>
      <xdr:rowOff>27318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1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84341</xdr:rowOff>
    </xdr:from>
    <xdr:to>
      <xdr:col>19</xdr:col>
      <xdr:colOff>177800</xdr:colOff>
      <xdr:row>92</xdr:row>
      <xdr:rowOff>125603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5857741"/>
          <a:ext cx="8890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93587</xdr:rowOff>
    </xdr:from>
    <xdr:to>
      <xdr:col>20</xdr:col>
      <xdr:colOff>38100</xdr:colOff>
      <xdr:row>95</xdr:row>
      <xdr:rowOff>23737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14864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30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125603</xdr:rowOff>
    </xdr:from>
    <xdr:to>
      <xdr:col>15</xdr:col>
      <xdr:colOff>50800</xdr:colOff>
      <xdr:row>93</xdr:row>
      <xdr:rowOff>113412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5899003"/>
          <a:ext cx="889000" cy="15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113588</xdr:rowOff>
    </xdr:from>
    <xdr:to>
      <xdr:col>15</xdr:col>
      <xdr:colOff>101600</xdr:colOff>
      <xdr:row>95</xdr:row>
      <xdr:rowOff>43738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34865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113412</xdr:rowOff>
    </xdr:from>
    <xdr:to>
      <xdr:col>10</xdr:col>
      <xdr:colOff>114300</xdr:colOff>
      <xdr:row>93</xdr:row>
      <xdr:rowOff>146483</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058262"/>
          <a:ext cx="889000" cy="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19062</xdr:rowOff>
    </xdr:from>
    <xdr:to>
      <xdr:col>10</xdr:col>
      <xdr:colOff>165100</xdr:colOff>
      <xdr:row>95</xdr:row>
      <xdr:rowOff>120662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111789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29883</xdr:rowOff>
    </xdr:from>
    <xdr:to>
      <xdr:col>6</xdr:col>
      <xdr:colOff>38100</xdr:colOff>
      <xdr:row>93</xdr:row>
      <xdr:rowOff>131483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148010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22453</xdr:rowOff>
    </xdr:from>
    <xdr:to>
      <xdr:col>24</xdr:col>
      <xdr:colOff>114300</xdr:colOff>
      <xdr:row>93</xdr:row>
      <xdr:rowOff>124053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96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45330</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81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33541</xdr:rowOff>
    </xdr:from>
    <xdr:to>
      <xdr:col>20</xdr:col>
      <xdr:colOff>38100</xdr:colOff>
      <xdr:row>92</xdr:row>
      <xdr:rowOff>135141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80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151668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558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74803</xdr:rowOff>
    </xdr:from>
    <xdr:to>
      <xdr:col>15</xdr:col>
      <xdr:colOff>101600</xdr:colOff>
      <xdr:row>93</xdr:row>
      <xdr:rowOff>4953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584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21480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562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62612</xdr:rowOff>
    </xdr:from>
    <xdr:to>
      <xdr:col>10</xdr:col>
      <xdr:colOff>165100</xdr:colOff>
      <xdr:row>93</xdr:row>
      <xdr:rowOff>164212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00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9289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578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95683</xdr:rowOff>
    </xdr:from>
    <xdr:to>
      <xdr:col>6</xdr:col>
      <xdr:colOff>38100</xdr:colOff>
      <xdr:row>94</xdr:row>
      <xdr:rowOff>25833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04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16960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13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166087</xdr:rowOff>
    </xdr:from>
    <xdr:to>
      <xdr:col>54</xdr:col>
      <xdr:colOff>189865</xdr:colOff>
      <xdr:row>38</xdr:row>
      <xdr:rowOff>83758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09587"/>
          <a:ext cx="1270" cy="1289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87585</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83758</xdr:rowOff>
    </xdr:from>
    <xdr:to>
      <xdr:col>55</xdr:col>
      <xdr:colOff>88900</xdr:colOff>
      <xdr:row>38</xdr:row>
      <xdr:rowOff>83758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9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112764</xdr:rowOff>
    </xdr:from>
    <xdr:ext cx="534377"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8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166087</xdr:rowOff>
    </xdr:from>
    <xdr:to>
      <xdr:col>55</xdr:col>
      <xdr:colOff>88900</xdr:colOff>
      <xdr:row>30</xdr:row>
      <xdr:rowOff>166087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0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26380</xdr:rowOff>
    </xdr:from>
    <xdr:to>
      <xdr:col>55</xdr:col>
      <xdr:colOff>0</xdr:colOff>
      <xdr:row>37</xdr:row>
      <xdr:rowOff>76345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370030"/>
          <a:ext cx="838200" cy="4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140924</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97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118047</xdr:rowOff>
    </xdr:from>
    <xdr:to>
      <xdr:col>55</xdr:col>
      <xdr:colOff>50800</xdr:colOff>
      <xdr:row>36</xdr:row>
      <xdr:rowOff>48197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67120</xdr:rowOff>
    </xdr:from>
    <xdr:to>
      <xdr:col>50</xdr:col>
      <xdr:colOff>114300</xdr:colOff>
      <xdr:row>37</xdr:row>
      <xdr:rowOff>76345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6410770"/>
          <a:ext cx="889000" cy="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147862</xdr:rowOff>
    </xdr:from>
    <xdr:to>
      <xdr:col>50</xdr:col>
      <xdr:colOff>165100</xdr:colOff>
      <xdr:row>36</xdr:row>
      <xdr:rowOff>78012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94539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59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43917</xdr:rowOff>
    </xdr:from>
    <xdr:to>
      <xdr:col>45</xdr:col>
      <xdr:colOff>177800</xdr:colOff>
      <xdr:row>37</xdr:row>
      <xdr:rowOff>67120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387567"/>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146703</xdr:rowOff>
    </xdr:from>
    <xdr:to>
      <xdr:col>46</xdr:col>
      <xdr:colOff>38100</xdr:colOff>
      <xdr:row>36</xdr:row>
      <xdr:rowOff>76853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93380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59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7422</xdr:rowOff>
    </xdr:from>
    <xdr:to>
      <xdr:col>41</xdr:col>
      <xdr:colOff>50800</xdr:colOff>
      <xdr:row>37</xdr:row>
      <xdr:rowOff>43917</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351072"/>
          <a:ext cx="889000" cy="3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35734</xdr:rowOff>
    </xdr:from>
    <xdr:to>
      <xdr:col>41</xdr:col>
      <xdr:colOff>101600</xdr:colOff>
      <xdr:row>36</xdr:row>
      <xdr:rowOff>137334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153861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598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38445</xdr:rowOff>
    </xdr:from>
    <xdr:to>
      <xdr:col>36</xdr:col>
      <xdr:colOff>165100</xdr:colOff>
      <xdr:row>36</xdr:row>
      <xdr:rowOff>140045</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21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156572</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598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147030</xdr:rowOff>
    </xdr:from>
    <xdr:to>
      <xdr:col>55</xdr:col>
      <xdr:colOff>50800</xdr:colOff>
      <xdr:row>37</xdr:row>
      <xdr:rowOff>77180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31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125457</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29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25545</xdr:rowOff>
    </xdr:from>
    <xdr:to>
      <xdr:col>50</xdr:col>
      <xdr:colOff>165100</xdr:colOff>
      <xdr:row>37</xdr:row>
      <xdr:rowOff>127145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3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118272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46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16320</xdr:rowOff>
    </xdr:from>
    <xdr:to>
      <xdr:col>46</xdr:col>
      <xdr:colOff>38100</xdr:colOff>
      <xdr:row>37</xdr:row>
      <xdr:rowOff>117920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35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109047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45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164567</xdr:rowOff>
    </xdr:from>
    <xdr:to>
      <xdr:col>41</xdr:col>
      <xdr:colOff>101600</xdr:colOff>
      <xdr:row>37</xdr:row>
      <xdr:rowOff>94717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33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85844</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4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128072</xdr:rowOff>
    </xdr:from>
    <xdr:to>
      <xdr:col>36</xdr:col>
      <xdr:colOff>165100</xdr:colOff>
      <xdr:row>37</xdr:row>
      <xdr:rowOff>58222</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30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49349</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39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78888</xdr:rowOff>
    </xdr:from>
    <xdr:to>
      <xdr:col>54</xdr:col>
      <xdr:colOff>189865</xdr:colOff>
      <xdr:row>58</xdr:row>
      <xdr:rowOff>30841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651388"/>
          <a:ext cx="1270" cy="132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34668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30841</xdr:rowOff>
    </xdr:from>
    <xdr:to>
      <xdr:col>55</xdr:col>
      <xdr:colOff>88900</xdr:colOff>
      <xdr:row>58</xdr:row>
      <xdr:rowOff>30841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7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25565</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2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78888</xdr:rowOff>
    </xdr:from>
    <xdr:to>
      <xdr:col>55</xdr:col>
      <xdr:colOff>88900</xdr:colOff>
      <xdr:row>50</xdr:row>
      <xdr:rowOff>78888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65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170424</xdr:rowOff>
    </xdr:from>
    <xdr:to>
      <xdr:col>55</xdr:col>
      <xdr:colOff>0</xdr:colOff>
      <xdr:row>58</xdr:row>
      <xdr:rowOff>14848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943074"/>
          <a:ext cx="838200" cy="1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71077</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72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48200</xdr:rowOff>
    </xdr:from>
    <xdr:to>
      <xdr:col>55</xdr:col>
      <xdr:colOff>50800</xdr:colOff>
      <xdr:row>57</xdr:row>
      <xdr:rowOff>149800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156475</xdr:rowOff>
    </xdr:from>
    <xdr:to>
      <xdr:col>50</xdr:col>
      <xdr:colOff>114300</xdr:colOff>
      <xdr:row>58</xdr:row>
      <xdr:rowOff>14848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929125"/>
          <a:ext cx="889000" cy="2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21198</xdr:rowOff>
    </xdr:from>
    <xdr:to>
      <xdr:col>50</xdr:col>
      <xdr:colOff>165100</xdr:colOff>
      <xdr:row>57</xdr:row>
      <xdr:rowOff>122798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139325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131639</xdr:rowOff>
    </xdr:from>
    <xdr:to>
      <xdr:col>45</xdr:col>
      <xdr:colOff>177800</xdr:colOff>
      <xdr:row>57</xdr:row>
      <xdr:rowOff>156475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904289"/>
          <a:ext cx="889000" cy="2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142589</xdr:rowOff>
    </xdr:from>
    <xdr:to>
      <xdr:col>46</xdr:col>
      <xdr:colOff>38100</xdr:colOff>
      <xdr:row>57</xdr:row>
      <xdr:rowOff>72739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89266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131366</xdr:rowOff>
    </xdr:from>
    <xdr:to>
      <xdr:col>41</xdr:col>
      <xdr:colOff>50800</xdr:colOff>
      <xdr:row>57</xdr:row>
      <xdr:rowOff>131639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904016"/>
          <a:ext cx="889000"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48027</xdr:rowOff>
    </xdr:from>
    <xdr:to>
      <xdr:col>41</xdr:col>
      <xdr:colOff>101600</xdr:colOff>
      <xdr:row>57</xdr:row>
      <xdr:rowOff>149627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166154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5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15268</xdr:rowOff>
    </xdr:from>
    <xdr:to>
      <xdr:col>36</xdr:col>
      <xdr:colOff>165100</xdr:colOff>
      <xdr:row>57</xdr:row>
      <xdr:rowOff>116868</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8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133395</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56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119624</xdr:rowOff>
    </xdr:from>
    <xdr:to>
      <xdr:col>55</xdr:col>
      <xdr:colOff>50800</xdr:colOff>
      <xdr:row>58</xdr:row>
      <xdr:rowOff>49774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89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34551</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0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135498</xdr:rowOff>
    </xdr:from>
    <xdr:to>
      <xdr:col>50</xdr:col>
      <xdr:colOff>165100</xdr:colOff>
      <xdr:row>58</xdr:row>
      <xdr:rowOff>65648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90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56775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1000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105675</xdr:rowOff>
    </xdr:from>
    <xdr:to>
      <xdr:col>46</xdr:col>
      <xdr:colOff>38100</xdr:colOff>
      <xdr:row>58</xdr:row>
      <xdr:rowOff>35825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87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26952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97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80839</xdr:rowOff>
    </xdr:from>
    <xdr:to>
      <xdr:col>41</xdr:col>
      <xdr:colOff>101600</xdr:colOff>
      <xdr:row>58</xdr:row>
      <xdr:rowOff>10989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85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2116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94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80566</xdr:rowOff>
    </xdr:from>
    <xdr:to>
      <xdr:col>36</xdr:col>
      <xdr:colOff>165100</xdr:colOff>
      <xdr:row>58</xdr:row>
      <xdr:rowOff>10716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85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1843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94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106210</xdr:rowOff>
    </xdr:from>
    <xdr:to>
      <xdr:col>54</xdr:col>
      <xdr:colOff>189865</xdr:colOff>
      <xdr:row>78</xdr:row>
      <xdr:rowOff>138072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450610"/>
          <a:ext cx="1270" cy="106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141899</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4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138072</xdr:rowOff>
    </xdr:from>
    <xdr:to>
      <xdr:col>55</xdr:col>
      <xdr:colOff>88900</xdr:colOff>
      <xdr:row>78</xdr:row>
      <xdr:rowOff>138072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52887</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22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106210</xdr:rowOff>
    </xdr:from>
    <xdr:to>
      <xdr:col>55</xdr:col>
      <xdr:colOff>88900</xdr:colOff>
      <xdr:row>72</xdr:row>
      <xdr:rowOff>106210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45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101198</xdr:rowOff>
    </xdr:from>
    <xdr:to>
      <xdr:col>55</xdr:col>
      <xdr:colOff>0</xdr:colOff>
      <xdr:row>78</xdr:row>
      <xdr:rowOff>113260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74298"/>
          <a:ext cx="838200" cy="1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53210</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54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30333</xdr:rowOff>
    </xdr:from>
    <xdr:to>
      <xdr:col>55</xdr:col>
      <xdr:colOff>50800</xdr:colOff>
      <xdr:row>78</xdr:row>
      <xdr:rowOff>131933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101198</xdr:rowOff>
    </xdr:from>
    <xdr:to>
      <xdr:col>50</xdr:col>
      <xdr:colOff>114300</xdr:colOff>
      <xdr:row>78</xdr:row>
      <xdr:rowOff>121765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474298"/>
          <a:ext cx="889000" cy="2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42120</xdr:rowOff>
    </xdr:from>
    <xdr:to>
      <xdr:col>50</xdr:col>
      <xdr:colOff>165100</xdr:colOff>
      <xdr:row>78</xdr:row>
      <xdr:rowOff>143720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160247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107386</xdr:rowOff>
    </xdr:from>
    <xdr:to>
      <xdr:col>45</xdr:col>
      <xdr:colOff>177800</xdr:colOff>
      <xdr:row>78</xdr:row>
      <xdr:rowOff>121765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480486"/>
          <a:ext cx="889000" cy="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155222</xdr:rowOff>
    </xdr:from>
    <xdr:to>
      <xdr:col>46</xdr:col>
      <xdr:colOff>38100</xdr:colOff>
      <xdr:row>78</xdr:row>
      <xdr:rowOff>85372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101899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76195</xdr:rowOff>
    </xdr:from>
    <xdr:to>
      <xdr:col>41</xdr:col>
      <xdr:colOff>50800</xdr:colOff>
      <xdr:row>78</xdr:row>
      <xdr:rowOff>107386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49295"/>
          <a:ext cx="889000" cy="3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15281</xdr:rowOff>
    </xdr:from>
    <xdr:to>
      <xdr:col>41</xdr:col>
      <xdr:colOff>101600</xdr:colOff>
      <xdr:row>78</xdr:row>
      <xdr:rowOff>116881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133408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163150</xdr:rowOff>
    </xdr:from>
    <xdr:to>
      <xdr:col>36</xdr:col>
      <xdr:colOff>165100</xdr:colOff>
      <xdr:row>78</xdr:row>
      <xdr:rowOff>93300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109827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62460</xdr:rowOff>
    </xdr:from>
    <xdr:to>
      <xdr:col>55</xdr:col>
      <xdr:colOff>50800</xdr:colOff>
      <xdr:row>78</xdr:row>
      <xdr:rowOff>164060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3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8760</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81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50398</xdr:rowOff>
    </xdr:from>
    <xdr:to>
      <xdr:col>50</xdr:col>
      <xdr:colOff>165100</xdr:colOff>
      <xdr:row>78</xdr:row>
      <xdr:rowOff>151998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2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143125</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1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70965</xdr:rowOff>
    </xdr:from>
    <xdr:to>
      <xdr:col>46</xdr:col>
      <xdr:colOff>38100</xdr:colOff>
      <xdr:row>79</xdr:row>
      <xdr:rowOff>1115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4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163692</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3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56586</xdr:rowOff>
    </xdr:from>
    <xdr:to>
      <xdr:col>41</xdr:col>
      <xdr:colOff>101600</xdr:colOff>
      <xdr:row>78</xdr:row>
      <xdr:rowOff>158186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149313</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2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25395</xdr:rowOff>
    </xdr:from>
    <xdr:to>
      <xdr:col>36</xdr:col>
      <xdr:colOff>165100</xdr:colOff>
      <xdr:row>78</xdr:row>
      <xdr:rowOff>126995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9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118122</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49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88</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164361</xdr:rowOff>
    </xdr:from>
    <xdr:to>
      <xdr:col>54</xdr:col>
      <xdr:colOff>189865</xdr:colOff>
      <xdr:row>99</xdr:row>
      <xdr:rowOff>30287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94861"/>
          <a:ext cx="1270" cy="1408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34114</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70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30287</xdr:rowOff>
    </xdr:from>
    <xdr:to>
      <xdr:col>55</xdr:col>
      <xdr:colOff>88900</xdr:colOff>
      <xdr:row>99</xdr:row>
      <xdr:rowOff>30287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70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111038</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7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164361</xdr:rowOff>
    </xdr:from>
    <xdr:to>
      <xdr:col>55</xdr:col>
      <xdr:colOff>88900</xdr:colOff>
      <xdr:row>90</xdr:row>
      <xdr:rowOff>164361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132842</xdr:rowOff>
    </xdr:from>
    <xdr:to>
      <xdr:col>55</xdr:col>
      <xdr:colOff>0</xdr:colOff>
      <xdr:row>97</xdr:row>
      <xdr:rowOff>143129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592042"/>
          <a:ext cx="838200" cy="18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149696</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26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126819</xdr:rowOff>
    </xdr:from>
    <xdr:to>
      <xdr:col>55</xdr:col>
      <xdr:colOff>50800</xdr:colOff>
      <xdr:row>96</xdr:row>
      <xdr:rowOff>56969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1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110268</xdr:rowOff>
    </xdr:from>
    <xdr:to>
      <xdr:col>50</xdr:col>
      <xdr:colOff>114300</xdr:colOff>
      <xdr:row>97</xdr:row>
      <xdr:rowOff>143129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569468"/>
          <a:ext cx="889000" cy="20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16690</xdr:rowOff>
    </xdr:from>
    <xdr:to>
      <xdr:col>50</xdr:col>
      <xdr:colOff>165100</xdr:colOff>
      <xdr:row>94</xdr:row>
      <xdr:rowOff>118290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13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134817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590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34516</xdr:rowOff>
    </xdr:from>
    <xdr:to>
      <xdr:col>45</xdr:col>
      <xdr:colOff>177800</xdr:colOff>
      <xdr:row>96</xdr:row>
      <xdr:rowOff>110268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493716"/>
          <a:ext cx="889000" cy="7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27863</xdr:rowOff>
    </xdr:from>
    <xdr:to>
      <xdr:col>46</xdr:col>
      <xdr:colOff>38100</xdr:colOff>
      <xdr:row>95</xdr:row>
      <xdr:rowOff>129463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1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145990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09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16999</xdr:rowOff>
    </xdr:from>
    <xdr:to>
      <xdr:col>41</xdr:col>
      <xdr:colOff>50800</xdr:colOff>
      <xdr:row>96</xdr:row>
      <xdr:rowOff>34516</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476199"/>
          <a:ext cx="889000" cy="1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11661</xdr:rowOff>
    </xdr:from>
    <xdr:to>
      <xdr:col>41</xdr:col>
      <xdr:colOff>101600</xdr:colOff>
      <xdr:row>96</xdr:row>
      <xdr:rowOff>113261</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7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104388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56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164109</xdr:rowOff>
    </xdr:from>
    <xdr:to>
      <xdr:col>36</xdr:col>
      <xdr:colOff>165100</xdr:colOff>
      <xdr:row>96</xdr:row>
      <xdr:rowOff>94259</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45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85386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5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82042</xdr:rowOff>
    </xdr:from>
    <xdr:to>
      <xdr:col>55</xdr:col>
      <xdr:colOff>50800</xdr:colOff>
      <xdr:row>97</xdr:row>
      <xdr:rowOff>12192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54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60469</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51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92329</xdr:rowOff>
    </xdr:from>
    <xdr:to>
      <xdr:col>50</xdr:col>
      <xdr:colOff>165100</xdr:colOff>
      <xdr:row>98</xdr:row>
      <xdr:rowOff>22479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7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13606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81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59468</xdr:rowOff>
    </xdr:from>
    <xdr:to>
      <xdr:col>46</xdr:col>
      <xdr:colOff>38100</xdr:colOff>
      <xdr:row>96</xdr:row>
      <xdr:rowOff>161068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51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152195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61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155166</xdr:rowOff>
    </xdr:from>
    <xdr:to>
      <xdr:col>41</xdr:col>
      <xdr:colOff>101600</xdr:colOff>
      <xdr:row>96</xdr:row>
      <xdr:rowOff>85316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44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101843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21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137649</xdr:rowOff>
    </xdr:from>
    <xdr:to>
      <xdr:col>36</xdr:col>
      <xdr:colOff>165100</xdr:colOff>
      <xdr:row>96</xdr:row>
      <xdr:rowOff>67799</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42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84326</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20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95123</xdr:rowOff>
    </xdr:from>
    <xdr:to>
      <xdr:col>85</xdr:col>
      <xdr:colOff>126364</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238623"/>
          <a:ext cx="1269" cy="154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132343</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818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41800</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0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95123</xdr:rowOff>
    </xdr:from>
    <xdr:to>
      <xdr:col>86</xdr:col>
      <xdr:colOff>25400</xdr:colOff>
      <xdr:row>30</xdr:row>
      <xdr:rowOff>95123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23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88494</xdr:rowOff>
    </xdr:from>
    <xdr:to>
      <xdr:col>85</xdr:col>
      <xdr:colOff>127000</xdr:colOff>
      <xdr:row>39</xdr:row>
      <xdr:rowOff>90747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775044"/>
          <a:ext cx="8382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49794</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564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26917</xdr:rowOff>
    </xdr:from>
    <xdr:to>
      <xdr:col>85</xdr:col>
      <xdr:colOff>177800</xdr:colOff>
      <xdr:row>39</xdr:row>
      <xdr:rowOff>128517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71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88494</xdr:rowOff>
    </xdr:from>
    <xdr:to>
      <xdr:col>81</xdr:col>
      <xdr:colOff>50800</xdr:colOff>
      <xdr:row>39</xdr:row>
      <xdr:rowOff>92462</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4592300" y="6775044"/>
          <a:ext cx="889000" cy="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39915</xdr:rowOff>
    </xdr:from>
    <xdr:to>
      <xdr:col>81</xdr:col>
      <xdr:colOff>101600</xdr:colOff>
      <xdr:row>39</xdr:row>
      <xdr:rowOff>141515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72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132642</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2017" y="6819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92462</xdr:rowOff>
    </xdr:from>
    <xdr:to>
      <xdr:col>76</xdr:col>
      <xdr:colOff>114300</xdr:colOff>
      <xdr:row>39</xdr:row>
      <xdr:rowOff>92788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3703300" y="6779012"/>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145021</xdr:rowOff>
    </xdr:from>
    <xdr:to>
      <xdr:col>76</xdr:col>
      <xdr:colOff>165100</xdr:colOff>
      <xdr:row>39</xdr:row>
      <xdr:rowOff>75171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6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91698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43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89719</xdr:rowOff>
    </xdr:from>
    <xdr:to>
      <xdr:col>71</xdr:col>
      <xdr:colOff>177800</xdr:colOff>
      <xdr:row>39</xdr:row>
      <xdr:rowOff>92788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6776269"/>
          <a:ext cx="8890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39881</xdr:rowOff>
    </xdr:from>
    <xdr:to>
      <xdr:col>72</xdr:col>
      <xdr:colOff>38100</xdr:colOff>
      <xdr:row>39</xdr:row>
      <xdr:rowOff>141481</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7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158008</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50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36861</xdr:rowOff>
    </xdr:from>
    <xdr:to>
      <xdr:col>67</xdr:col>
      <xdr:colOff>101600</xdr:colOff>
      <xdr:row>39</xdr:row>
      <xdr:rowOff>138461</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154988</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49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39947</xdr:rowOff>
    </xdr:from>
    <xdr:to>
      <xdr:col>85</xdr:col>
      <xdr:colOff>177800</xdr:colOff>
      <xdr:row>39</xdr:row>
      <xdr:rowOff>141547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7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5344</xdr:rowOff>
    </xdr:from>
    <xdr:ext cx="378565"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691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37694</xdr:rowOff>
    </xdr:from>
    <xdr:to>
      <xdr:col>81</xdr:col>
      <xdr:colOff>101600</xdr:colOff>
      <xdr:row>39</xdr:row>
      <xdr:rowOff>139294</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72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155821</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92017" y="6499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41662</xdr:rowOff>
    </xdr:from>
    <xdr:to>
      <xdr:col>76</xdr:col>
      <xdr:colOff>165100</xdr:colOff>
      <xdr:row>39</xdr:row>
      <xdr:rowOff>143262</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7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134389</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03017" y="6820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41988</xdr:rowOff>
    </xdr:from>
    <xdr:to>
      <xdr:col>72</xdr:col>
      <xdr:colOff>38100</xdr:colOff>
      <xdr:row>39</xdr:row>
      <xdr:rowOff>143588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72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134715</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14017" y="682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38919</xdr:rowOff>
    </xdr:from>
    <xdr:to>
      <xdr:col>67</xdr:col>
      <xdr:colOff>101600</xdr:colOff>
      <xdr:row>39</xdr:row>
      <xdr:rowOff>140519</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7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131646</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25017" y="6818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8872</xdr:rowOff>
    </xdr:from>
    <xdr:to>
      <xdr:col>85</xdr:col>
      <xdr:colOff>126364</xdr:colOff>
      <xdr:row>77</xdr:row>
      <xdr:rowOff>145597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10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149424</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35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145597</xdr:rowOff>
    </xdr:from>
    <xdr:to>
      <xdr:col>86</xdr:col>
      <xdr:colOff>25400</xdr:colOff>
      <xdr:row>77</xdr:row>
      <xdr:rowOff>145597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347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126999</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8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8872</xdr:rowOff>
    </xdr:from>
    <xdr:to>
      <xdr:col>86</xdr:col>
      <xdr:colOff>25400</xdr:colOff>
      <xdr:row>70</xdr:row>
      <xdr:rowOff>8872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1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44305</xdr:rowOff>
    </xdr:from>
    <xdr:to>
      <xdr:col>85</xdr:col>
      <xdr:colOff>127000</xdr:colOff>
      <xdr:row>74</xdr:row>
      <xdr:rowOff>61405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731605"/>
          <a:ext cx="838200" cy="1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2689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51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151262</xdr:rowOff>
    </xdr:from>
    <xdr:to>
      <xdr:col>85</xdr:col>
      <xdr:colOff>177800</xdr:colOff>
      <xdr:row>74</xdr:row>
      <xdr:rowOff>81412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61405</xdr:rowOff>
    </xdr:from>
    <xdr:to>
      <xdr:col>81</xdr:col>
      <xdr:colOff>50800</xdr:colOff>
      <xdr:row>74</xdr:row>
      <xdr:rowOff>61861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748705"/>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135603</xdr:rowOff>
    </xdr:from>
    <xdr:to>
      <xdr:col>81</xdr:col>
      <xdr:colOff>101600</xdr:colOff>
      <xdr:row>74</xdr:row>
      <xdr:rowOff>65753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82280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61861</xdr:rowOff>
    </xdr:from>
    <xdr:to>
      <xdr:col>76</xdr:col>
      <xdr:colOff>114300</xdr:colOff>
      <xdr:row>74</xdr:row>
      <xdr:rowOff>63553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2749161"/>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112423</xdr:rowOff>
    </xdr:from>
    <xdr:to>
      <xdr:col>76</xdr:col>
      <xdr:colOff>165100</xdr:colOff>
      <xdr:row>74</xdr:row>
      <xdr:rowOff>42573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59100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28189</xdr:rowOff>
    </xdr:from>
    <xdr:to>
      <xdr:col>71</xdr:col>
      <xdr:colOff>177800</xdr:colOff>
      <xdr:row>74</xdr:row>
      <xdr:rowOff>63553</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715489"/>
          <a:ext cx="889000" cy="3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124013</xdr:rowOff>
    </xdr:from>
    <xdr:to>
      <xdr:col>72</xdr:col>
      <xdr:colOff>38100</xdr:colOff>
      <xdr:row>74</xdr:row>
      <xdr:rowOff>54163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70690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65194</xdr:rowOff>
    </xdr:from>
    <xdr:to>
      <xdr:col>67</xdr:col>
      <xdr:colOff>101600</xdr:colOff>
      <xdr:row>73</xdr:row>
      <xdr:rowOff>166794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11871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3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164955</xdr:rowOff>
    </xdr:from>
    <xdr:to>
      <xdr:col>85</xdr:col>
      <xdr:colOff>177800</xdr:colOff>
      <xdr:row>74</xdr:row>
      <xdr:rowOff>95105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68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143382</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65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10605</xdr:rowOff>
    </xdr:from>
    <xdr:to>
      <xdr:col>81</xdr:col>
      <xdr:colOff>101600</xdr:colOff>
      <xdr:row>74</xdr:row>
      <xdr:rowOff>112205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69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103332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79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11061</xdr:rowOff>
    </xdr:from>
    <xdr:to>
      <xdr:col>76</xdr:col>
      <xdr:colOff>165100</xdr:colOff>
      <xdr:row>74</xdr:row>
      <xdr:rowOff>112661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69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103788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79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12753</xdr:rowOff>
    </xdr:from>
    <xdr:to>
      <xdr:col>72</xdr:col>
      <xdr:colOff>38100</xdr:colOff>
      <xdr:row>74</xdr:row>
      <xdr:rowOff>114353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70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105480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7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148839</xdr:rowOff>
    </xdr:from>
    <xdr:to>
      <xdr:col>67</xdr:col>
      <xdr:colOff>101600</xdr:colOff>
      <xdr:row>74</xdr:row>
      <xdr:rowOff>78989</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6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70116</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75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49323</xdr:rowOff>
    </xdr:from>
    <xdr:to>
      <xdr:col>85</xdr:col>
      <xdr:colOff>126364</xdr:colOff>
      <xdr:row>99</xdr:row>
      <xdr:rowOff>39227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651273"/>
          <a:ext cx="1269" cy="1361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58962</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3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39227</xdr:rowOff>
    </xdr:from>
    <xdr:to>
      <xdr:col>86</xdr:col>
      <xdr:colOff>25400</xdr:colOff>
      <xdr:row>99</xdr:row>
      <xdr:rowOff>39227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167450</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42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49323</xdr:rowOff>
    </xdr:from>
    <xdr:to>
      <xdr:col>86</xdr:col>
      <xdr:colOff>25400</xdr:colOff>
      <xdr:row>91</xdr:row>
      <xdr:rowOff>49323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65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31198</xdr:rowOff>
    </xdr:from>
    <xdr:to>
      <xdr:col>85</xdr:col>
      <xdr:colOff>127000</xdr:colOff>
      <xdr:row>99</xdr:row>
      <xdr:rowOff>35926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7004748"/>
          <a:ext cx="838200" cy="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147862</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778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124985</xdr:rowOff>
    </xdr:from>
    <xdr:to>
      <xdr:col>85</xdr:col>
      <xdr:colOff>177800</xdr:colOff>
      <xdr:row>99</xdr:row>
      <xdr:rowOff>55135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7817</xdr:rowOff>
    </xdr:from>
    <xdr:to>
      <xdr:col>81</xdr:col>
      <xdr:colOff>50800</xdr:colOff>
      <xdr:row>99</xdr:row>
      <xdr:rowOff>31198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4592300" y="16981367"/>
          <a:ext cx="889000" cy="2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120245</xdr:rowOff>
    </xdr:from>
    <xdr:to>
      <xdr:col>81</xdr:col>
      <xdr:colOff>101600</xdr:colOff>
      <xdr:row>99</xdr:row>
      <xdr:rowOff>50395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66922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6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5166</xdr:rowOff>
    </xdr:from>
    <xdr:to>
      <xdr:col>76</xdr:col>
      <xdr:colOff>114300</xdr:colOff>
      <xdr:row>99</xdr:row>
      <xdr:rowOff>7817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978716"/>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88850</xdr:rowOff>
    </xdr:from>
    <xdr:to>
      <xdr:col>76</xdr:col>
      <xdr:colOff>165100</xdr:colOff>
      <xdr:row>99</xdr:row>
      <xdr:rowOff>19000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35527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5166</xdr:rowOff>
    </xdr:from>
    <xdr:to>
      <xdr:col>71</xdr:col>
      <xdr:colOff>177800</xdr:colOff>
      <xdr:row>99</xdr:row>
      <xdr:rowOff>22650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978716"/>
          <a:ext cx="889000" cy="1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120977</xdr:rowOff>
    </xdr:from>
    <xdr:to>
      <xdr:col>72</xdr:col>
      <xdr:colOff>38100</xdr:colOff>
      <xdr:row>99</xdr:row>
      <xdr:rowOff>51127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67654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126414</xdr:rowOff>
    </xdr:from>
    <xdr:to>
      <xdr:col>67</xdr:col>
      <xdr:colOff>101600</xdr:colOff>
      <xdr:row>99</xdr:row>
      <xdr:rowOff>56564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92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73091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70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156576</xdr:rowOff>
    </xdr:from>
    <xdr:to>
      <xdr:col>85</xdr:col>
      <xdr:colOff>177800</xdr:colOff>
      <xdr:row>99</xdr:row>
      <xdr:rowOff>86726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95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103410</xdr:rowOff>
    </xdr:from>
    <xdr:ext cx="469744"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90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151848</xdr:rowOff>
    </xdr:from>
    <xdr:to>
      <xdr:col>81</xdr:col>
      <xdr:colOff>101600</xdr:colOff>
      <xdr:row>99</xdr:row>
      <xdr:rowOff>81998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95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73125</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46428" y="1704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128467</xdr:rowOff>
    </xdr:from>
    <xdr:to>
      <xdr:col>76</xdr:col>
      <xdr:colOff>165100</xdr:colOff>
      <xdr:row>99</xdr:row>
      <xdr:rowOff>58617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93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49744</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702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125816</xdr:rowOff>
    </xdr:from>
    <xdr:to>
      <xdr:col>72</xdr:col>
      <xdr:colOff>38100</xdr:colOff>
      <xdr:row>99</xdr:row>
      <xdr:rowOff>55966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92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47093</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702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143300</xdr:rowOff>
    </xdr:from>
    <xdr:to>
      <xdr:col>67</xdr:col>
      <xdr:colOff>101600</xdr:colOff>
      <xdr:row>99</xdr:row>
      <xdr:rowOff>73450</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94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64577</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703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99949</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414899"/>
          <a:ext cx="1269" cy="131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46626</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99949</xdr:rowOff>
    </xdr:from>
    <xdr:to>
      <xdr:col>116</xdr:col>
      <xdr:colOff>152400</xdr:colOff>
      <xdr:row>31</xdr:row>
      <xdr:rowOff>99949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41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11557</xdr:rowOff>
    </xdr:from>
    <xdr:to>
      <xdr:col>116</xdr:col>
      <xdr:colOff>63500</xdr:colOff>
      <xdr:row>39</xdr:row>
      <xdr:rowOff>14732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6698107"/>
          <a:ext cx="8382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92854</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265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69977</xdr:rowOff>
    </xdr:from>
    <xdr:to>
      <xdr:col>116</xdr:col>
      <xdr:colOff>114300</xdr:colOff>
      <xdr:row>38</xdr:row>
      <xdr:rowOff>127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14732</xdr:rowOff>
    </xdr:from>
    <xdr:to>
      <xdr:col>111</xdr:col>
      <xdr:colOff>177800</xdr:colOff>
      <xdr:row>39</xdr:row>
      <xdr:rowOff>16002</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701282"/>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17780</xdr:rowOff>
    </xdr:from>
    <xdr:to>
      <xdr:col>112</xdr:col>
      <xdr:colOff>38100</xdr:colOff>
      <xdr:row>37</xdr:row>
      <xdr:rowOff>119380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135907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16002</xdr:rowOff>
    </xdr:from>
    <xdr:to>
      <xdr:col>107</xdr:col>
      <xdr:colOff>50800</xdr:colOff>
      <xdr:row>39</xdr:row>
      <xdr:rowOff>23368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6702552"/>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99568</xdr:rowOff>
    </xdr:from>
    <xdr:to>
      <xdr:col>107</xdr:col>
      <xdr:colOff>101600</xdr:colOff>
      <xdr:row>38</xdr:row>
      <xdr:rowOff>29718</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46245</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23368</xdr:rowOff>
    </xdr:from>
    <xdr:to>
      <xdr:col>102</xdr:col>
      <xdr:colOff>114300</xdr:colOff>
      <xdr:row>39</xdr:row>
      <xdr:rowOff>23749</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670991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143383</xdr:rowOff>
    </xdr:from>
    <xdr:to>
      <xdr:col>102</xdr:col>
      <xdr:colOff>165100</xdr:colOff>
      <xdr:row>38</xdr:row>
      <xdr:rowOff>73533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90060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151401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132207</xdr:rowOff>
    </xdr:from>
    <xdr:to>
      <xdr:col>116</xdr:col>
      <xdr:colOff>114300</xdr:colOff>
      <xdr:row>39</xdr:row>
      <xdr:rowOff>62357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64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47134</xdr:rowOff>
    </xdr:from>
    <xdr:ext cx="378565"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56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135382</xdr:rowOff>
    </xdr:from>
    <xdr:to>
      <xdr:col>112</xdr:col>
      <xdr:colOff>38100</xdr:colOff>
      <xdr:row>39</xdr:row>
      <xdr:rowOff>65532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56659</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34017" y="6743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136652</xdr:rowOff>
    </xdr:from>
    <xdr:to>
      <xdr:col>107</xdr:col>
      <xdr:colOff>101600</xdr:colOff>
      <xdr:row>39</xdr:row>
      <xdr:rowOff>66802</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57929</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5017" y="6744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144018</xdr:rowOff>
    </xdr:from>
    <xdr:to>
      <xdr:col>102</xdr:col>
      <xdr:colOff>165100</xdr:colOff>
      <xdr:row>39</xdr:row>
      <xdr:rowOff>74168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65295</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56017" y="6751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144399</xdr:rowOff>
    </xdr:from>
    <xdr:to>
      <xdr:col>98</xdr:col>
      <xdr:colOff>38100</xdr:colOff>
      <xdr:row>39</xdr:row>
      <xdr:rowOff>74549</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5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65676</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67017" y="6752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111354</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9026754"/>
          <a:ext cx="1269"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58031</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8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111354</xdr:rowOff>
    </xdr:from>
    <xdr:to>
      <xdr:col>116</xdr:col>
      <xdr:colOff>152400</xdr:colOff>
      <xdr:row>52</xdr:row>
      <xdr:rowOff>111354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902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34270</xdr:rowOff>
    </xdr:from>
    <xdr:to>
      <xdr:col>116</xdr:col>
      <xdr:colOff>63500</xdr:colOff>
      <xdr:row>56</xdr:row>
      <xdr:rowOff>75098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9635470"/>
          <a:ext cx="838200" cy="4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156298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57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6421</xdr:rowOff>
    </xdr:from>
    <xdr:to>
      <xdr:col>116</xdr:col>
      <xdr:colOff>114300</xdr:colOff>
      <xdr:row>57</xdr:row>
      <xdr:rowOff>108021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77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34270</xdr:rowOff>
    </xdr:from>
    <xdr:to>
      <xdr:col>111</xdr:col>
      <xdr:colOff>177800</xdr:colOff>
      <xdr:row>56</xdr:row>
      <xdr:rowOff>35504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9635470"/>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72486</xdr:rowOff>
    </xdr:from>
    <xdr:to>
      <xdr:col>112</xdr:col>
      <xdr:colOff>38100</xdr:colOff>
      <xdr:row>57</xdr:row>
      <xdr:rowOff>2636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6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165213</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6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35504</xdr:rowOff>
    </xdr:from>
    <xdr:to>
      <xdr:col>107</xdr:col>
      <xdr:colOff>50800</xdr:colOff>
      <xdr:row>56</xdr:row>
      <xdr:rowOff>54661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9636704"/>
          <a:ext cx="889000" cy="1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167218</xdr:rowOff>
    </xdr:from>
    <xdr:to>
      <xdr:col>107</xdr:col>
      <xdr:colOff>101600</xdr:colOff>
      <xdr:row>57</xdr:row>
      <xdr:rowOff>97368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76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88495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86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54661</xdr:rowOff>
    </xdr:from>
    <xdr:to>
      <xdr:col>102</xdr:col>
      <xdr:colOff>114300</xdr:colOff>
      <xdr:row>56</xdr:row>
      <xdr:rowOff>94118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9655861"/>
          <a:ext cx="889000" cy="3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29235</xdr:rowOff>
    </xdr:from>
    <xdr:to>
      <xdr:col>102</xdr:col>
      <xdr:colOff>165100</xdr:colOff>
      <xdr:row>57</xdr:row>
      <xdr:rowOff>130835</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121962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89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81272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85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24298</xdr:rowOff>
    </xdr:from>
    <xdr:to>
      <xdr:col>116</xdr:col>
      <xdr:colOff>114300</xdr:colOff>
      <xdr:row>56</xdr:row>
      <xdr:rowOff>125898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62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47175</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47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154920</xdr:rowOff>
    </xdr:from>
    <xdr:to>
      <xdr:col>112</xdr:col>
      <xdr:colOff>38100</xdr:colOff>
      <xdr:row>56</xdr:row>
      <xdr:rowOff>85070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58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101597</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93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156154</xdr:rowOff>
    </xdr:from>
    <xdr:to>
      <xdr:col>107</xdr:col>
      <xdr:colOff>101600</xdr:colOff>
      <xdr:row>56</xdr:row>
      <xdr:rowOff>86304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58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102831</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936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3861</xdr:rowOff>
    </xdr:from>
    <xdr:to>
      <xdr:col>102</xdr:col>
      <xdr:colOff>165100</xdr:colOff>
      <xdr:row>56</xdr:row>
      <xdr:rowOff>105461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60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121988</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93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43318</xdr:rowOff>
    </xdr:from>
    <xdr:to>
      <xdr:col>98</xdr:col>
      <xdr:colOff>38100</xdr:colOff>
      <xdr:row>56</xdr:row>
      <xdr:rowOff>144918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161445</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941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69936</xdr:rowOff>
    </xdr:from>
    <xdr:to>
      <xdr:col>116</xdr:col>
      <xdr:colOff>62864</xdr:colOff>
      <xdr:row>78</xdr:row>
      <xdr:rowOff>40255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242886"/>
          <a:ext cx="1269" cy="1170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44082</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1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40255</xdr:rowOff>
    </xdr:from>
    <xdr:to>
      <xdr:col>116</xdr:col>
      <xdr:colOff>152400</xdr:colOff>
      <xdr:row>78</xdr:row>
      <xdr:rowOff>40255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1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16613</xdr:rowOff>
    </xdr:from>
    <xdr:ext cx="599010"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0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69936</xdr:rowOff>
    </xdr:from>
    <xdr:to>
      <xdr:col>116</xdr:col>
      <xdr:colOff>152400</xdr:colOff>
      <xdr:row>71</xdr:row>
      <xdr:rowOff>69936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2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49654</xdr:rowOff>
    </xdr:from>
    <xdr:to>
      <xdr:col>116</xdr:col>
      <xdr:colOff>63500</xdr:colOff>
      <xdr:row>77</xdr:row>
      <xdr:rowOff>55831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1323300" y="13251304"/>
          <a:ext cx="838200" cy="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62805</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326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84378</xdr:rowOff>
    </xdr:from>
    <xdr:to>
      <xdr:col>116</xdr:col>
      <xdr:colOff>114300</xdr:colOff>
      <xdr:row>78</xdr:row>
      <xdr:rowOff>14528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43811</xdr:rowOff>
    </xdr:from>
    <xdr:to>
      <xdr:col>111</xdr:col>
      <xdr:colOff>177800</xdr:colOff>
      <xdr:row>77</xdr:row>
      <xdr:rowOff>49654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3245461"/>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79761</xdr:rowOff>
    </xdr:from>
    <xdr:to>
      <xdr:col>112</xdr:col>
      <xdr:colOff>38100</xdr:colOff>
      <xdr:row>78</xdr:row>
      <xdr:rowOff>9911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1038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337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43811</xdr:rowOff>
    </xdr:from>
    <xdr:to>
      <xdr:col>107</xdr:col>
      <xdr:colOff>50800</xdr:colOff>
      <xdr:row>77</xdr:row>
      <xdr:rowOff>44259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3245461"/>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72738</xdr:rowOff>
    </xdr:from>
    <xdr:to>
      <xdr:col>107</xdr:col>
      <xdr:colOff>101600</xdr:colOff>
      <xdr:row>78</xdr:row>
      <xdr:rowOff>2888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165465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33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44259</xdr:rowOff>
    </xdr:from>
    <xdr:to>
      <xdr:col>102</xdr:col>
      <xdr:colOff>114300</xdr:colOff>
      <xdr:row>77</xdr:row>
      <xdr:rowOff>60494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245909"/>
          <a:ext cx="889000" cy="1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71165</xdr:rowOff>
    </xdr:from>
    <xdr:to>
      <xdr:col>102</xdr:col>
      <xdr:colOff>165100</xdr:colOff>
      <xdr:row>78</xdr:row>
      <xdr:rowOff>1315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163892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36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78882</xdr:rowOff>
    </xdr:from>
    <xdr:to>
      <xdr:col>98</xdr:col>
      <xdr:colOff>38100</xdr:colOff>
      <xdr:row>78</xdr:row>
      <xdr:rowOff>9032</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328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159</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37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5031</xdr:rowOff>
    </xdr:from>
    <xdr:to>
      <xdr:col>116</xdr:col>
      <xdr:colOff>114300</xdr:colOff>
      <xdr:row>77</xdr:row>
      <xdr:rowOff>106631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320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27908</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305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170304</xdr:rowOff>
    </xdr:from>
    <xdr:to>
      <xdr:col>112</xdr:col>
      <xdr:colOff>38100</xdr:colOff>
      <xdr:row>77</xdr:row>
      <xdr:rowOff>100454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2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116981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297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164461</xdr:rowOff>
    </xdr:from>
    <xdr:to>
      <xdr:col>107</xdr:col>
      <xdr:colOff>101600</xdr:colOff>
      <xdr:row>77</xdr:row>
      <xdr:rowOff>94611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19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111138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96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164909</xdr:rowOff>
    </xdr:from>
    <xdr:to>
      <xdr:col>102</xdr:col>
      <xdr:colOff>165100</xdr:colOff>
      <xdr:row>77</xdr:row>
      <xdr:rowOff>95059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19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111586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97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9694</xdr:rowOff>
    </xdr:from>
    <xdr:to>
      <xdr:col>98</xdr:col>
      <xdr:colOff>38100</xdr:colOff>
      <xdr:row>77</xdr:row>
      <xdr:rowOff>111294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21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127821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98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380,012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75,761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年度においては、類似団体内でも住民一人当たりの人件費が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番目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高い水準となっている。これは、広域圏組合解散後の消防事業やごみ処理業務を桐生市が継承したことから、この業務に従事する職員が他団体と比較して、多くなっていることが要因である。人件費については、これまでも職員数の削減により、人件費の抑制に努めてきたところであるが、今後も引き続き、人件費の抑制に努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歳入では人口減少などにより市税収入の大幅な増加を見込むことは難しく、普通交付税も段階的に縮減されている状況であるのに対し、歳出では社会保障関係経費や市有施設の維持管理費などがますます増加していくことが予想されることから、引き続き財政の健全化を図りながら、身の丈に合った行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群馬県桐生市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112,032
110,130
274.45
45,164,388
42,573,540
2,552,603
25,879,832
34,469,701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95250</xdr:rowOff>
    </xdr:from>
    <xdr:to>
      <xdr:col>24</xdr:col>
      <xdr:colOff>62865</xdr:colOff>
      <xdr:row>39</xdr:row>
      <xdr:rowOff>67310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38750"/>
          <a:ext cx="1270" cy="151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71137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67310</xdr:rowOff>
    </xdr:from>
    <xdr:to>
      <xdr:col>24</xdr:col>
      <xdr:colOff>152400</xdr:colOff>
      <xdr:row>39</xdr:row>
      <xdr:rowOff>67310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5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41927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95250</xdr:rowOff>
    </xdr:from>
    <xdr:to>
      <xdr:col>24</xdr:col>
      <xdr:colOff>152400</xdr:colOff>
      <xdr:row>30</xdr:row>
      <xdr:rowOff>95250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3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127000</xdr:rowOff>
    </xdr:from>
    <xdr:to>
      <xdr:col>24</xdr:col>
      <xdr:colOff>63500</xdr:colOff>
      <xdr:row>31</xdr:row>
      <xdr:rowOff>40640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270500"/>
          <a:ext cx="83820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38100</xdr:rowOff>
    </xdr:from>
    <xdr:to>
      <xdr:col>24</xdr:col>
      <xdr:colOff>114300</xdr:colOff>
      <xdr:row>34</xdr:row>
      <xdr:rowOff>139700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40640</xdr:rowOff>
    </xdr:from>
    <xdr:to>
      <xdr:col>19</xdr:col>
      <xdr:colOff>177800</xdr:colOff>
      <xdr:row>31</xdr:row>
      <xdr:rowOff>120650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35559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7620</xdr:rowOff>
    </xdr:from>
    <xdr:to>
      <xdr:col>20</xdr:col>
      <xdr:colOff>38100</xdr:colOff>
      <xdr:row>34</xdr:row>
      <xdr:rowOff>109220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100347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90170</xdr:rowOff>
    </xdr:from>
    <xdr:to>
      <xdr:col>15</xdr:col>
      <xdr:colOff>50800</xdr:colOff>
      <xdr:row>31</xdr:row>
      <xdr:rowOff>120650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405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130810</xdr:rowOff>
    </xdr:from>
    <xdr:to>
      <xdr:col>15</xdr:col>
      <xdr:colOff>101600</xdr:colOff>
      <xdr:row>34</xdr:row>
      <xdr:rowOff>60960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7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52087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90170</xdr:rowOff>
    </xdr:from>
    <xdr:to>
      <xdr:col>10</xdr:col>
      <xdr:colOff>114300</xdr:colOff>
      <xdr:row>32</xdr:row>
      <xdr:rowOff>125730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405120"/>
          <a:ext cx="889000" cy="20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25400</xdr:rowOff>
    </xdr:from>
    <xdr:to>
      <xdr:col>10</xdr:col>
      <xdr:colOff>165100</xdr:colOff>
      <xdr:row>32</xdr:row>
      <xdr:rowOff>127000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51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118127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31750</xdr:rowOff>
    </xdr:from>
    <xdr:to>
      <xdr:col>6</xdr:col>
      <xdr:colOff>38100</xdr:colOff>
      <xdr:row>31</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149877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76200</xdr:rowOff>
    </xdr:from>
    <xdr:to>
      <xdr:col>24</xdr:col>
      <xdr:colOff>114300</xdr:colOff>
      <xdr:row>31</xdr:row>
      <xdr:rowOff>6350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21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168927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1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161290</xdr:rowOff>
    </xdr:from>
    <xdr:to>
      <xdr:col>20</xdr:col>
      <xdr:colOff>38100</xdr:colOff>
      <xdr:row>31</xdr:row>
      <xdr:rowOff>91440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30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107967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08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69850</xdr:rowOff>
    </xdr:from>
    <xdr:to>
      <xdr:col>15</xdr:col>
      <xdr:colOff>101600</xdr:colOff>
      <xdr:row>32</xdr:row>
      <xdr:rowOff>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3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16527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1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39370</xdr:rowOff>
    </xdr:from>
    <xdr:to>
      <xdr:col>10</xdr:col>
      <xdr:colOff>165100</xdr:colOff>
      <xdr:row>31</xdr:row>
      <xdr:rowOff>140970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3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157497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1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74930</xdr:rowOff>
    </xdr:from>
    <xdr:to>
      <xdr:col>6</xdr:col>
      <xdr:colOff>38100</xdr:colOff>
      <xdr:row>33</xdr:row>
      <xdr:rowOff>5080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167657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5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111495</xdr:rowOff>
    </xdr:from>
    <xdr:to>
      <xdr:col>24</xdr:col>
      <xdr:colOff>62865</xdr:colOff>
      <xdr:row>58</xdr:row>
      <xdr:rowOff>124151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83995"/>
          <a:ext cx="1270" cy="138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127978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124151</xdr:rowOff>
    </xdr:from>
    <xdr:to>
      <xdr:col>24</xdr:col>
      <xdr:colOff>152400</xdr:colOff>
      <xdr:row>58</xdr:row>
      <xdr:rowOff>124151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6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58172</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5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111495</xdr:rowOff>
    </xdr:from>
    <xdr:to>
      <xdr:col>24</xdr:col>
      <xdr:colOff>152400</xdr:colOff>
      <xdr:row>50</xdr:row>
      <xdr:rowOff>111495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8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79212</xdr:rowOff>
    </xdr:from>
    <xdr:to>
      <xdr:col>24</xdr:col>
      <xdr:colOff>63500</xdr:colOff>
      <xdr:row>58</xdr:row>
      <xdr:rowOff>97169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023312"/>
          <a:ext cx="838200" cy="1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23603</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6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726</xdr:rowOff>
    </xdr:from>
    <xdr:to>
      <xdr:col>24</xdr:col>
      <xdr:colOff>114300</xdr:colOff>
      <xdr:row>58</xdr:row>
      <xdr:rowOff>102326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61138</xdr:rowOff>
    </xdr:from>
    <xdr:to>
      <xdr:col>19</xdr:col>
      <xdr:colOff>177800</xdr:colOff>
      <xdr:row>58</xdr:row>
      <xdr:rowOff>79212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05238"/>
          <a:ext cx="889000" cy="1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159888</xdr:rowOff>
    </xdr:from>
    <xdr:to>
      <xdr:col>20</xdr:col>
      <xdr:colOff>38100</xdr:colOff>
      <xdr:row>58</xdr:row>
      <xdr:rowOff>90038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106565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7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56428</xdr:rowOff>
    </xdr:from>
    <xdr:to>
      <xdr:col>15</xdr:col>
      <xdr:colOff>50800</xdr:colOff>
      <xdr:row>58</xdr:row>
      <xdr:rowOff>61138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00528"/>
          <a:ext cx="8890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135176</xdr:rowOff>
    </xdr:from>
    <xdr:to>
      <xdr:col>15</xdr:col>
      <xdr:colOff>101600</xdr:colOff>
      <xdr:row>58</xdr:row>
      <xdr:rowOff>65326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81853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56428</xdr:rowOff>
    </xdr:from>
    <xdr:to>
      <xdr:col>10</xdr:col>
      <xdr:colOff>114300</xdr:colOff>
      <xdr:row>58</xdr:row>
      <xdr:rowOff>75875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00528"/>
          <a:ext cx="889000" cy="1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160330</xdr:rowOff>
    </xdr:from>
    <xdr:to>
      <xdr:col>10</xdr:col>
      <xdr:colOff>165100</xdr:colOff>
      <xdr:row>58</xdr:row>
      <xdr:rowOff>90480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107007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160962</xdr:rowOff>
    </xdr:from>
    <xdr:to>
      <xdr:col>6</xdr:col>
      <xdr:colOff>38100</xdr:colOff>
      <xdr:row>58</xdr:row>
      <xdr:rowOff>91112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3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107639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0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46369</xdr:rowOff>
    </xdr:from>
    <xdr:to>
      <xdr:col>24</xdr:col>
      <xdr:colOff>114300</xdr:colOff>
      <xdr:row>58</xdr:row>
      <xdr:rowOff>147969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9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150602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2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28412</xdr:rowOff>
    </xdr:from>
    <xdr:to>
      <xdr:col>20</xdr:col>
      <xdr:colOff>38100</xdr:colOff>
      <xdr:row>58</xdr:row>
      <xdr:rowOff>130012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7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121139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6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10338</xdr:rowOff>
    </xdr:from>
    <xdr:to>
      <xdr:col>15</xdr:col>
      <xdr:colOff>101600</xdr:colOff>
      <xdr:row>58</xdr:row>
      <xdr:rowOff>111938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103065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4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5628</xdr:rowOff>
    </xdr:from>
    <xdr:to>
      <xdr:col>10</xdr:col>
      <xdr:colOff>165100</xdr:colOff>
      <xdr:row>58</xdr:row>
      <xdr:rowOff>107228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4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98355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4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25075</xdr:rowOff>
    </xdr:from>
    <xdr:to>
      <xdr:col>6</xdr:col>
      <xdr:colOff>38100</xdr:colOff>
      <xdr:row>58</xdr:row>
      <xdr:rowOff>126675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6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117802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6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160083</xdr:rowOff>
    </xdr:from>
    <xdr:to>
      <xdr:col>24</xdr:col>
      <xdr:colOff>62865</xdr:colOff>
      <xdr:row>78</xdr:row>
      <xdr:rowOff>97028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61583"/>
          <a:ext cx="1270" cy="1308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100855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97028</xdr:rowOff>
    </xdr:from>
    <xdr:to>
      <xdr:col>24</xdr:col>
      <xdr:colOff>152400</xdr:colOff>
      <xdr:row>78</xdr:row>
      <xdr:rowOff>97028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106760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3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160083</xdr:rowOff>
    </xdr:from>
    <xdr:to>
      <xdr:col>24</xdr:col>
      <xdr:colOff>152400</xdr:colOff>
      <xdr:row>70</xdr:row>
      <xdr:rowOff>160083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6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143776</xdr:rowOff>
    </xdr:from>
    <xdr:to>
      <xdr:col>24</xdr:col>
      <xdr:colOff>63500</xdr:colOff>
      <xdr:row>74</xdr:row>
      <xdr:rowOff>134538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659626"/>
          <a:ext cx="838200" cy="16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37971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96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59544</xdr:rowOff>
    </xdr:from>
    <xdr:to>
      <xdr:col>24</xdr:col>
      <xdr:colOff>114300</xdr:colOff>
      <xdr:row>75</xdr:row>
      <xdr:rowOff>161144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107620</xdr:rowOff>
    </xdr:from>
    <xdr:to>
      <xdr:col>19</xdr:col>
      <xdr:colOff>177800</xdr:colOff>
      <xdr:row>73</xdr:row>
      <xdr:rowOff>143776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623470"/>
          <a:ext cx="889000" cy="3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55753</xdr:rowOff>
    </xdr:from>
    <xdr:to>
      <xdr:col>20</xdr:col>
      <xdr:colOff>38100</xdr:colOff>
      <xdr:row>75</xdr:row>
      <xdr:rowOff>157353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148480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0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107620</xdr:rowOff>
    </xdr:from>
    <xdr:to>
      <xdr:col>15</xdr:col>
      <xdr:colOff>50800</xdr:colOff>
      <xdr:row>74</xdr:row>
      <xdr:rowOff>61500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623470"/>
          <a:ext cx="889000" cy="12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32760</xdr:rowOff>
    </xdr:from>
    <xdr:to>
      <xdr:col>15</xdr:col>
      <xdr:colOff>101600</xdr:colOff>
      <xdr:row>75</xdr:row>
      <xdr:rowOff>134360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125486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61500</xdr:rowOff>
    </xdr:from>
    <xdr:to>
      <xdr:col>10</xdr:col>
      <xdr:colOff>114300</xdr:colOff>
      <xdr:row>74</xdr:row>
      <xdr:rowOff>147796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748800"/>
          <a:ext cx="889000" cy="8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109741</xdr:rowOff>
    </xdr:from>
    <xdr:to>
      <xdr:col>10</xdr:col>
      <xdr:colOff>165100</xdr:colOff>
      <xdr:row>76</xdr:row>
      <xdr:rowOff>39891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31018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62726</xdr:rowOff>
    </xdr:from>
    <xdr:to>
      <xdr:col>6</xdr:col>
      <xdr:colOff>38100</xdr:colOff>
      <xdr:row>74</xdr:row>
      <xdr:rowOff>164326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9403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83738</xdr:rowOff>
    </xdr:from>
    <xdr:to>
      <xdr:col>24</xdr:col>
      <xdr:colOff>114300</xdr:colOff>
      <xdr:row>75</xdr:row>
      <xdr:rowOff>13888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106615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2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92976</xdr:rowOff>
    </xdr:from>
    <xdr:to>
      <xdr:col>20</xdr:col>
      <xdr:colOff>38100</xdr:colOff>
      <xdr:row>74</xdr:row>
      <xdr:rowOff>23126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0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39653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38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56820</xdr:rowOff>
    </xdr:from>
    <xdr:to>
      <xdr:col>15</xdr:col>
      <xdr:colOff>101600</xdr:colOff>
      <xdr:row>73</xdr:row>
      <xdr:rowOff>158420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57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3497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34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10700</xdr:rowOff>
    </xdr:from>
    <xdr:to>
      <xdr:col>10</xdr:col>
      <xdr:colOff>165100</xdr:colOff>
      <xdr:row>74</xdr:row>
      <xdr:rowOff>112300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6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128827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4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96996</xdr:rowOff>
    </xdr:from>
    <xdr:to>
      <xdr:col>6</xdr:col>
      <xdr:colOff>38100</xdr:colOff>
      <xdr:row>75</xdr:row>
      <xdr:rowOff>27146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78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18273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7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32372</xdr:rowOff>
    </xdr:from>
    <xdr:to>
      <xdr:col>24</xdr:col>
      <xdr:colOff>62865</xdr:colOff>
      <xdr:row>99</xdr:row>
      <xdr:rowOff>20865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34322"/>
          <a:ext cx="1270" cy="136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24692</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20865</xdr:rowOff>
    </xdr:from>
    <xdr:to>
      <xdr:col>24</xdr:col>
      <xdr:colOff>152400</xdr:colOff>
      <xdr:row>99</xdr:row>
      <xdr:rowOff>20865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9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150499</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32372</xdr:rowOff>
    </xdr:from>
    <xdr:to>
      <xdr:col>24</xdr:col>
      <xdr:colOff>152400</xdr:colOff>
      <xdr:row>91</xdr:row>
      <xdr:rowOff>32372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138024</xdr:rowOff>
    </xdr:from>
    <xdr:to>
      <xdr:col>24</xdr:col>
      <xdr:colOff>63500</xdr:colOff>
      <xdr:row>95</xdr:row>
      <xdr:rowOff>160579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254324"/>
          <a:ext cx="838200" cy="19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67555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55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89128</xdr:rowOff>
    </xdr:from>
    <xdr:to>
      <xdr:col>24</xdr:col>
      <xdr:colOff>114300</xdr:colOff>
      <xdr:row>96</xdr:row>
      <xdr:rowOff>19278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3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109220</xdr:rowOff>
    </xdr:from>
    <xdr:to>
      <xdr:col>19</xdr:col>
      <xdr:colOff>177800</xdr:colOff>
      <xdr:row>95</xdr:row>
      <xdr:rowOff>160579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396970"/>
          <a:ext cx="889000" cy="5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70726</xdr:rowOff>
    </xdr:from>
    <xdr:to>
      <xdr:col>20</xdr:col>
      <xdr:colOff>38100</xdr:colOff>
      <xdr:row>95</xdr:row>
      <xdr:rowOff>876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1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17403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59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98933</xdr:rowOff>
    </xdr:from>
    <xdr:to>
      <xdr:col>15</xdr:col>
      <xdr:colOff>50800</xdr:colOff>
      <xdr:row>95</xdr:row>
      <xdr:rowOff>109220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043783"/>
          <a:ext cx="889000" cy="35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117856</xdr:rowOff>
    </xdr:from>
    <xdr:to>
      <xdr:col>15</xdr:col>
      <xdr:colOff>101600</xdr:colOff>
      <xdr:row>96</xdr:row>
      <xdr:rowOff>48006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39133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9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98933</xdr:rowOff>
    </xdr:from>
    <xdr:to>
      <xdr:col>10</xdr:col>
      <xdr:colOff>114300</xdr:colOff>
      <xdr:row>95</xdr:row>
      <xdr:rowOff>27229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043783"/>
          <a:ext cx="889000" cy="27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56705</xdr:rowOff>
    </xdr:from>
    <xdr:to>
      <xdr:col>10</xdr:col>
      <xdr:colOff>165100</xdr:colOff>
      <xdr:row>96</xdr:row>
      <xdr:rowOff>158305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149432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0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53200</xdr:rowOff>
    </xdr:from>
    <xdr:to>
      <xdr:col>6</xdr:col>
      <xdr:colOff>38100</xdr:colOff>
      <xdr:row>96</xdr:row>
      <xdr:rowOff>154800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145927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87224</xdr:rowOff>
    </xdr:from>
    <xdr:to>
      <xdr:col>24</xdr:col>
      <xdr:colOff>114300</xdr:colOff>
      <xdr:row>95</xdr:row>
      <xdr:rowOff>17374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20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110101</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05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109779</xdr:rowOff>
    </xdr:from>
    <xdr:to>
      <xdr:col>20</xdr:col>
      <xdr:colOff>38100</xdr:colOff>
      <xdr:row>96</xdr:row>
      <xdr:rowOff>39929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39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31056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49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58420</xdr:rowOff>
    </xdr:from>
    <xdr:to>
      <xdr:col>15</xdr:col>
      <xdr:colOff>101600</xdr:colOff>
      <xdr:row>95</xdr:row>
      <xdr:rowOff>160020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34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5097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12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48133</xdr:rowOff>
    </xdr:from>
    <xdr:to>
      <xdr:col>10</xdr:col>
      <xdr:colOff>165100</xdr:colOff>
      <xdr:row>93</xdr:row>
      <xdr:rowOff>149733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599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166260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576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147879</xdr:rowOff>
    </xdr:from>
    <xdr:to>
      <xdr:col>6</xdr:col>
      <xdr:colOff>38100</xdr:colOff>
      <xdr:row>95</xdr:row>
      <xdr:rowOff>78029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26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94556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03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xdr:rowOff>
    </xdr:from>
    <xdr:to>
      <xdr:col>54</xdr:col>
      <xdr:colOff>189865</xdr:colOff>
      <xdr:row>38</xdr:row>
      <xdr:rowOff>133482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59847"/>
          <a:ext cx="1270" cy="148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137309</xdr:rowOff>
    </xdr:from>
    <xdr:ext cx="313932"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2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133482</xdr:rowOff>
    </xdr:from>
    <xdr:to>
      <xdr:col>55</xdr:col>
      <xdr:colOff>88900</xdr:colOff>
      <xdr:row>38</xdr:row>
      <xdr:rowOff>133482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134474</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9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xdr:rowOff>
    </xdr:from>
    <xdr:to>
      <xdr:col>55</xdr:col>
      <xdr:colOff>88900</xdr:colOff>
      <xdr:row>30</xdr:row>
      <xdr:rowOff>16347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5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67463</xdr:rowOff>
    </xdr:from>
    <xdr:to>
      <xdr:col>55</xdr:col>
      <xdr:colOff>0</xdr:colOff>
      <xdr:row>38</xdr:row>
      <xdr:rowOff>73497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582563"/>
          <a:ext cx="8382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66606</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38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43729</xdr:rowOff>
    </xdr:from>
    <xdr:to>
      <xdr:col>55</xdr:col>
      <xdr:colOff>50800</xdr:colOff>
      <xdr:row>37</xdr:row>
      <xdr:rowOff>145329</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67463</xdr:rowOff>
    </xdr:from>
    <xdr:to>
      <xdr:col>50</xdr:col>
      <xdr:colOff>114300</xdr:colOff>
      <xdr:row>38</xdr:row>
      <xdr:rowOff>67645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582563"/>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53056</xdr:rowOff>
    </xdr:from>
    <xdr:to>
      <xdr:col>50</xdr:col>
      <xdr:colOff>165100</xdr:colOff>
      <xdr:row>37</xdr:row>
      <xdr:rowOff>154656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171183</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40853</xdr:rowOff>
    </xdr:from>
    <xdr:to>
      <xdr:col>45</xdr:col>
      <xdr:colOff>177800</xdr:colOff>
      <xdr:row>38</xdr:row>
      <xdr:rowOff>67645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555953"/>
          <a:ext cx="889000" cy="2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63023</xdr:rowOff>
    </xdr:from>
    <xdr:to>
      <xdr:col>46</xdr:col>
      <xdr:colOff>38100</xdr:colOff>
      <xdr:row>37</xdr:row>
      <xdr:rowOff>164623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9700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5009</xdr:rowOff>
    </xdr:from>
    <xdr:to>
      <xdr:col>41</xdr:col>
      <xdr:colOff>50800</xdr:colOff>
      <xdr:row>38</xdr:row>
      <xdr:rowOff>40853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520109"/>
          <a:ext cx="889000" cy="3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63388</xdr:rowOff>
    </xdr:from>
    <xdr:to>
      <xdr:col>41</xdr:col>
      <xdr:colOff>101600</xdr:colOff>
      <xdr:row>37</xdr:row>
      <xdr:rowOff>164988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10065</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100879</xdr:rowOff>
    </xdr:from>
    <xdr:to>
      <xdr:col>36</xdr:col>
      <xdr:colOff>165100</xdr:colOff>
      <xdr:row>38</xdr:row>
      <xdr:rowOff>31029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47556</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22697</xdr:rowOff>
    </xdr:from>
    <xdr:to>
      <xdr:col>55</xdr:col>
      <xdr:colOff>50800</xdr:colOff>
      <xdr:row>38</xdr:row>
      <xdr:rowOff>124297</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3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109074</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52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16663</xdr:rowOff>
    </xdr:from>
    <xdr:to>
      <xdr:col>50</xdr:col>
      <xdr:colOff>165100</xdr:colOff>
      <xdr:row>38</xdr:row>
      <xdr:rowOff>118263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109390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24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16845</xdr:rowOff>
    </xdr:from>
    <xdr:to>
      <xdr:col>46</xdr:col>
      <xdr:colOff>38100</xdr:colOff>
      <xdr:row>38</xdr:row>
      <xdr:rowOff>118445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3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109572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24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161503</xdr:rowOff>
    </xdr:from>
    <xdr:to>
      <xdr:col>41</xdr:col>
      <xdr:colOff>101600</xdr:colOff>
      <xdr:row>38</xdr:row>
      <xdr:rowOff>91653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0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82780</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59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125659</xdr:rowOff>
    </xdr:from>
    <xdr:to>
      <xdr:col>36</xdr:col>
      <xdr:colOff>165100</xdr:colOff>
      <xdr:row>38</xdr:row>
      <xdr:rowOff>55809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46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46936</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656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70140</xdr:rowOff>
    </xdr:from>
    <xdr:to>
      <xdr:col>54</xdr:col>
      <xdr:colOff>189865</xdr:colOff>
      <xdr:row>59</xdr:row>
      <xdr:rowOff>90290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42640"/>
          <a:ext cx="1270" cy="156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94117</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20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90290</xdr:rowOff>
    </xdr:from>
    <xdr:to>
      <xdr:col>55</xdr:col>
      <xdr:colOff>88900</xdr:colOff>
      <xdr:row>59</xdr:row>
      <xdr:rowOff>90290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205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16817</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70140</xdr:rowOff>
    </xdr:from>
    <xdr:to>
      <xdr:col>55</xdr:col>
      <xdr:colOff>88900</xdr:colOff>
      <xdr:row>50</xdr:row>
      <xdr:rowOff>70140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4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70140</xdr:rowOff>
    </xdr:from>
    <xdr:to>
      <xdr:col>55</xdr:col>
      <xdr:colOff>0</xdr:colOff>
      <xdr:row>58</xdr:row>
      <xdr:rowOff>87775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14240"/>
          <a:ext cx="8382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169711</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7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146834</xdr:rowOff>
    </xdr:from>
    <xdr:to>
      <xdr:col>55</xdr:col>
      <xdr:colOff>50800</xdr:colOff>
      <xdr:row>58</xdr:row>
      <xdr:rowOff>76984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83562</xdr:rowOff>
    </xdr:from>
    <xdr:to>
      <xdr:col>50</xdr:col>
      <xdr:colOff>114300</xdr:colOff>
      <xdr:row>58</xdr:row>
      <xdr:rowOff>87775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27662"/>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136482</xdr:rowOff>
    </xdr:from>
    <xdr:to>
      <xdr:col>50</xdr:col>
      <xdr:colOff>165100</xdr:colOff>
      <xdr:row>58</xdr:row>
      <xdr:rowOff>66632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83159</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68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63642</xdr:rowOff>
    </xdr:from>
    <xdr:to>
      <xdr:col>45</xdr:col>
      <xdr:colOff>177800</xdr:colOff>
      <xdr:row>58</xdr:row>
      <xdr:rowOff>83562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836292"/>
          <a:ext cx="889000" cy="19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119336</xdr:rowOff>
    </xdr:from>
    <xdr:to>
      <xdr:col>46</xdr:col>
      <xdr:colOff>38100</xdr:colOff>
      <xdr:row>58</xdr:row>
      <xdr:rowOff>49486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66013</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63642</xdr:rowOff>
    </xdr:from>
    <xdr:to>
      <xdr:col>41</xdr:col>
      <xdr:colOff>50800</xdr:colOff>
      <xdr:row>57</xdr:row>
      <xdr:rowOff>164127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36292"/>
          <a:ext cx="889000" cy="10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162868</xdr:rowOff>
    </xdr:from>
    <xdr:to>
      <xdr:col>41</xdr:col>
      <xdr:colOff>101600</xdr:colOff>
      <xdr:row>58</xdr:row>
      <xdr:rowOff>93018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84145</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1002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40222</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98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19340</xdr:rowOff>
    </xdr:from>
    <xdr:to>
      <xdr:col>55</xdr:col>
      <xdr:colOff>50800</xdr:colOff>
      <xdr:row>58</xdr:row>
      <xdr:rowOff>120940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6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169217</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4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36975</xdr:rowOff>
    </xdr:from>
    <xdr:to>
      <xdr:col>50</xdr:col>
      <xdr:colOff>165100</xdr:colOff>
      <xdr:row>58</xdr:row>
      <xdr:rowOff>138575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8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129702</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07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32762</xdr:rowOff>
    </xdr:from>
    <xdr:to>
      <xdr:col>46</xdr:col>
      <xdr:colOff>38100</xdr:colOff>
      <xdr:row>58</xdr:row>
      <xdr:rowOff>134362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7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125489</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06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12842</xdr:rowOff>
    </xdr:from>
    <xdr:to>
      <xdr:col>41</xdr:col>
      <xdr:colOff>101600</xdr:colOff>
      <xdr:row>57</xdr:row>
      <xdr:rowOff>114442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8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130969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5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113327</xdr:rowOff>
    </xdr:from>
    <xdr:to>
      <xdr:col>36</xdr:col>
      <xdr:colOff>165100</xdr:colOff>
      <xdr:row>58</xdr:row>
      <xdr:rowOff>43477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60004</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966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23571</xdr:rowOff>
    </xdr:from>
    <xdr:to>
      <xdr:col>54</xdr:col>
      <xdr:colOff>189865</xdr:colOff>
      <xdr:row>78</xdr:row>
      <xdr:rowOff>100473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25071"/>
          <a:ext cx="1270" cy="1448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104300</xdr:rowOff>
    </xdr:from>
    <xdr:ext cx="378565"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7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100473</xdr:rowOff>
    </xdr:from>
    <xdr:to>
      <xdr:col>55</xdr:col>
      <xdr:colOff>88900</xdr:colOff>
      <xdr:row>78</xdr:row>
      <xdr:rowOff>100473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7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141698</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23571</xdr:rowOff>
    </xdr:from>
    <xdr:to>
      <xdr:col>55</xdr:col>
      <xdr:colOff>88900</xdr:colOff>
      <xdr:row>70</xdr:row>
      <xdr:rowOff>23571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100655</xdr:rowOff>
    </xdr:from>
    <xdr:to>
      <xdr:col>55</xdr:col>
      <xdr:colOff>0</xdr:colOff>
      <xdr:row>74</xdr:row>
      <xdr:rowOff>137506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2787955"/>
          <a:ext cx="838200" cy="3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114602</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973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136175</xdr:rowOff>
    </xdr:from>
    <xdr:to>
      <xdr:col>55</xdr:col>
      <xdr:colOff>50800</xdr:colOff>
      <xdr:row>76</xdr:row>
      <xdr:rowOff>66325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64353</xdr:rowOff>
    </xdr:from>
    <xdr:to>
      <xdr:col>50</xdr:col>
      <xdr:colOff>114300</xdr:colOff>
      <xdr:row>74</xdr:row>
      <xdr:rowOff>100655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2751653"/>
          <a:ext cx="889000" cy="3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120081</xdr:rowOff>
    </xdr:from>
    <xdr:to>
      <xdr:col>50</xdr:col>
      <xdr:colOff>165100</xdr:colOff>
      <xdr:row>76</xdr:row>
      <xdr:rowOff>50231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41358</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54158</xdr:rowOff>
    </xdr:from>
    <xdr:to>
      <xdr:col>45</xdr:col>
      <xdr:colOff>177800</xdr:colOff>
      <xdr:row>74</xdr:row>
      <xdr:rowOff>64353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2741458"/>
          <a:ext cx="8890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164292</xdr:rowOff>
    </xdr:from>
    <xdr:to>
      <xdr:col>46</xdr:col>
      <xdr:colOff>38100</xdr:colOff>
      <xdr:row>76</xdr:row>
      <xdr:rowOff>94442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85569</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15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54158</xdr:rowOff>
    </xdr:from>
    <xdr:to>
      <xdr:col>41</xdr:col>
      <xdr:colOff>50800</xdr:colOff>
      <xdr:row>74</xdr:row>
      <xdr:rowOff>159954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2741458"/>
          <a:ext cx="889000" cy="10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145730</xdr:rowOff>
    </xdr:from>
    <xdr:to>
      <xdr:col>41</xdr:col>
      <xdr:colOff>101600</xdr:colOff>
      <xdr:row>76</xdr:row>
      <xdr:rowOff>75881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67008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144959</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86706</xdr:rowOff>
    </xdr:from>
    <xdr:to>
      <xdr:col>55</xdr:col>
      <xdr:colOff>50800</xdr:colOff>
      <xdr:row>75</xdr:row>
      <xdr:rowOff>16856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77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109583</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62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49855</xdr:rowOff>
    </xdr:from>
    <xdr:to>
      <xdr:col>50</xdr:col>
      <xdr:colOff>165100</xdr:colOff>
      <xdr:row>74</xdr:row>
      <xdr:rowOff>151455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73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167982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5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13553</xdr:rowOff>
    </xdr:from>
    <xdr:to>
      <xdr:col>46</xdr:col>
      <xdr:colOff>38100</xdr:colOff>
      <xdr:row>74</xdr:row>
      <xdr:rowOff>115153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70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131680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4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3358</xdr:rowOff>
    </xdr:from>
    <xdr:to>
      <xdr:col>41</xdr:col>
      <xdr:colOff>101600</xdr:colOff>
      <xdr:row>74</xdr:row>
      <xdr:rowOff>104958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269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121485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24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109154</xdr:rowOff>
    </xdr:from>
    <xdr:to>
      <xdr:col>36</xdr:col>
      <xdr:colOff>165100</xdr:colOff>
      <xdr:row>75</xdr:row>
      <xdr:rowOff>39304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279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55831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2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141689</xdr:rowOff>
    </xdr:from>
    <xdr:to>
      <xdr:col>54</xdr:col>
      <xdr:colOff>189865</xdr:colOff>
      <xdr:row>98</xdr:row>
      <xdr:rowOff>93008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743639"/>
          <a:ext cx="1270" cy="115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96835</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93008</xdr:rowOff>
    </xdr:from>
    <xdr:to>
      <xdr:col>55</xdr:col>
      <xdr:colOff>88900</xdr:colOff>
      <xdr:row>98</xdr:row>
      <xdr:rowOff>93008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9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88366</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51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141689</xdr:rowOff>
    </xdr:from>
    <xdr:to>
      <xdr:col>55</xdr:col>
      <xdr:colOff>88900</xdr:colOff>
      <xdr:row>91</xdr:row>
      <xdr:rowOff>141689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74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49554</xdr:rowOff>
    </xdr:from>
    <xdr:to>
      <xdr:col>55</xdr:col>
      <xdr:colOff>0</xdr:colOff>
      <xdr:row>98</xdr:row>
      <xdr:rowOff>54108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851654"/>
          <a:ext cx="838200" cy="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11797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642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160370</xdr:rowOff>
    </xdr:from>
    <xdr:to>
      <xdr:col>55</xdr:col>
      <xdr:colOff>50800</xdr:colOff>
      <xdr:row>98</xdr:row>
      <xdr:rowOff>90520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43453</xdr:rowOff>
    </xdr:from>
    <xdr:to>
      <xdr:col>50</xdr:col>
      <xdr:colOff>114300</xdr:colOff>
      <xdr:row>98</xdr:row>
      <xdr:rowOff>49554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845553"/>
          <a:ext cx="889000" cy="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160806</xdr:rowOff>
    </xdr:from>
    <xdr:to>
      <xdr:col>50</xdr:col>
      <xdr:colOff>165100</xdr:colOff>
      <xdr:row>98</xdr:row>
      <xdr:rowOff>90956</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107483</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56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43453</xdr:rowOff>
    </xdr:from>
    <xdr:to>
      <xdr:col>45</xdr:col>
      <xdr:colOff>177800</xdr:colOff>
      <xdr:row>98</xdr:row>
      <xdr:rowOff>56942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845553"/>
          <a:ext cx="889000" cy="1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120607</xdr:rowOff>
    </xdr:from>
    <xdr:to>
      <xdr:col>46</xdr:col>
      <xdr:colOff>38100</xdr:colOff>
      <xdr:row>98</xdr:row>
      <xdr:rowOff>50757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67284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5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51050</xdr:rowOff>
    </xdr:from>
    <xdr:to>
      <xdr:col>41</xdr:col>
      <xdr:colOff>50800</xdr:colOff>
      <xdr:row>98</xdr:row>
      <xdr:rowOff>56942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853150"/>
          <a:ext cx="889000" cy="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168483</xdr:rowOff>
    </xdr:from>
    <xdr:to>
      <xdr:col>41</xdr:col>
      <xdr:colOff>101600</xdr:colOff>
      <xdr:row>98</xdr:row>
      <xdr:rowOff>98633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115160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5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167120</xdr:rowOff>
    </xdr:from>
    <xdr:to>
      <xdr:col>36</xdr:col>
      <xdr:colOff>165100</xdr:colOff>
      <xdr:row>98</xdr:row>
      <xdr:rowOff>97270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113797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57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3308</xdr:rowOff>
    </xdr:from>
    <xdr:to>
      <xdr:col>55</xdr:col>
      <xdr:colOff>50800</xdr:colOff>
      <xdr:row>98</xdr:row>
      <xdr:rowOff>104908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80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138797</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7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170204</xdr:rowOff>
    </xdr:from>
    <xdr:to>
      <xdr:col>50</xdr:col>
      <xdr:colOff>165100</xdr:colOff>
      <xdr:row>98</xdr:row>
      <xdr:rowOff>100354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80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91481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8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164103</xdr:rowOff>
    </xdr:from>
    <xdr:to>
      <xdr:col>46</xdr:col>
      <xdr:colOff>38100</xdr:colOff>
      <xdr:row>98</xdr:row>
      <xdr:rowOff>94253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9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85380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6142</xdr:rowOff>
    </xdr:from>
    <xdr:to>
      <xdr:col>41</xdr:col>
      <xdr:colOff>101600</xdr:colOff>
      <xdr:row>98</xdr:row>
      <xdr:rowOff>107742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80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98869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9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250</xdr:rowOff>
    </xdr:from>
    <xdr:to>
      <xdr:col>36</xdr:col>
      <xdr:colOff>165100</xdr:colOff>
      <xdr:row>98</xdr:row>
      <xdr:rowOff>101850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8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92977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9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1702</xdr:rowOff>
    </xdr:from>
    <xdr:to>
      <xdr:col>85</xdr:col>
      <xdr:colOff>126364</xdr:colOff>
      <xdr:row>39</xdr:row>
      <xdr:rowOff>36220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316652"/>
          <a:ext cx="1269" cy="1406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40047</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36220</xdr:rowOff>
    </xdr:from>
    <xdr:to>
      <xdr:col>86</xdr:col>
      <xdr:colOff>25400</xdr:colOff>
      <xdr:row>39</xdr:row>
      <xdr:rowOff>36220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2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119829</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9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1702</xdr:rowOff>
    </xdr:from>
    <xdr:to>
      <xdr:col>86</xdr:col>
      <xdr:colOff>25400</xdr:colOff>
      <xdr:row>31</xdr:row>
      <xdr:rowOff>1702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31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119812</xdr:rowOff>
    </xdr:from>
    <xdr:to>
      <xdr:col>85</xdr:col>
      <xdr:colOff>127000</xdr:colOff>
      <xdr:row>34</xdr:row>
      <xdr:rowOff>39497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5777662"/>
          <a:ext cx="838200" cy="9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146194</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318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167767</xdr:rowOff>
    </xdr:from>
    <xdr:to>
      <xdr:col>85</xdr:col>
      <xdr:colOff>177800</xdr:colOff>
      <xdr:row>37</xdr:row>
      <xdr:rowOff>97917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119812</xdr:rowOff>
    </xdr:from>
    <xdr:to>
      <xdr:col>81</xdr:col>
      <xdr:colOff>50800</xdr:colOff>
      <xdr:row>35</xdr:row>
      <xdr:rowOff>59842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5777662"/>
          <a:ext cx="889000" cy="28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39294</xdr:rowOff>
    </xdr:from>
    <xdr:to>
      <xdr:col>81</xdr:col>
      <xdr:colOff>101600</xdr:colOff>
      <xdr:row>37</xdr:row>
      <xdr:rowOff>140894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132021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54889</xdr:rowOff>
    </xdr:from>
    <xdr:to>
      <xdr:col>76</xdr:col>
      <xdr:colOff>114300</xdr:colOff>
      <xdr:row>35</xdr:row>
      <xdr:rowOff>59842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055639"/>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153137</xdr:rowOff>
    </xdr:from>
    <xdr:to>
      <xdr:col>76</xdr:col>
      <xdr:colOff>165100</xdr:colOff>
      <xdr:row>37</xdr:row>
      <xdr:rowOff>83287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74414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4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98704</xdr:rowOff>
    </xdr:from>
    <xdr:to>
      <xdr:col>71</xdr:col>
      <xdr:colOff>177800</xdr:colOff>
      <xdr:row>35</xdr:row>
      <xdr:rowOff>54889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5756554"/>
          <a:ext cx="889000" cy="29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59563</xdr:rowOff>
    </xdr:from>
    <xdr:to>
      <xdr:col>72</xdr:col>
      <xdr:colOff>38100</xdr:colOff>
      <xdr:row>36</xdr:row>
      <xdr:rowOff>161163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152290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3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149327</xdr:rowOff>
    </xdr:from>
    <xdr:to>
      <xdr:col>67</xdr:col>
      <xdr:colOff>101600</xdr:colOff>
      <xdr:row>37</xdr:row>
      <xdr:rowOff>79477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3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70604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41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160147</xdr:rowOff>
    </xdr:from>
    <xdr:to>
      <xdr:col>85</xdr:col>
      <xdr:colOff>177800</xdr:colOff>
      <xdr:row>34</xdr:row>
      <xdr:rowOff>90297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581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11574</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66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69012</xdr:rowOff>
    </xdr:from>
    <xdr:to>
      <xdr:col>81</xdr:col>
      <xdr:colOff>101600</xdr:colOff>
      <xdr:row>33</xdr:row>
      <xdr:rowOff>170612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572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15689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50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9042</xdr:rowOff>
    </xdr:from>
    <xdr:to>
      <xdr:col>76</xdr:col>
      <xdr:colOff>165100</xdr:colOff>
      <xdr:row>35</xdr:row>
      <xdr:rowOff>110642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00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127169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7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4089</xdr:rowOff>
    </xdr:from>
    <xdr:to>
      <xdr:col>72</xdr:col>
      <xdr:colOff>38100</xdr:colOff>
      <xdr:row>35</xdr:row>
      <xdr:rowOff>105689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0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122216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78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47904</xdr:rowOff>
    </xdr:from>
    <xdr:to>
      <xdr:col>67</xdr:col>
      <xdr:colOff>101600</xdr:colOff>
      <xdr:row>33</xdr:row>
      <xdr:rowOff>149504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570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166031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48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54008</xdr:rowOff>
    </xdr:from>
    <xdr:to>
      <xdr:col>85</xdr:col>
      <xdr:colOff>126364</xdr:colOff>
      <xdr:row>59</xdr:row>
      <xdr:rowOff>119322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26508"/>
          <a:ext cx="1269" cy="160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123149</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23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119322</xdr:rowOff>
    </xdr:from>
    <xdr:to>
      <xdr:col>86</xdr:col>
      <xdr:colOff>25400</xdr:colOff>
      <xdr:row>59</xdr:row>
      <xdr:rowOff>119322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2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685</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0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54008</xdr:rowOff>
    </xdr:from>
    <xdr:to>
      <xdr:col>86</xdr:col>
      <xdr:colOff>25400</xdr:colOff>
      <xdr:row>50</xdr:row>
      <xdr:rowOff>54008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2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123208</xdr:rowOff>
    </xdr:from>
    <xdr:to>
      <xdr:col>85</xdr:col>
      <xdr:colOff>127000</xdr:colOff>
      <xdr:row>56</xdr:row>
      <xdr:rowOff>165663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552958"/>
          <a:ext cx="838200" cy="21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51619</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5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73192</xdr:rowOff>
    </xdr:from>
    <xdr:to>
      <xdr:col>85</xdr:col>
      <xdr:colOff>177800</xdr:colOff>
      <xdr:row>57</xdr:row>
      <xdr:rowOff>3342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165663</xdr:rowOff>
    </xdr:from>
    <xdr:to>
      <xdr:col>81</xdr:col>
      <xdr:colOff>50800</xdr:colOff>
      <xdr:row>57</xdr:row>
      <xdr:rowOff>10378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766863"/>
          <a:ext cx="889000" cy="1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70448</xdr:rowOff>
    </xdr:from>
    <xdr:to>
      <xdr:col>81</xdr:col>
      <xdr:colOff>101600</xdr:colOff>
      <xdr:row>57</xdr:row>
      <xdr:rowOff>598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17125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4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10378</xdr:rowOff>
    </xdr:from>
    <xdr:to>
      <xdr:col>76</xdr:col>
      <xdr:colOff>114300</xdr:colOff>
      <xdr:row>57</xdr:row>
      <xdr:rowOff>62433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783028"/>
          <a:ext cx="889000" cy="5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144679</xdr:rowOff>
    </xdr:from>
    <xdr:to>
      <xdr:col>76</xdr:col>
      <xdr:colOff>165100</xdr:colOff>
      <xdr:row>57</xdr:row>
      <xdr:rowOff>74829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4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65956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83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170986</xdr:rowOff>
    </xdr:from>
    <xdr:to>
      <xdr:col>71</xdr:col>
      <xdr:colOff>177800</xdr:colOff>
      <xdr:row>57</xdr:row>
      <xdr:rowOff>62433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600736"/>
          <a:ext cx="889000" cy="23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155618</xdr:rowOff>
    </xdr:from>
    <xdr:to>
      <xdr:col>72</xdr:col>
      <xdr:colOff>38100</xdr:colOff>
      <xdr:row>57</xdr:row>
      <xdr:rowOff>85768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5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102295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53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58986</xdr:rowOff>
    </xdr:from>
    <xdr:to>
      <xdr:col>67</xdr:col>
      <xdr:colOff>101600</xdr:colOff>
      <xdr:row>56</xdr:row>
      <xdr:rowOff>160586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151713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7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72408</xdr:rowOff>
    </xdr:from>
    <xdr:to>
      <xdr:col>85</xdr:col>
      <xdr:colOff>177800</xdr:colOff>
      <xdr:row>56</xdr:row>
      <xdr:rowOff>2558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50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95285</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35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114863</xdr:rowOff>
    </xdr:from>
    <xdr:to>
      <xdr:col>81</xdr:col>
      <xdr:colOff>101600</xdr:colOff>
      <xdr:row>57</xdr:row>
      <xdr:rowOff>45013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1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36140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0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131028</xdr:rowOff>
    </xdr:from>
    <xdr:to>
      <xdr:col>76</xdr:col>
      <xdr:colOff>165100</xdr:colOff>
      <xdr:row>57</xdr:row>
      <xdr:rowOff>61178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3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77705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50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11633</xdr:rowOff>
    </xdr:from>
    <xdr:to>
      <xdr:col>72</xdr:col>
      <xdr:colOff>38100</xdr:colOff>
      <xdr:row>57</xdr:row>
      <xdr:rowOff>113233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8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104360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87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120186</xdr:rowOff>
    </xdr:from>
    <xdr:to>
      <xdr:col>67</xdr:col>
      <xdr:colOff>101600</xdr:colOff>
      <xdr:row>56</xdr:row>
      <xdr:rowOff>50336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54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66863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32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95123</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96623"/>
          <a:ext cx="1269" cy="154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132344</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76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41800</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95123</xdr:rowOff>
    </xdr:from>
    <xdr:to>
      <xdr:col>86</xdr:col>
      <xdr:colOff>25400</xdr:colOff>
      <xdr:row>70</xdr:row>
      <xdr:rowOff>95123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9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88494</xdr:rowOff>
    </xdr:from>
    <xdr:to>
      <xdr:col>85</xdr:col>
      <xdr:colOff>127000</xdr:colOff>
      <xdr:row>79</xdr:row>
      <xdr:rowOff>90746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633044"/>
          <a:ext cx="838200" cy="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49793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422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26916</xdr:rowOff>
    </xdr:from>
    <xdr:to>
      <xdr:col>85</xdr:col>
      <xdr:colOff>177800</xdr:colOff>
      <xdr:row>79</xdr:row>
      <xdr:rowOff>128516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7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88494</xdr:rowOff>
    </xdr:from>
    <xdr:to>
      <xdr:col>81</xdr:col>
      <xdr:colOff>50800</xdr:colOff>
      <xdr:row>79</xdr:row>
      <xdr:rowOff>92461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633044"/>
          <a:ext cx="889000" cy="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39914</xdr:rowOff>
    </xdr:from>
    <xdr:to>
      <xdr:col>81</xdr:col>
      <xdr:colOff>101600</xdr:colOff>
      <xdr:row>79</xdr:row>
      <xdr:rowOff>141514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8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132641</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2017" y="13677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92461</xdr:rowOff>
    </xdr:from>
    <xdr:to>
      <xdr:col>76</xdr:col>
      <xdr:colOff>114300</xdr:colOff>
      <xdr:row>79</xdr:row>
      <xdr:rowOff>92788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637011"/>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145021</xdr:rowOff>
    </xdr:from>
    <xdr:to>
      <xdr:col>76</xdr:col>
      <xdr:colOff>165100</xdr:colOff>
      <xdr:row>79</xdr:row>
      <xdr:rowOff>75171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91698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29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89719</xdr:rowOff>
    </xdr:from>
    <xdr:to>
      <xdr:col>71</xdr:col>
      <xdr:colOff>177800</xdr:colOff>
      <xdr:row>79</xdr:row>
      <xdr:rowOff>92788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34269"/>
          <a:ext cx="8890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39881</xdr:rowOff>
    </xdr:from>
    <xdr:to>
      <xdr:col>72</xdr:col>
      <xdr:colOff>38100</xdr:colOff>
      <xdr:row>79</xdr:row>
      <xdr:rowOff>141481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8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158008</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4017" y="13359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36861</xdr:rowOff>
    </xdr:from>
    <xdr:to>
      <xdr:col>67</xdr:col>
      <xdr:colOff>101600</xdr:colOff>
      <xdr:row>79</xdr:row>
      <xdr:rowOff>138461</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154988</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5017" y="1335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39946</xdr:rowOff>
    </xdr:from>
    <xdr:to>
      <xdr:col>85</xdr:col>
      <xdr:colOff>177800</xdr:colOff>
      <xdr:row>79</xdr:row>
      <xdr:rowOff>141546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8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5343</xdr:rowOff>
    </xdr:from>
    <xdr:ext cx="378565"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49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37694</xdr:rowOff>
    </xdr:from>
    <xdr:to>
      <xdr:col>81</xdr:col>
      <xdr:colOff>101600</xdr:colOff>
      <xdr:row>79</xdr:row>
      <xdr:rowOff>139294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8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155821</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2017" y="13357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41661</xdr:rowOff>
    </xdr:from>
    <xdr:to>
      <xdr:col>76</xdr:col>
      <xdr:colOff>165100</xdr:colOff>
      <xdr:row>79</xdr:row>
      <xdr:rowOff>143261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8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134388</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678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41988</xdr:rowOff>
    </xdr:from>
    <xdr:to>
      <xdr:col>72</xdr:col>
      <xdr:colOff>38100</xdr:colOff>
      <xdr:row>79</xdr:row>
      <xdr:rowOff>143588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8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134715</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679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38919</xdr:rowOff>
    </xdr:from>
    <xdr:to>
      <xdr:col>67</xdr:col>
      <xdr:colOff>101600</xdr:colOff>
      <xdr:row>79</xdr:row>
      <xdr:rowOff>140519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8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131646</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676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8872</xdr:rowOff>
    </xdr:from>
    <xdr:to>
      <xdr:col>85</xdr:col>
      <xdr:colOff>126364</xdr:colOff>
      <xdr:row>97</xdr:row>
      <xdr:rowOff>145597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39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149424</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78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145597</xdr:rowOff>
    </xdr:from>
    <xdr:to>
      <xdr:col>86</xdr:col>
      <xdr:colOff>25400</xdr:colOff>
      <xdr:row>97</xdr:row>
      <xdr:rowOff>145597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77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126999</xdr:rowOff>
    </xdr:from>
    <xdr:ext cx="534377"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8872</xdr:rowOff>
    </xdr:from>
    <xdr:to>
      <xdr:col>86</xdr:col>
      <xdr:colOff>25400</xdr:colOff>
      <xdr:row>90</xdr:row>
      <xdr:rowOff>8872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3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44306</xdr:rowOff>
    </xdr:from>
    <xdr:to>
      <xdr:col>85</xdr:col>
      <xdr:colOff>127000</xdr:colOff>
      <xdr:row>94</xdr:row>
      <xdr:rowOff>61404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160606"/>
          <a:ext cx="838200" cy="1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2438</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594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151011</xdr:rowOff>
    </xdr:from>
    <xdr:to>
      <xdr:col>85</xdr:col>
      <xdr:colOff>177800</xdr:colOff>
      <xdr:row>94</xdr:row>
      <xdr:rowOff>81161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61404</xdr:rowOff>
    </xdr:from>
    <xdr:to>
      <xdr:col>81</xdr:col>
      <xdr:colOff>50800</xdr:colOff>
      <xdr:row>94</xdr:row>
      <xdr:rowOff>61861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17770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135398</xdr:rowOff>
    </xdr:from>
    <xdr:to>
      <xdr:col>81</xdr:col>
      <xdr:colOff>101600</xdr:colOff>
      <xdr:row>94</xdr:row>
      <xdr:rowOff>65548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82075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61861</xdr:rowOff>
    </xdr:from>
    <xdr:to>
      <xdr:col>76</xdr:col>
      <xdr:colOff>114300</xdr:colOff>
      <xdr:row>94</xdr:row>
      <xdr:rowOff>63553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178161"/>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112423</xdr:rowOff>
    </xdr:from>
    <xdr:to>
      <xdr:col>76</xdr:col>
      <xdr:colOff>165100</xdr:colOff>
      <xdr:row>94</xdr:row>
      <xdr:rowOff>42573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59100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28189</xdr:rowOff>
    </xdr:from>
    <xdr:to>
      <xdr:col>71</xdr:col>
      <xdr:colOff>177800</xdr:colOff>
      <xdr:row>94</xdr:row>
      <xdr:rowOff>63553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144489"/>
          <a:ext cx="889000" cy="3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123989</xdr:rowOff>
    </xdr:from>
    <xdr:to>
      <xdr:col>72</xdr:col>
      <xdr:colOff>38100</xdr:colOff>
      <xdr:row>94</xdr:row>
      <xdr:rowOff>54139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70666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65012</xdr:rowOff>
    </xdr:from>
    <xdr:to>
      <xdr:col>67</xdr:col>
      <xdr:colOff>101600</xdr:colOff>
      <xdr:row>93</xdr:row>
      <xdr:rowOff>166612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11689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57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164956</xdr:rowOff>
    </xdr:from>
    <xdr:to>
      <xdr:col>85</xdr:col>
      <xdr:colOff>177800</xdr:colOff>
      <xdr:row>94</xdr:row>
      <xdr:rowOff>95106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10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143383</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0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10604</xdr:rowOff>
    </xdr:from>
    <xdr:to>
      <xdr:col>81</xdr:col>
      <xdr:colOff>101600</xdr:colOff>
      <xdr:row>94</xdr:row>
      <xdr:rowOff>112204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12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103331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21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11061</xdr:rowOff>
    </xdr:from>
    <xdr:to>
      <xdr:col>76</xdr:col>
      <xdr:colOff>165100</xdr:colOff>
      <xdr:row>94</xdr:row>
      <xdr:rowOff>112661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12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103788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2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12753</xdr:rowOff>
    </xdr:from>
    <xdr:to>
      <xdr:col>72</xdr:col>
      <xdr:colOff>38100</xdr:colOff>
      <xdr:row>94</xdr:row>
      <xdr:rowOff>114353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12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105480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22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148839</xdr:rowOff>
    </xdr:from>
    <xdr:to>
      <xdr:col>67</xdr:col>
      <xdr:colOff>101600</xdr:colOff>
      <xdr:row>94</xdr:row>
      <xdr:rowOff>78989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09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70116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18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142443</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57393"/>
          <a:ext cx="1269" cy="119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150893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65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89120</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142443</xdr:rowOff>
    </xdr:from>
    <xdr:to>
      <xdr:col>116</xdr:col>
      <xdr:colOff>152400</xdr:colOff>
      <xdr:row>31</xdr:row>
      <xdr:rowOff>142443</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5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68343</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1199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45466</xdr:rowOff>
    </xdr:from>
    <xdr:to>
      <xdr:col>116</xdr:col>
      <xdr:colOff>114300</xdr:colOff>
      <xdr:row>38</xdr:row>
      <xdr:rowOff>147066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41402</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5699252"/>
          <a:ext cx="889000" cy="95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52324</xdr:rowOff>
    </xdr:from>
    <xdr:to>
      <xdr:col>112</xdr:col>
      <xdr:colOff>38100</xdr:colOff>
      <xdr:row>38</xdr:row>
      <xdr:rowOff>153924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170451</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66333" y="6342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41402</xdr:rowOff>
    </xdr:from>
    <xdr:to>
      <xdr:col>107</xdr:col>
      <xdr:colOff>50800</xdr:colOff>
      <xdr:row>35</xdr:row>
      <xdr:rowOff>32258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19545300" y="5699252"/>
          <a:ext cx="8890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29921</xdr:rowOff>
    </xdr:from>
    <xdr:to>
      <xdr:col>107</xdr:col>
      <xdr:colOff>101600</xdr:colOff>
      <xdr:row>38</xdr:row>
      <xdr:rowOff>131521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122648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637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32258</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18656300" y="6033008"/>
          <a:ext cx="889000" cy="62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21234</xdr:rowOff>
    </xdr:from>
    <xdr:to>
      <xdr:col>102</xdr:col>
      <xdr:colOff>165100</xdr:colOff>
      <xdr:row>38</xdr:row>
      <xdr:rowOff>122834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113961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629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167081</xdr:rowOff>
    </xdr:from>
    <xdr:to>
      <xdr:col>98</xdr:col>
      <xdr:colOff>38100</xdr:colOff>
      <xdr:row>38</xdr:row>
      <xdr:rowOff>97231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1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113758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28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23893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38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162052</xdr:rowOff>
    </xdr:from>
    <xdr:to>
      <xdr:col>107</xdr:col>
      <xdr:colOff>101600</xdr:colOff>
      <xdr:row>33</xdr:row>
      <xdr:rowOff>92202</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56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108729</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199428" y="54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152908</xdr:rowOff>
    </xdr:from>
    <xdr:to>
      <xdr:col>102</xdr:col>
      <xdr:colOff>165100</xdr:colOff>
      <xdr:row>35</xdr:row>
      <xdr:rowOff>83058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59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99585</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10428"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1,196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円の減となっている。この主な要因としては、退職手当の減などが挙げられる。しかしながら、消防業務などを他市から事業を受託しているため、類似団体と比較して高い水準となっている。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歳入では人口減少などにより市税収入の大幅な増加を見込むことは難しく、普通交付税も段階的に縮減されている状況であるのに対し、歳出では社会保障関係経費や市有施設の維持管理費などがますます増加していくことが予想されることから、引き続き財政の健全化を図りながら、身の丈に合った行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群馬県桐生市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年度以降取り崩しを行って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千万円の減少、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実質収支額は、前年度と比較して約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群馬県桐生市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今後は、普通交付税の合併算定替の終了に伴う歳入の減少など、財源確保は厳しさを増すため、</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年度に策定した桐生市行政改革方針に基づいて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行政改革を推進</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するなど</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堅実な財政運営に努めていく。</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45164388</v>
      </c>
      <c r="BO4" s="461"/>
      <c r="BP4" s="461"/>
      <c r="BQ4" s="461"/>
      <c r="BR4" s="461"/>
      <c r="BS4" s="461"/>
      <c r="BT4" s="461"/>
      <c r="BU4" s="462"/>
      <c r="BV4" s="460">
        <v>45685331</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9.9</v>
      </c>
      <c r="CU4" s="642"/>
      <c r="CV4" s="642"/>
      <c r="CW4" s="642"/>
      <c r="CX4" s="642"/>
      <c r="CY4" s="642"/>
      <c r="CZ4" s="642"/>
      <c r="DA4" s="643"/>
      <c r="DB4" s="641">
        <v>7.3</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42573540</v>
      </c>
      <c r="BO5" s="466"/>
      <c r="BP5" s="466"/>
      <c r="BQ5" s="466"/>
      <c r="BR5" s="466"/>
      <c r="BS5" s="466"/>
      <c r="BT5" s="466"/>
      <c r="BU5" s="467"/>
      <c r="BV5" s="465">
        <v>43728363</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93.6</v>
      </c>
      <c r="CU5" s="436"/>
      <c r="CV5" s="436"/>
      <c r="CW5" s="436"/>
      <c r="CX5" s="436"/>
      <c r="CY5" s="436"/>
      <c r="CZ5" s="436"/>
      <c r="DA5" s="437"/>
      <c r="DB5" s="435">
        <v>95</v>
      </c>
      <c r="DC5" s="436"/>
      <c r="DD5" s="436"/>
      <c r="DE5" s="436"/>
      <c r="DF5" s="436"/>
      <c r="DG5" s="436"/>
      <c r="DH5" s="436"/>
      <c r="DI5" s="437"/>
      <c r="DJ5" s="185"/>
      <c r="DK5" s="185"/>
      <c r="DL5" s="185"/>
      <c r="DM5" s="185"/>
      <c r="DN5" s="185"/>
      <c r="DO5" s="185"/>
    </row>
    <row r="6" spans="1:119" ht="18.75" customHeight="1" x14ac:dyDescent="0.2">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2590848</v>
      </c>
      <c r="BO6" s="466"/>
      <c r="BP6" s="466"/>
      <c r="BQ6" s="466"/>
      <c r="BR6" s="466"/>
      <c r="BS6" s="466"/>
      <c r="BT6" s="466"/>
      <c r="BU6" s="467"/>
      <c r="BV6" s="465">
        <v>1956968</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99.3</v>
      </c>
      <c r="CU6" s="616"/>
      <c r="CV6" s="616"/>
      <c r="CW6" s="616"/>
      <c r="CX6" s="616"/>
      <c r="CY6" s="616"/>
      <c r="CZ6" s="616"/>
      <c r="DA6" s="617"/>
      <c r="DB6" s="615">
        <v>100.9</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38245</v>
      </c>
      <c r="BO7" s="466"/>
      <c r="BP7" s="466"/>
      <c r="BQ7" s="466"/>
      <c r="BR7" s="466"/>
      <c r="BS7" s="466"/>
      <c r="BT7" s="466"/>
      <c r="BU7" s="467"/>
      <c r="BV7" s="465">
        <v>48726</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25879832</v>
      </c>
      <c r="CU7" s="466"/>
      <c r="CV7" s="466"/>
      <c r="CW7" s="466"/>
      <c r="CX7" s="466"/>
      <c r="CY7" s="466"/>
      <c r="CZ7" s="466"/>
      <c r="DA7" s="467"/>
      <c r="DB7" s="465">
        <v>26004231</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2552603</v>
      </c>
      <c r="BO8" s="466"/>
      <c r="BP8" s="466"/>
      <c r="BQ8" s="466"/>
      <c r="BR8" s="466"/>
      <c r="BS8" s="466"/>
      <c r="BT8" s="466"/>
      <c r="BU8" s="467"/>
      <c r="BV8" s="465">
        <v>1908242</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0.56999999999999995</v>
      </c>
      <c r="CU8" s="579"/>
      <c r="CV8" s="579"/>
      <c r="CW8" s="579"/>
      <c r="CX8" s="579"/>
      <c r="CY8" s="579"/>
      <c r="CZ8" s="579"/>
      <c r="DA8" s="580"/>
      <c r="DB8" s="578">
        <v>0.56999999999999995</v>
      </c>
      <c r="DC8" s="579"/>
      <c r="DD8" s="579"/>
      <c r="DE8" s="579"/>
      <c r="DF8" s="579"/>
      <c r="DG8" s="579"/>
      <c r="DH8" s="579"/>
      <c r="DI8" s="580"/>
      <c r="DJ8" s="185"/>
      <c r="DK8" s="185"/>
      <c r="DL8" s="185"/>
      <c r="DM8" s="185"/>
      <c r="DN8" s="185"/>
      <c r="DO8" s="185"/>
    </row>
    <row r="9" spans="1:119" ht="18.75" customHeight="1" thickBot="1" x14ac:dyDescent="0.25">
      <c r="A9" s="186"/>
      <c r="B9" s="604" t="s">
        <v>112</v>
      </c>
      <c r="C9" s="605"/>
      <c r="D9" s="605"/>
      <c r="E9" s="605"/>
      <c r="F9" s="605"/>
      <c r="G9" s="605"/>
      <c r="H9" s="605"/>
      <c r="I9" s="605"/>
      <c r="J9" s="605"/>
      <c r="K9" s="528"/>
      <c r="L9" s="606" t="s">
        <v>113</v>
      </c>
      <c r="M9" s="607"/>
      <c r="N9" s="607"/>
      <c r="O9" s="607"/>
      <c r="P9" s="607"/>
      <c r="Q9" s="608"/>
      <c r="R9" s="609">
        <v>114714</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94</v>
      </c>
      <c r="AV9" s="523"/>
      <c r="AW9" s="523"/>
      <c r="AX9" s="523"/>
      <c r="AY9" s="445" t="s">
        <v>116</v>
      </c>
      <c r="AZ9" s="446"/>
      <c r="BA9" s="446"/>
      <c r="BB9" s="446"/>
      <c r="BC9" s="446"/>
      <c r="BD9" s="446"/>
      <c r="BE9" s="446"/>
      <c r="BF9" s="446"/>
      <c r="BG9" s="446"/>
      <c r="BH9" s="446"/>
      <c r="BI9" s="446"/>
      <c r="BJ9" s="446"/>
      <c r="BK9" s="446"/>
      <c r="BL9" s="446"/>
      <c r="BM9" s="447"/>
      <c r="BN9" s="465">
        <v>644361</v>
      </c>
      <c r="BO9" s="466"/>
      <c r="BP9" s="466"/>
      <c r="BQ9" s="466"/>
      <c r="BR9" s="466"/>
      <c r="BS9" s="466"/>
      <c r="BT9" s="466"/>
      <c r="BU9" s="467"/>
      <c r="BV9" s="465">
        <v>-24819</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11.8</v>
      </c>
      <c r="CU9" s="436"/>
      <c r="CV9" s="436"/>
      <c r="CW9" s="436"/>
      <c r="CX9" s="436"/>
      <c r="CY9" s="436"/>
      <c r="CZ9" s="436"/>
      <c r="DA9" s="437"/>
      <c r="DB9" s="435">
        <v>11.5</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118</v>
      </c>
      <c r="M10" s="439"/>
      <c r="N10" s="439"/>
      <c r="O10" s="439"/>
      <c r="P10" s="439"/>
      <c r="Q10" s="440"/>
      <c r="R10" s="441">
        <v>121704</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2159</v>
      </c>
      <c r="BO10" s="466"/>
      <c r="BP10" s="466"/>
      <c r="BQ10" s="466"/>
      <c r="BR10" s="466"/>
      <c r="BS10" s="466"/>
      <c r="BT10" s="466"/>
      <c r="BU10" s="467"/>
      <c r="BV10" s="465">
        <v>2553</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120</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2">
      <c r="A12" s="186"/>
      <c r="B12" s="581" t="s">
        <v>130</v>
      </c>
      <c r="C12" s="582"/>
      <c r="D12" s="582"/>
      <c r="E12" s="582"/>
      <c r="F12" s="582"/>
      <c r="G12" s="582"/>
      <c r="H12" s="582"/>
      <c r="I12" s="582"/>
      <c r="J12" s="582"/>
      <c r="K12" s="583"/>
      <c r="L12" s="590" t="s">
        <v>131</v>
      </c>
      <c r="M12" s="591"/>
      <c r="N12" s="591"/>
      <c r="O12" s="591"/>
      <c r="P12" s="591"/>
      <c r="Q12" s="592"/>
      <c r="R12" s="593">
        <v>112032</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1414570</v>
      </c>
      <c r="BO12" s="466"/>
      <c r="BP12" s="466"/>
      <c r="BQ12" s="466"/>
      <c r="BR12" s="466"/>
      <c r="BS12" s="466"/>
      <c r="BT12" s="466"/>
      <c r="BU12" s="467"/>
      <c r="BV12" s="465">
        <v>1686145</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139</v>
      </c>
      <c r="N13" s="566"/>
      <c r="O13" s="566"/>
      <c r="P13" s="566"/>
      <c r="Q13" s="567"/>
      <c r="R13" s="568">
        <v>110130</v>
      </c>
      <c r="S13" s="569"/>
      <c r="T13" s="569"/>
      <c r="U13" s="569"/>
      <c r="V13" s="570"/>
      <c r="W13" s="556" t="s">
        <v>140</v>
      </c>
      <c r="X13" s="478"/>
      <c r="Y13" s="478"/>
      <c r="Z13" s="478"/>
      <c r="AA13" s="478"/>
      <c r="AB13" s="479"/>
      <c r="AC13" s="441">
        <v>1321</v>
      </c>
      <c r="AD13" s="442"/>
      <c r="AE13" s="442"/>
      <c r="AF13" s="442"/>
      <c r="AG13" s="443"/>
      <c r="AH13" s="441">
        <v>1423</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-768050</v>
      </c>
      <c r="BO13" s="466"/>
      <c r="BP13" s="466"/>
      <c r="BQ13" s="466"/>
      <c r="BR13" s="466"/>
      <c r="BS13" s="466"/>
      <c r="BT13" s="466"/>
      <c r="BU13" s="467"/>
      <c r="BV13" s="465">
        <v>-1708411</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4.9000000000000004</v>
      </c>
      <c r="CU13" s="436"/>
      <c r="CV13" s="436"/>
      <c r="CW13" s="436"/>
      <c r="CX13" s="436"/>
      <c r="CY13" s="436"/>
      <c r="CZ13" s="436"/>
      <c r="DA13" s="437"/>
      <c r="DB13" s="435">
        <v>5.0999999999999996</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145</v>
      </c>
      <c r="M14" s="599"/>
      <c r="N14" s="599"/>
      <c r="O14" s="599"/>
      <c r="P14" s="599"/>
      <c r="Q14" s="600"/>
      <c r="R14" s="568">
        <v>113745</v>
      </c>
      <c r="S14" s="569"/>
      <c r="T14" s="569"/>
      <c r="U14" s="569"/>
      <c r="V14" s="570"/>
      <c r="W14" s="571"/>
      <c r="X14" s="481"/>
      <c r="Y14" s="481"/>
      <c r="Z14" s="481"/>
      <c r="AA14" s="481"/>
      <c r="AB14" s="482"/>
      <c r="AC14" s="561">
        <v>2.5</v>
      </c>
      <c r="AD14" s="562"/>
      <c r="AE14" s="562"/>
      <c r="AF14" s="562"/>
      <c r="AG14" s="563"/>
      <c r="AH14" s="561">
        <v>2.6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t="s">
        <v>147</v>
      </c>
      <c r="CU14" s="573"/>
      <c r="CV14" s="573"/>
      <c r="CW14" s="573"/>
      <c r="CX14" s="573"/>
      <c r="CY14" s="573"/>
      <c r="CZ14" s="573"/>
      <c r="DA14" s="574"/>
      <c r="DB14" s="572">
        <v>9</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139</v>
      </c>
      <c r="N15" s="566"/>
      <c r="O15" s="566"/>
      <c r="P15" s="566"/>
      <c r="Q15" s="567"/>
      <c r="R15" s="568">
        <v>111896</v>
      </c>
      <c r="S15" s="569"/>
      <c r="T15" s="569"/>
      <c r="U15" s="569"/>
      <c r="V15" s="570"/>
      <c r="W15" s="556" t="s">
        <v>148</v>
      </c>
      <c r="X15" s="478"/>
      <c r="Y15" s="478"/>
      <c r="Z15" s="478"/>
      <c r="AA15" s="478"/>
      <c r="AB15" s="479"/>
      <c r="AC15" s="441">
        <v>19384</v>
      </c>
      <c r="AD15" s="442"/>
      <c r="AE15" s="442"/>
      <c r="AF15" s="442"/>
      <c r="AG15" s="443"/>
      <c r="AH15" s="441">
        <v>20367</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12020758</v>
      </c>
      <c r="BO15" s="461"/>
      <c r="BP15" s="461"/>
      <c r="BQ15" s="461"/>
      <c r="BR15" s="461"/>
      <c r="BS15" s="461"/>
      <c r="BT15" s="461"/>
      <c r="BU15" s="462"/>
      <c r="BV15" s="460">
        <v>11824302</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36</v>
      </c>
      <c r="AD16" s="562"/>
      <c r="AE16" s="562"/>
      <c r="AF16" s="562"/>
      <c r="AG16" s="563"/>
      <c r="AH16" s="561">
        <v>36.6</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20722069</v>
      </c>
      <c r="BO16" s="466"/>
      <c r="BP16" s="466"/>
      <c r="BQ16" s="466"/>
      <c r="BR16" s="466"/>
      <c r="BS16" s="466"/>
      <c r="BT16" s="466"/>
      <c r="BU16" s="467"/>
      <c r="BV16" s="465">
        <v>20731252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33209</v>
      </c>
      <c r="AD17" s="442"/>
      <c r="AE17" s="442"/>
      <c r="AF17" s="442"/>
      <c r="AG17" s="443"/>
      <c r="AH17" s="441">
        <v>33789</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15276317</v>
      </c>
      <c r="BO17" s="466"/>
      <c r="BP17" s="466"/>
      <c r="BQ17" s="466"/>
      <c r="BR17" s="466"/>
      <c r="BS17" s="466"/>
      <c r="BT17" s="466"/>
      <c r="BU17" s="467"/>
      <c r="BV17" s="465">
        <v>15033577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158</v>
      </c>
      <c r="C18" s="528"/>
      <c r="D18" s="528"/>
      <c r="E18" s="529"/>
      <c r="F18" s="529"/>
      <c r="G18" s="529"/>
      <c r="H18" s="529"/>
      <c r="I18" s="529"/>
      <c r="J18" s="529"/>
      <c r="K18" s="529"/>
      <c r="L18" s="530">
        <v>274.45</v>
      </c>
      <c r="M18" s="530"/>
      <c r="N18" s="530"/>
      <c r="O18" s="530"/>
      <c r="P18" s="530"/>
      <c r="Q18" s="530"/>
      <c r="R18" s="531"/>
      <c r="S18" s="531"/>
      <c r="T18" s="531"/>
      <c r="U18" s="531"/>
      <c r="V18" s="532"/>
      <c r="W18" s="546"/>
      <c r="X18" s="547"/>
      <c r="Y18" s="547"/>
      <c r="Z18" s="547"/>
      <c r="AA18" s="547"/>
      <c r="AB18" s="557"/>
      <c r="AC18" s="429">
        <v>61.6</v>
      </c>
      <c r="AD18" s="430"/>
      <c r="AE18" s="430"/>
      <c r="AF18" s="430"/>
      <c r="AG18" s="533"/>
      <c r="AH18" s="429">
        <v>60.8</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24619516</v>
      </c>
      <c r="BO18" s="466"/>
      <c r="BP18" s="466"/>
      <c r="BQ18" s="466"/>
      <c r="BR18" s="466"/>
      <c r="BS18" s="466"/>
      <c r="BT18" s="466"/>
      <c r="BU18" s="467"/>
      <c r="BV18" s="465">
        <v>25269871</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160</v>
      </c>
      <c r="C19" s="528"/>
      <c r="D19" s="528"/>
      <c r="E19" s="529"/>
      <c r="F19" s="529"/>
      <c r="G19" s="529"/>
      <c r="H19" s="529"/>
      <c r="I19" s="529"/>
      <c r="J19" s="529"/>
      <c r="K19" s="529"/>
      <c r="L19" s="535">
        <v>418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31037351</v>
      </c>
      <c r="BO19" s="466"/>
      <c r="BP19" s="466"/>
      <c r="BQ19" s="466"/>
      <c r="BR19" s="466"/>
      <c r="BS19" s="466"/>
      <c r="BT19" s="466"/>
      <c r="BU19" s="467"/>
      <c r="BV19" s="465">
        <v>31398409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162</v>
      </c>
      <c r="C20" s="528"/>
      <c r="D20" s="528"/>
      <c r="E20" s="529"/>
      <c r="F20" s="529"/>
      <c r="G20" s="529"/>
      <c r="H20" s="529"/>
      <c r="I20" s="529"/>
      <c r="J20" s="529"/>
      <c r="K20" s="529"/>
      <c r="L20" s="535">
        <v>46034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34469701</v>
      </c>
      <c r="BO23" s="466"/>
      <c r="BP23" s="466"/>
      <c r="BQ23" s="466"/>
      <c r="BR23" s="466"/>
      <c r="BS23" s="466"/>
      <c r="BT23" s="466"/>
      <c r="BU23" s="467"/>
      <c r="BV23" s="465">
        <v>35434410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171</v>
      </c>
      <c r="F24" s="439"/>
      <c r="G24" s="439"/>
      <c r="H24" s="439"/>
      <c r="I24" s="439"/>
      <c r="J24" s="439"/>
      <c r="K24" s="440"/>
      <c r="L24" s="441">
        <v>1</v>
      </c>
      <c r="M24" s="442"/>
      <c r="N24" s="442"/>
      <c r="O24" s="442"/>
      <c r="P24" s="443"/>
      <c r="Q24" s="441">
        <v>8940</v>
      </c>
      <c r="R24" s="442"/>
      <c r="S24" s="442"/>
      <c r="T24" s="442"/>
      <c r="U24" s="442"/>
      <c r="V24" s="443"/>
      <c r="W24" s="507"/>
      <c r="X24" s="498"/>
      <c r="Y24" s="499"/>
      <c r="Z24" s="438" t="s">
        <v>172</v>
      </c>
      <c r="AA24" s="439"/>
      <c r="AB24" s="439"/>
      <c r="AC24" s="439"/>
      <c r="AD24" s="439"/>
      <c r="AE24" s="439"/>
      <c r="AF24" s="439"/>
      <c r="AG24" s="440"/>
      <c r="AH24" s="441">
        <v>902</v>
      </c>
      <c r="AI24" s="442"/>
      <c r="AJ24" s="442"/>
      <c r="AK24" s="442"/>
      <c r="AL24" s="443"/>
      <c r="AM24" s="441">
        <v>2837692</v>
      </c>
      <c r="AN24" s="442"/>
      <c r="AO24" s="442"/>
      <c r="AP24" s="442"/>
      <c r="AQ24" s="442"/>
      <c r="AR24" s="443"/>
      <c r="AS24" s="441">
        <v>3146</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27095087</v>
      </c>
      <c r="BO24" s="466"/>
      <c r="BP24" s="466"/>
      <c r="BQ24" s="466"/>
      <c r="BR24" s="466"/>
      <c r="BS24" s="466"/>
      <c r="BT24" s="466"/>
      <c r="BU24" s="467"/>
      <c r="BV24" s="465">
        <v>26804664</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174</v>
      </c>
      <c r="F25" s="439"/>
      <c r="G25" s="439"/>
      <c r="H25" s="439"/>
      <c r="I25" s="439"/>
      <c r="J25" s="439"/>
      <c r="K25" s="440"/>
      <c r="L25" s="441">
        <v>1</v>
      </c>
      <c r="M25" s="442"/>
      <c r="N25" s="442"/>
      <c r="O25" s="442"/>
      <c r="P25" s="443"/>
      <c r="Q25" s="441">
        <v>7580</v>
      </c>
      <c r="R25" s="442"/>
      <c r="S25" s="442"/>
      <c r="T25" s="442"/>
      <c r="U25" s="442"/>
      <c r="V25" s="443"/>
      <c r="W25" s="507"/>
      <c r="X25" s="498"/>
      <c r="Y25" s="499"/>
      <c r="Z25" s="438" t="s">
        <v>175</v>
      </c>
      <c r="AA25" s="439"/>
      <c r="AB25" s="439"/>
      <c r="AC25" s="439"/>
      <c r="AD25" s="439"/>
      <c r="AE25" s="439"/>
      <c r="AF25" s="439"/>
      <c r="AG25" s="440"/>
      <c r="AH25" s="441">
        <v>217</v>
      </c>
      <c r="AI25" s="442"/>
      <c r="AJ25" s="442"/>
      <c r="AK25" s="442"/>
      <c r="AL25" s="443"/>
      <c r="AM25" s="441">
        <v>658161</v>
      </c>
      <c r="AN25" s="442"/>
      <c r="AO25" s="442"/>
      <c r="AP25" s="442"/>
      <c r="AQ25" s="442"/>
      <c r="AR25" s="443"/>
      <c r="AS25" s="441">
        <v>3033</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3091145</v>
      </c>
      <c r="BO25" s="461"/>
      <c r="BP25" s="461"/>
      <c r="BQ25" s="461"/>
      <c r="BR25" s="461"/>
      <c r="BS25" s="461"/>
      <c r="BT25" s="461"/>
      <c r="BU25" s="462"/>
      <c r="BV25" s="460">
        <v>3310724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177</v>
      </c>
      <c r="F26" s="439"/>
      <c r="G26" s="439"/>
      <c r="H26" s="439"/>
      <c r="I26" s="439"/>
      <c r="J26" s="439"/>
      <c r="K26" s="440"/>
      <c r="L26" s="441">
        <v>1</v>
      </c>
      <c r="M26" s="442"/>
      <c r="N26" s="442"/>
      <c r="O26" s="442"/>
      <c r="P26" s="443"/>
      <c r="Q26" s="441">
        <v>6520</v>
      </c>
      <c r="R26" s="442"/>
      <c r="S26" s="442"/>
      <c r="T26" s="442"/>
      <c r="U26" s="442"/>
      <c r="V26" s="443"/>
      <c r="W26" s="507"/>
      <c r="X26" s="498"/>
      <c r="Y26" s="499"/>
      <c r="Z26" s="438" t="s">
        <v>178</v>
      </c>
      <c r="AA26" s="520"/>
      <c r="AB26" s="520"/>
      <c r="AC26" s="520"/>
      <c r="AD26" s="520"/>
      <c r="AE26" s="520"/>
      <c r="AF26" s="520"/>
      <c r="AG26" s="521"/>
      <c r="AH26" s="441">
        <v>62</v>
      </c>
      <c r="AI26" s="442"/>
      <c r="AJ26" s="442"/>
      <c r="AK26" s="442"/>
      <c r="AL26" s="443"/>
      <c r="AM26" s="441">
        <v>183148</v>
      </c>
      <c r="AN26" s="442"/>
      <c r="AO26" s="442"/>
      <c r="AP26" s="442"/>
      <c r="AQ26" s="442"/>
      <c r="AR26" s="443"/>
      <c r="AS26" s="441">
        <v>2954</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180</v>
      </c>
      <c r="BO26" s="466"/>
      <c r="BP26" s="466"/>
      <c r="BQ26" s="466"/>
      <c r="BR26" s="466"/>
      <c r="BS26" s="466"/>
      <c r="BT26" s="466"/>
      <c r="BU26" s="467"/>
      <c r="BV26" s="465" t="s">
        <v>180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181</v>
      </c>
      <c r="F27" s="439"/>
      <c r="G27" s="439"/>
      <c r="H27" s="439"/>
      <c r="I27" s="439"/>
      <c r="J27" s="439"/>
      <c r="K27" s="440"/>
      <c r="L27" s="441">
        <v>1</v>
      </c>
      <c r="M27" s="442"/>
      <c r="N27" s="442"/>
      <c r="O27" s="442"/>
      <c r="P27" s="443"/>
      <c r="Q27" s="441">
        <v>4980</v>
      </c>
      <c r="R27" s="442"/>
      <c r="S27" s="442"/>
      <c r="T27" s="442"/>
      <c r="U27" s="442"/>
      <c r="V27" s="443"/>
      <c r="W27" s="507"/>
      <c r="X27" s="498"/>
      <c r="Y27" s="499"/>
      <c r="Z27" s="438" t="s">
        <v>182</v>
      </c>
      <c r="AA27" s="439"/>
      <c r="AB27" s="439"/>
      <c r="AC27" s="439"/>
      <c r="AD27" s="439"/>
      <c r="AE27" s="439"/>
      <c r="AF27" s="439"/>
      <c r="AG27" s="440"/>
      <c r="AH27" s="441">
        <v>78</v>
      </c>
      <c r="AI27" s="442"/>
      <c r="AJ27" s="442"/>
      <c r="AK27" s="442"/>
      <c r="AL27" s="443"/>
      <c r="AM27" s="441">
        <v>268039</v>
      </c>
      <c r="AN27" s="442"/>
      <c r="AO27" s="442"/>
      <c r="AP27" s="442"/>
      <c r="AQ27" s="442"/>
      <c r="AR27" s="443"/>
      <c r="AS27" s="441">
        <v>3436</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400000</v>
      </c>
      <c r="BO27" s="469"/>
      <c r="BP27" s="469"/>
      <c r="BQ27" s="469"/>
      <c r="BR27" s="469"/>
      <c r="BS27" s="469"/>
      <c r="BT27" s="469"/>
      <c r="BU27" s="470"/>
      <c r="BV27" s="468">
        <v>400000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184</v>
      </c>
      <c r="F28" s="439"/>
      <c r="G28" s="439"/>
      <c r="H28" s="439"/>
      <c r="I28" s="439"/>
      <c r="J28" s="439"/>
      <c r="K28" s="440"/>
      <c r="L28" s="441">
        <v>1</v>
      </c>
      <c r="M28" s="442"/>
      <c r="N28" s="442"/>
      <c r="O28" s="442"/>
      <c r="P28" s="443"/>
      <c r="Q28" s="441">
        <v>4490</v>
      </c>
      <c r="R28" s="442"/>
      <c r="S28" s="442"/>
      <c r="T28" s="442"/>
      <c r="U28" s="442"/>
      <c r="V28" s="443"/>
      <c r="W28" s="507"/>
      <c r="X28" s="498"/>
      <c r="Y28" s="499"/>
      <c r="Z28" s="438" t="s">
        <v>185</v>
      </c>
      <c r="AA28" s="439"/>
      <c r="AB28" s="439"/>
      <c r="AC28" s="439"/>
      <c r="AD28" s="439"/>
      <c r="AE28" s="439"/>
      <c r="AF28" s="439"/>
      <c r="AG28" s="440"/>
      <c r="AH28" s="441" t="s">
        <v>180</v>
      </c>
      <c r="AI28" s="442"/>
      <c r="AJ28" s="442"/>
      <c r="AK28" s="442"/>
      <c r="AL28" s="443"/>
      <c r="AM28" s="441" t="s">
        <v>180</v>
      </c>
      <c r="AN28" s="442"/>
      <c r="AO28" s="442"/>
      <c r="AP28" s="442"/>
      <c r="AQ28" s="442"/>
      <c r="AR28" s="443"/>
      <c r="AS28" s="441" t="s">
        <v>129</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3839150</v>
      </c>
      <c r="BO28" s="461"/>
      <c r="BP28" s="461"/>
      <c r="BQ28" s="461"/>
      <c r="BR28" s="461"/>
      <c r="BS28" s="461"/>
      <c r="BT28" s="461"/>
      <c r="BU28" s="462"/>
      <c r="BV28" s="460">
        <v>4248359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187</v>
      </c>
      <c r="F29" s="439"/>
      <c r="G29" s="439"/>
      <c r="H29" s="439"/>
      <c r="I29" s="439"/>
      <c r="J29" s="439"/>
      <c r="K29" s="440"/>
      <c r="L29" s="441">
        <v>20</v>
      </c>
      <c r="M29" s="442"/>
      <c r="N29" s="442"/>
      <c r="O29" s="442"/>
      <c r="P29" s="443"/>
      <c r="Q29" s="441">
        <v>4320</v>
      </c>
      <c r="R29" s="442"/>
      <c r="S29" s="442"/>
      <c r="T29" s="442"/>
      <c r="U29" s="442"/>
      <c r="V29" s="443"/>
      <c r="W29" s="508"/>
      <c r="X29" s="509"/>
      <c r="Y29" s="510"/>
      <c r="Z29" s="438" t="s">
        <v>188</v>
      </c>
      <c r="AA29" s="439"/>
      <c r="AB29" s="439"/>
      <c r="AC29" s="439"/>
      <c r="AD29" s="439"/>
      <c r="AE29" s="439"/>
      <c r="AF29" s="439"/>
      <c r="AG29" s="440"/>
      <c r="AH29" s="441">
        <v>980</v>
      </c>
      <c r="AI29" s="442"/>
      <c r="AJ29" s="442"/>
      <c r="AK29" s="442"/>
      <c r="AL29" s="443"/>
      <c r="AM29" s="441">
        <v>3105731</v>
      </c>
      <c r="AN29" s="442"/>
      <c r="AO29" s="442"/>
      <c r="AP29" s="442"/>
      <c r="AQ29" s="442"/>
      <c r="AR29" s="443"/>
      <c r="AS29" s="441">
        <v>3169</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273464</v>
      </c>
      <c r="BO29" s="466"/>
      <c r="BP29" s="466"/>
      <c r="BQ29" s="466"/>
      <c r="BR29" s="466"/>
      <c r="BS29" s="466"/>
      <c r="BT29" s="466"/>
      <c r="BU29" s="467"/>
      <c r="BV29" s="465">
        <v>273404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99.7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4825099</v>
      </c>
      <c r="BO30" s="469"/>
      <c r="BP30" s="469"/>
      <c r="BQ30" s="469"/>
      <c r="BR30" s="469"/>
      <c r="BS30" s="469"/>
      <c r="BT30" s="469"/>
      <c r="BU30" s="470"/>
      <c r="BV30" s="468">
        <v>4874018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197</v>
      </c>
      <c r="AN33" s="428"/>
      <c r="AO33" s="427" t="s">
        <v>199</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197</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5</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8</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IF('各会計、関係団体の財政状況及び健全化判断比率'!B32="","",'各会計、関係団体の財政状況及び健全化判断比率'!B32)</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12</v>
      </c>
      <c r="BX34" s="424"/>
      <c r="BY34" s="423" t="str">
        <f>IF('各会計、関係団体の財政状況及び健全化判断比率'!B68="","",'各会計、関係団体の財政状況及び健全化判断比率'!B68)</f>
        <v>桐生地域医療組合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桐生地域地場産業振興センター</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f>IF(E35="","",C34+1)</f>
        <v>2</v>
      </c>
      <c r="D35" s="424"/>
      <c r="E35" s="423" t="str">
        <f>IF('各会計、関係団体の財政状況及び健全化判断比率'!B8="","",'各会計、関係団体の財政状況及び健全化判断比率'!B8)</f>
        <v>学校給食共同調理場事業特別会計</v>
      </c>
      <c r="F35" s="423"/>
      <c r="G35" s="423"/>
      <c r="H35" s="423"/>
      <c r="I35" s="423"/>
      <c r="J35" s="423"/>
      <c r="K35" s="423"/>
      <c r="L35" s="423"/>
      <c r="M35" s="423"/>
      <c r="N35" s="423"/>
      <c r="O35" s="423"/>
      <c r="P35" s="423"/>
      <c r="Q35" s="423"/>
      <c r="R35" s="423"/>
      <c r="S35" s="423"/>
      <c r="T35" s="213"/>
      <c r="U35" s="424">
        <f>IF(W35="","",U34+1)</f>
        <v>6</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10</v>
      </c>
      <c r="BF35" s="424"/>
      <c r="BG35" s="423" t="str">
        <f>IF('各会計、関係団体の財政状況及び健全化判断比率'!B33="","",'各会計、関係団体の財政状況及び健全化判断比率'!B33)</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13</v>
      </c>
      <c r="BX35" s="424"/>
      <c r="BY35" s="423" t="str">
        <f>IF('各会計、関係団体の財政状況及び健全化判断比率'!B69="","",'各会計、関係団体の財政状況及び健全化判断比率'!B69)</f>
        <v>群馬県後期高齢者医療広域連合組合（一般会計）</v>
      </c>
      <c r="BZ35" s="423"/>
      <c r="CA35" s="423"/>
      <c r="CB35" s="423"/>
      <c r="CC35" s="423"/>
      <c r="CD35" s="423"/>
      <c r="CE35" s="423"/>
      <c r="CF35" s="423"/>
      <c r="CG35" s="423"/>
      <c r="CH35" s="423"/>
      <c r="CI35" s="423"/>
      <c r="CJ35" s="423"/>
      <c r="CK35" s="423"/>
      <c r="CL35" s="423"/>
      <c r="CM35" s="423"/>
      <c r="CN35" s="213"/>
      <c r="CO35" s="424">
        <f t="shared" ref="CO35:CO43" si="3">IF(CQ35="","",CO34+1)</f>
        <v>18</v>
      </c>
      <c r="CP35" s="424"/>
      <c r="CQ35" s="423" t="str">
        <f>IF('各会計、関係団体の財政状況及び健全化判断比率'!BS8="","",'各会計、関係団体の財政状況及び健全化判断比率'!BS8)</f>
        <v>桐生市スポーツ文化事業団</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f>IF(E36="","",C35+1)</f>
        <v>3</v>
      </c>
      <c r="D36" s="424"/>
      <c r="E36" s="423" t="str">
        <f>IF('各会計、関係団体の財政状況及び健全化判断比率'!B9="","",'各会計、関係団体の財政状況及び健全化判断比率'!B9)</f>
        <v>住宅新築資金等貸付事業特別会計</v>
      </c>
      <c r="F36" s="423"/>
      <c r="G36" s="423"/>
      <c r="H36" s="423"/>
      <c r="I36" s="423"/>
      <c r="J36" s="423"/>
      <c r="K36" s="423"/>
      <c r="L36" s="423"/>
      <c r="M36" s="423"/>
      <c r="N36" s="423"/>
      <c r="O36" s="423"/>
      <c r="P36" s="423"/>
      <c r="Q36" s="423"/>
      <c r="R36" s="423"/>
      <c r="S36" s="423"/>
      <c r="T36" s="213"/>
      <c r="U36" s="424">
        <f t="shared" ref="U36:U43" si="4">IF(W36="","",U35+1)</f>
        <v>7</v>
      </c>
      <c r="V36" s="424"/>
      <c r="W36" s="423" t="str">
        <f>IF('各会計、関係団体の財政状況及び健全化判断比率'!B30="","",'各会計、関係団体の財政状況及び健全化判断比率'!B30)</f>
        <v>後期高齢者医療事業特別会計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11</v>
      </c>
      <c r="BF36" s="424"/>
      <c r="BG36" s="423" t="str">
        <f>IF('各会計、関係団体の財政状況及び健全化判断比率'!B34="","",'各会計、関係団体の財政状況及び健全化判断比率'!B34)</f>
        <v>発電事業特別会計</v>
      </c>
      <c r="BH36" s="423"/>
      <c r="BI36" s="423"/>
      <c r="BJ36" s="423"/>
      <c r="BK36" s="423"/>
      <c r="BL36" s="423"/>
      <c r="BM36" s="423"/>
      <c r="BN36" s="423"/>
      <c r="BO36" s="423"/>
      <c r="BP36" s="423"/>
      <c r="BQ36" s="423"/>
      <c r="BR36" s="423"/>
      <c r="BS36" s="423"/>
      <c r="BT36" s="423"/>
      <c r="BU36" s="423"/>
      <c r="BV36" s="213"/>
      <c r="BW36" s="424">
        <f t="shared" si="2"/>
        <v>14</v>
      </c>
      <c r="BX36" s="424"/>
      <c r="BY36" s="423" t="str">
        <f>IF('各会計、関係団体の財政状況及び健全化判断比率'!B70="","",'各会計、関係団体の財政状況及び健全化判断比率'!B70)</f>
        <v>群馬県後期高齢者医療広域連合組合（事業会計）</v>
      </c>
      <c r="BZ36" s="423"/>
      <c r="CA36" s="423"/>
      <c r="CB36" s="423"/>
      <c r="CC36" s="423"/>
      <c r="CD36" s="423"/>
      <c r="CE36" s="423"/>
      <c r="CF36" s="423"/>
      <c r="CG36" s="423"/>
      <c r="CH36" s="423"/>
      <c r="CI36" s="423"/>
      <c r="CJ36" s="423"/>
      <c r="CK36" s="423"/>
      <c r="CL36" s="423"/>
      <c r="CM36" s="423"/>
      <c r="CN36" s="213"/>
      <c r="CO36" s="424">
        <f t="shared" si="3"/>
        <v>19</v>
      </c>
      <c r="CP36" s="424"/>
      <c r="CQ36" s="423" t="str">
        <f>IF('各会計、関係団体の財政状況及び健全化判断比率'!BS9="","",'各会計、関係団体の財政状況及び健全化判断比率'!BS9)</f>
        <v>桐生市土地開発公社</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v>
      </c>
      <c r="DH36" s="425"/>
      <c r="DI36" s="217"/>
      <c r="DJ36" s="185"/>
      <c r="DK36" s="185"/>
      <c r="DL36" s="185"/>
      <c r="DM36" s="185"/>
      <c r="DN36" s="185"/>
      <c r="DO36" s="185"/>
    </row>
    <row r="37" spans="1:119" ht="32.25" customHeight="1" x14ac:dyDescent="0.2">
      <c r="A37" s="186"/>
      <c r="B37" s="212"/>
      <c r="C37" s="424">
        <f>IF(E37="","",C36+1)</f>
        <v>4</v>
      </c>
      <c r="D37" s="424"/>
      <c r="E37" s="423" t="str">
        <f>IF('各会計、関係団体の財政状況及び健全化判断比率'!B10="","",'各会計、関係団体の財政状況及び健全化判断比率'!B10)</f>
        <v>新里温水プール事業特別会計</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15</v>
      </c>
      <c r="BX37" s="424"/>
      <c r="BY37" s="423" t="str">
        <f>IF('各会計、関係団体の財政状況及び健全化判断比率'!B71="","",'各会計、関係団体の財政状況及び健全化判断比率'!B71)</f>
        <v>群馬県市町村総合事務組合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16</v>
      </c>
      <c r="BX38" s="424"/>
      <c r="BY38" s="423" t="str">
        <f>IF('各会計、関係団体の財政状況及び健全化判断比率'!B72="","",'各会計、関係団体の財政状況及び健全化判断比率'!B72)</f>
        <v>群馬県市町村会館管理組合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209</v>
      </c>
    </row>
    <row r="50" spans="5:5" x14ac:dyDescent="0.2">
      <c r="E50" s="187" t="s">
        <v>210</v>
      </c>
    </row>
    <row r="51" spans="5:5" x14ac:dyDescent="0.2">
      <c r="E51" s="187" t="s">
        <v>211</v>
      </c>
    </row>
    <row r="52" spans="5:5" x14ac:dyDescent="0.2">
      <c r="E52" s="187" t="s">
        <v>212</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MUpMERH5SRMNEvWGeH6Ks+9ebol0GtpDmezyBZrPmZlkHS+b6d8TP5GfgbaT2eTV8ODn07TBn1A6nkmVytBjvA==" saltValue="Iihf6u1VYH74h1olrqarP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244" t="s">
        <v>565</v>
      </c>
      <c r="D34" s="1244"/>
      <c r="E34" s="1245"/>
      <c r="F34" s="32">
        <v>22.11</v>
      </c>
      <c r="G34" s="33">
        <v>22.51</v>
      </c>
      <c r="H34" s="33">
        <v>24.78</v>
      </c>
      <c r="I34" s="33">
        <v>25.39</v>
      </c>
      <c r="J34" s="34">
        <v>25.06</v>
      </c>
      <c r="K34" s="22"/>
      <c r="L34" s="22"/>
      <c r="M34" s="22"/>
      <c r="N34" s="22"/>
      <c r="O34" s="22"/>
      <c r="P34" s="22"/>
    </row>
    <row r="35" spans="1:16" ht="39" customHeight="1" x14ac:dyDescent="0.2">
      <c r="A35" s="22"/>
      <c r="B35" s="35"/>
      <c r="C35" s="1238" t="s">
        <v>566</v>
      </c>
      <c r="D35" s="1239"/>
      <c r="E35" s="1240"/>
      <c r="F35" s="36">
        <v>6.01</v>
      </c>
      <c r="G35" s="37">
        <v>10.050000000000001</v>
      </c>
      <c r="H35" s="37">
        <v>7.3</v>
      </c>
      <c r="I35" s="37">
        <v>7.31</v>
      </c>
      <c r="J35" s="38">
        <v>9.8000000000000007</v>
      </c>
      <c r="K35" s="22"/>
      <c r="L35" s="22"/>
      <c r="M35" s="22"/>
      <c r="N35" s="22"/>
      <c r="O35" s="22"/>
      <c r="P35" s="22"/>
    </row>
    <row r="36" spans="1:16" ht="39" customHeight="1" x14ac:dyDescent="0.2">
      <c r="A36" s="22"/>
      <c r="B36" s="35"/>
      <c r="C36" s="1238" t="s">
        <v>567</v>
      </c>
      <c r="D36" s="1239"/>
      <c r="E36" s="1240"/>
      <c r="F36" s="36">
        <v>0.51</v>
      </c>
      <c r="G36" s="37">
        <v>0.97</v>
      </c>
      <c r="H36" s="37">
        <v>1.06</v>
      </c>
      <c r="I36" s="37">
        <v>1.24</v>
      </c>
      <c r="J36" s="38">
        <v>1.41</v>
      </c>
      <c r="K36" s="22"/>
      <c r="L36" s="22"/>
      <c r="M36" s="22"/>
      <c r="N36" s="22"/>
      <c r="O36" s="22"/>
      <c r="P36" s="22"/>
    </row>
    <row r="37" spans="1:16" ht="39" customHeight="1" x14ac:dyDescent="0.2">
      <c r="A37" s="22"/>
      <c r="B37" s="35"/>
      <c r="C37" s="1238" t="s">
        <v>568</v>
      </c>
      <c r="D37" s="1239"/>
      <c r="E37" s="1240"/>
      <c r="F37" s="36">
        <v>2.3199999999999998</v>
      </c>
      <c r="G37" s="37">
        <v>1.99</v>
      </c>
      <c r="H37" s="37">
        <v>2.31</v>
      </c>
      <c r="I37" s="37">
        <v>2.2999999999999998</v>
      </c>
      <c r="J37" s="38">
        <v>0.67</v>
      </c>
      <c r="K37" s="22"/>
      <c r="L37" s="22"/>
      <c r="M37" s="22"/>
      <c r="N37" s="22"/>
      <c r="O37" s="22"/>
      <c r="P37" s="22"/>
    </row>
    <row r="38" spans="1:16" ht="39" customHeight="1" x14ac:dyDescent="0.2">
      <c r="A38" s="22"/>
      <c r="B38" s="35"/>
      <c r="C38" s="1238" t="s">
        <v>569</v>
      </c>
      <c r="D38" s="1239"/>
      <c r="E38" s="1240"/>
      <c r="F38" s="36">
        <v>0.06</v>
      </c>
      <c r="G38" s="37">
        <v>0.1</v>
      </c>
      <c r="H38" s="37">
        <v>7.0000000000000007E-2</v>
      </c>
      <c r="I38" s="37">
        <v>0.18</v>
      </c>
      <c r="J38" s="38">
        <v>0.17</v>
      </c>
      <c r="K38" s="22"/>
      <c r="L38" s="22"/>
      <c r="M38" s="22"/>
      <c r="N38" s="22"/>
      <c r="O38" s="22"/>
      <c r="P38" s="22"/>
    </row>
    <row r="39" spans="1:16" ht="39" customHeight="1" x14ac:dyDescent="0.2">
      <c r="A39" s="22"/>
      <c r="B39" s="35"/>
      <c r="C39" s="1238" t="s">
        <v>570</v>
      </c>
      <c r="D39" s="1239"/>
      <c r="E39" s="1240"/>
      <c r="F39" s="36">
        <v>0</v>
      </c>
      <c r="G39" s="37">
        <v>0</v>
      </c>
      <c r="H39" s="37">
        <v>0</v>
      </c>
      <c r="I39" s="37">
        <v>0.01</v>
      </c>
      <c r="J39" s="38">
        <v>0.04</v>
      </c>
      <c r="K39" s="22"/>
      <c r="L39" s="22"/>
      <c r="M39" s="22"/>
      <c r="N39" s="22"/>
      <c r="O39" s="22"/>
      <c r="P39" s="22"/>
    </row>
    <row r="40" spans="1:16" ht="39" customHeight="1" x14ac:dyDescent="0.2">
      <c r="A40" s="22"/>
      <c r="B40" s="35"/>
      <c r="C40" s="1238" t="s">
        <v>571</v>
      </c>
      <c r="D40" s="1239"/>
      <c r="E40" s="1240"/>
      <c r="F40" s="36">
        <v>0</v>
      </c>
      <c r="G40" s="37">
        <v>0</v>
      </c>
      <c r="H40" s="37">
        <v>0</v>
      </c>
      <c r="I40" s="37">
        <v>0</v>
      </c>
      <c r="J40" s="38">
        <v>0.01</v>
      </c>
      <c r="K40" s="22"/>
      <c r="L40" s="22"/>
      <c r="M40" s="22"/>
      <c r="N40" s="22"/>
      <c r="O40" s="22"/>
      <c r="P40" s="22"/>
    </row>
    <row r="41" spans="1:16" ht="39" customHeight="1" x14ac:dyDescent="0.2">
      <c r="A41" s="22"/>
      <c r="B41" s="35"/>
      <c r="C41" s="1238" t="s">
        <v>572</v>
      </c>
      <c r="D41" s="1239"/>
      <c r="E41" s="1240"/>
      <c r="F41" s="36">
        <v>0.01</v>
      </c>
      <c r="G41" s="37">
        <v>0.01</v>
      </c>
      <c r="H41" s="37">
        <v>0.02</v>
      </c>
      <c r="I41" s="37">
        <v>0</v>
      </c>
      <c r="J41" s="38">
        <v>0</v>
      </c>
      <c r="K41" s="22"/>
      <c r="L41" s="22"/>
      <c r="M41" s="22"/>
      <c r="N41" s="22"/>
      <c r="O41" s="22"/>
      <c r="P41" s="22"/>
    </row>
    <row r="42" spans="1:16" ht="39" customHeight="1" x14ac:dyDescent="0.2">
      <c r="A42" s="22"/>
      <c r="B42" s="39"/>
      <c r="C42" s="1238" t="s">
        <v>573</v>
      </c>
      <c r="D42" s="1239"/>
      <c r="E42" s="1240"/>
      <c r="F42" s="36" t="s">
        <v>514</v>
      </c>
      <c r="G42" s="37" t="s">
        <v>514</v>
      </c>
      <c r="H42" s="37" t="s">
        <v>514</v>
      </c>
      <c r="I42" s="37" t="s">
        <v>514</v>
      </c>
      <c r="J42" s="38" t="s">
        <v>514</v>
      </c>
      <c r="K42" s="22"/>
      <c r="L42" s="22"/>
      <c r="M42" s="22"/>
      <c r="N42" s="22"/>
      <c r="O42" s="22"/>
      <c r="P42" s="22"/>
    </row>
    <row r="43" spans="1:16" ht="39" customHeight="1" thickBot="1" x14ac:dyDescent="0.25">
      <c r="A43" s="22"/>
      <c r="B43" s="40"/>
      <c r="C43" s="1241" t="s">
        <v>574</v>
      </c>
      <c r="D43" s="1242"/>
      <c r="E43" s="1243"/>
      <c r="F43" s="41">
        <v>0.1</v>
      </c>
      <c r="G43" s="42">
        <v>0.16</v>
      </c>
      <c r="H43" s="42">
        <v>0.09</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r79PTHQDK+A44igfAwJn8R47LsIIXh8HCLrttbGgbnUrQSbhEC5/5km68ZmupBcoNizKQCLwK4sAtPVXk9SX0g==" saltValue="YvTNZRqcfix/ViPv0kbl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7" zoomScale="70" zoomScaleNormal="70" zoomScaleSheetLayoutView="55" workbookViewId="0">
      <selection sqref="A1:A1048576"/>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2">
      <c r="A45" s="48"/>
      <c r="B45" s="1264" t="s">
        <v>11</v>
      </c>
      <c r="C45" s="1265"/>
      <c r="D45" s="58"/>
      <c r="E45" s="1270" t="s">
        <v>12</v>
      </c>
      <c r="F45" s="1270"/>
      <c r="G45" s="1270"/>
      <c r="H45" s="1270"/>
      <c r="I45" s="1270"/>
      <c r="J45" s="1271"/>
      <c r="K45" s="59">
        <v>4134</v>
      </c>
      <c r="L45" s="60">
        <v>3898</v>
      </c>
      <c r="M45" s="60">
        <v>3856</v>
      </c>
      <c r="N45" s="60">
        <v>3802</v>
      </c>
      <c r="O45" s="61">
        <v>3829</v>
      </c>
      <c r="P45" s="48"/>
      <c r="Q45" s="48"/>
      <c r="R45" s="48"/>
      <c r="S45" s="48"/>
      <c r="T45" s="48"/>
      <c r="U45" s="48"/>
    </row>
    <row r="46" spans="1:21" ht="30.75" customHeight="1" x14ac:dyDescent="0.2">
      <c r="A46" s="48"/>
      <c r="B46" s="1266"/>
      <c r="C46" s="1267"/>
      <c r="D46" s="62"/>
      <c r="E46" s="1248" t="s">
        <v>13</v>
      </c>
      <c r="F46" s="1248"/>
      <c r="G46" s="1248"/>
      <c r="H46" s="1248"/>
      <c r="I46" s="1248"/>
      <c r="J46" s="1249"/>
      <c r="K46" s="63" t="s">
        <v>514</v>
      </c>
      <c r="L46" s="64" t="s">
        <v>514</v>
      </c>
      <c r="M46" s="64" t="s">
        <v>514</v>
      </c>
      <c r="N46" s="64" t="s">
        <v>514</v>
      </c>
      <c r="O46" s="65" t="s">
        <v>514</v>
      </c>
      <c r="P46" s="48"/>
      <c r="Q46" s="48"/>
      <c r="R46" s="48"/>
      <c r="S46" s="48"/>
      <c r="T46" s="48"/>
      <c r="U46" s="48"/>
    </row>
    <row r="47" spans="1:21" ht="30.75" customHeight="1" x14ac:dyDescent="0.2">
      <c r="A47" s="48"/>
      <c r="B47" s="1266"/>
      <c r="C47" s="1267"/>
      <c r="D47" s="62"/>
      <c r="E47" s="1248" t="s">
        <v>14</v>
      </c>
      <c r="F47" s="1248"/>
      <c r="G47" s="1248"/>
      <c r="H47" s="1248"/>
      <c r="I47" s="1248"/>
      <c r="J47" s="1249"/>
      <c r="K47" s="63" t="s">
        <v>514</v>
      </c>
      <c r="L47" s="64" t="s">
        <v>514</v>
      </c>
      <c r="M47" s="64" t="s">
        <v>514</v>
      </c>
      <c r="N47" s="64" t="s">
        <v>514</v>
      </c>
      <c r="O47" s="65" t="s">
        <v>514</v>
      </c>
      <c r="P47" s="48"/>
      <c r="Q47" s="48"/>
      <c r="R47" s="48"/>
      <c r="S47" s="48"/>
      <c r="T47" s="48"/>
      <c r="U47" s="48"/>
    </row>
    <row r="48" spans="1:21" ht="30.75" customHeight="1" x14ac:dyDescent="0.2">
      <c r="A48" s="48"/>
      <c r="B48" s="1266"/>
      <c r="C48" s="1267"/>
      <c r="D48" s="62"/>
      <c r="E48" s="1248" t="s">
        <v>15</v>
      </c>
      <c r="F48" s="1248"/>
      <c r="G48" s="1248"/>
      <c r="H48" s="1248"/>
      <c r="I48" s="1248"/>
      <c r="J48" s="1249"/>
      <c r="K48" s="63">
        <v>1237</v>
      </c>
      <c r="L48" s="64">
        <v>1163</v>
      </c>
      <c r="M48" s="64">
        <v>1139</v>
      </c>
      <c r="N48" s="64">
        <v>1058</v>
      </c>
      <c r="O48" s="65">
        <v>965</v>
      </c>
      <c r="P48" s="48"/>
      <c r="Q48" s="48"/>
      <c r="R48" s="48"/>
      <c r="S48" s="48"/>
      <c r="T48" s="48"/>
      <c r="U48" s="48"/>
    </row>
    <row r="49" spans="1:21" ht="30.75" customHeight="1" x14ac:dyDescent="0.2">
      <c r="A49" s="48"/>
      <c r="B49" s="1266"/>
      <c r="C49" s="1267"/>
      <c r="D49" s="62"/>
      <c r="E49" s="1248" t="s">
        <v>16</v>
      </c>
      <c r="F49" s="1248"/>
      <c r="G49" s="1248"/>
      <c r="H49" s="1248"/>
      <c r="I49" s="1248"/>
      <c r="J49" s="1249"/>
      <c r="K49" s="63">
        <v>455</v>
      </c>
      <c r="L49" s="64">
        <v>454</v>
      </c>
      <c r="M49" s="64">
        <v>543</v>
      </c>
      <c r="N49" s="64">
        <v>563</v>
      </c>
      <c r="O49" s="65">
        <v>465</v>
      </c>
      <c r="P49" s="48"/>
      <c r="Q49" s="48"/>
      <c r="R49" s="48"/>
      <c r="S49" s="48"/>
      <c r="T49" s="48"/>
      <c r="U49" s="48"/>
    </row>
    <row r="50" spans="1:21" ht="30.75" customHeight="1" x14ac:dyDescent="0.2">
      <c r="A50" s="48"/>
      <c r="B50" s="1266"/>
      <c r="C50" s="1267"/>
      <c r="D50" s="62"/>
      <c r="E50" s="1248" t="s">
        <v>17</v>
      </c>
      <c r="F50" s="1248"/>
      <c r="G50" s="1248"/>
      <c r="H50" s="1248"/>
      <c r="I50" s="1248"/>
      <c r="J50" s="1249"/>
      <c r="K50" s="63">
        <v>14</v>
      </c>
      <c r="L50" s="64">
        <v>14</v>
      </c>
      <c r="M50" s="64">
        <v>14</v>
      </c>
      <c r="N50" s="64">
        <v>14</v>
      </c>
      <c r="O50" s="65">
        <v>14</v>
      </c>
      <c r="P50" s="48"/>
      <c r="Q50" s="48"/>
      <c r="R50" s="48"/>
      <c r="S50" s="48"/>
      <c r="T50" s="48"/>
      <c r="U50" s="48"/>
    </row>
    <row r="51" spans="1:21" ht="30.75" customHeight="1" x14ac:dyDescent="0.2">
      <c r="A51" s="48"/>
      <c r="B51" s="1268"/>
      <c r="C51" s="1269"/>
      <c r="D51" s="66"/>
      <c r="E51" s="1248" t="s">
        <v>18</v>
      </c>
      <c r="F51" s="1248"/>
      <c r="G51" s="1248"/>
      <c r="H51" s="1248"/>
      <c r="I51" s="1248"/>
      <c r="J51" s="1249"/>
      <c r="K51" s="63" t="s">
        <v>514</v>
      </c>
      <c r="L51" s="64" t="s">
        <v>514</v>
      </c>
      <c r="M51" s="64" t="s">
        <v>514</v>
      </c>
      <c r="N51" s="64" t="s">
        <v>514</v>
      </c>
      <c r="O51" s="65" t="s">
        <v>514</v>
      </c>
      <c r="P51" s="48"/>
      <c r="Q51" s="48"/>
      <c r="R51" s="48"/>
      <c r="S51" s="48"/>
      <c r="T51" s="48"/>
      <c r="U51" s="48"/>
    </row>
    <row r="52" spans="1:21" ht="30.75" customHeight="1" x14ac:dyDescent="0.2">
      <c r="A52" s="48"/>
      <c r="B52" s="1246" t="s">
        <v>19</v>
      </c>
      <c r="C52" s="1247"/>
      <c r="D52" s="66"/>
      <c r="E52" s="1248" t="s">
        <v>20</v>
      </c>
      <c r="F52" s="1248"/>
      <c r="G52" s="1248"/>
      <c r="H52" s="1248"/>
      <c r="I52" s="1248"/>
      <c r="J52" s="1249"/>
      <c r="K52" s="63">
        <v>4478</v>
      </c>
      <c r="L52" s="64">
        <v>4298</v>
      </c>
      <c r="M52" s="64">
        <v>4369</v>
      </c>
      <c r="N52" s="64">
        <v>4321</v>
      </c>
      <c r="O52" s="65">
        <v>4248</v>
      </c>
      <c r="P52" s="48"/>
      <c r="Q52" s="48"/>
      <c r="R52" s="48"/>
      <c r="S52" s="48"/>
      <c r="T52" s="48"/>
      <c r="U52" s="48"/>
    </row>
    <row r="53" spans="1:21" ht="30.75" customHeight="1" thickBot="1" x14ac:dyDescent="0.25">
      <c r="A53" s="48"/>
      <c r="B53" s="1250" t="s">
        <v>21</v>
      </c>
      <c r="C53" s="1251"/>
      <c r="D53" s="67"/>
      <c r="E53" s="1252" t="s">
        <v>22</v>
      </c>
      <c r="F53" s="1252"/>
      <c r="G53" s="1252"/>
      <c r="H53" s="1252"/>
      <c r="I53" s="1252"/>
      <c r="J53" s="1253"/>
      <c r="K53" s="68">
        <v>1362</v>
      </c>
      <c r="L53" s="69">
        <v>1231</v>
      </c>
      <c r="M53" s="69">
        <v>1183</v>
      </c>
      <c r="N53" s="69">
        <v>1116</v>
      </c>
      <c r="O53" s="70">
        <v>1025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2">
      <c r="B57" s="1254" t="s">
        <v>25</v>
      </c>
      <c r="C57" s="1255"/>
      <c r="D57" s="1258" t="s">
        <v>26</v>
      </c>
      <c r="E57" s="1259"/>
      <c r="F57" s="1259"/>
      <c r="G57" s="1259"/>
      <c r="H57" s="1259"/>
      <c r="I57" s="1259"/>
      <c r="J57" s="1260"/>
      <c r="K57" s="82" t="s">
        <v>594</v>
      </c>
      <c r="L57" s="83" t="s">
        <v>594</v>
      </c>
      <c r="M57" s="83" t="s">
        <v>594</v>
      </c>
      <c r="N57" s="83" t="s">
        <v>594</v>
      </c>
      <c r="O57" s="84" t="s">
        <v>594</v>
      </c>
    </row>
    <row r="58" spans="1:21" ht="31.5" customHeight="1" thickBot="1" x14ac:dyDescent="0.25">
      <c r="B58" s="1256"/>
      <c r="C58" s="1257"/>
      <c r="D58" s="1261" t="s">
        <v>27</v>
      </c>
      <c r="E58" s="1262"/>
      <c r="F58" s="1262"/>
      <c r="G58" s="1262"/>
      <c r="H58" s="1262"/>
      <c r="I58" s="1262"/>
      <c r="J58" s="1263"/>
      <c r="K58" s="85" t="s">
        <v>594</v>
      </c>
      <c r="L58" s="86" t="s">
        <v>594</v>
      </c>
      <c r="M58" s="86" t="s">
        <v>594</v>
      </c>
      <c r="N58" s="86" t="s">
        <v>594</v>
      </c>
      <c r="O58" s="87" t="s">
        <v>594</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aEvpKvlaQprBdVNPLRjz2EBZ+tQF9MdrCfPnbEtOkiRMbULVqBdN8XC8Kry3kPRrKZb1d2tDGWn7pcdh5dhBg==" saltValue="gngwGd1Q/x9TF3mkVxTiL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555</v>
      </c>
      <c r="J40" s="99" t="s">
        <v>556</v>
      </c>
      <c r="K40" s="99" t="s">
        <v>557</v>
      </c>
      <c r="L40" s="99" t="s">
        <v>558</v>
      </c>
      <c r="M40" s="100" t="s">
        <v>559</v>
      </c>
    </row>
    <row r="41" spans="2:13" ht="27.75" customHeight="1" x14ac:dyDescent="0.2">
      <c r="B41" s="1284" t="s">
        <v>30</v>
      </c>
      <c r="C41" s="1285"/>
      <c r="D41" s="101"/>
      <c r="E41" s="1286" t="s">
        <v>31</v>
      </c>
      <c r="F41" s="1286"/>
      <c r="G41" s="1286"/>
      <c r="H41" s="1287"/>
      <c r="I41" s="102">
        <v>39509</v>
      </c>
      <c r="J41" s="103">
        <v>38488</v>
      </c>
      <c r="K41" s="103">
        <v>36920</v>
      </c>
      <c r="L41" s="103">
        <v>35434</v>
      </c>
      <c r="M41" s="104">
        <v>34470</v>
      </c>
    </row>
    <row r="42" spans="2:13" ht="27.75" customHeight="1" x14ac:dyDescent="0.2">
      <c r="B42" s="1274"/>
      <c r="C42" s="1275"/>
      <c r="D42" s="105"/>
      <c r="E42" s="1278" t="s">
        <v>32</v>
      </c>
      <c r="F42" s="1278"/>
      <c r="G42" s="1278"/>
      <c r="H42" s="1279"/>
      <c r="I42" s="106">
        <v>154</v>
      </c>
      <c r="J42" s="107">
        <v>142</v>
      </c>
      <c r="K42" s="107">
        <v>130</v>
      </c>
      <c r="L42" s="107">
        <v>118</v>
      </c>
      <c r="M42" s="108">
        <v>106</v>
      </c>
    </row>
    <row r="43" spans="2:13" ht="27.75" customHeight="1" x14ac:dyDescent="0.2">
      <c r="B43" s="1274"/>
      <c r="C43" s="1275"/>
      <c r="D43" s="105"/>
      <c r="E43" s="1278" t="s">
        <v>33</v>
      </c>
      <c r="F43" s="1278"/>
      <c r="G43" s="1278"/>
      <c r="H43" s="1279"/>
      <c r="I43" s="106">
        <v>13599</v>
      </c>
      <c r="J43" s="107">
        <v>13368</v>
      </c>
      <c r="K43" s="107">
        <v>12366</v>
      </c>
      <c r="L43" s="107">
        <v>11525</v>
      </c>
      <c r="M43" s="108">
        <v>10685</v>
      </c>
    </row>
    <row r="44" spans="2:13" ht="27.75" customHeight="1" x14ac:dyDescent="0.2">
      <c r="B44" s="1274"/>
      <c r="C44" s="1275"/>
      <c r="D44" s="105"/>
      <c r="E44" s="1278" t="s">
        <v>34</v>
      </c>
      <c r="F44" s="1278"/>
      <c r="G44" s="1278"/>
      <c r="H44" s="1279"/>
      <c r="I44" s="106">
        <v>2346</v>
      </c>
      <c r="J44" s="107">
        <v>2053</v>
      </c>
      <c r="K44" s="107">
        <v>1940</v>
      </c>
      <c r="L44" s="107">
        <v>1597</v>
      </c>
      <c r="M44" s="108">
        <v>1209</v>
      </c>
    </row>
    <row r="45" spans="2:13" ht="27.75" customHeight="1" x14ac:dyDescent="0.2">
      <c r="B45" s="1274"/>
      <c r="C45" s="1275"/>
      <c r="D45" s="105"/>
      <c r="E45" s="1278" t="s">
        <v>35</v>
      </c>
      <c r="F45" s="1278"/>
      <c r="G45" s="1278"/>
      <c r="H45" s="1279"/>
      <c r="I45" s="106">
        <v>8113</v>
      </c>
      <c r="J45" s="107">
        <v>7900</v>
      </c>
      <c r="K45" s="107">
        <v>7863</v>
      </c>
      <c r="L45" s="107">
        <v>7002</v>
      </c>
      <c r="M45" s="108">
        <v>6894</v>
      </c>
    </row>
    <row r="46" spans="2:13" ht="27.75" customHeight="1" x14ac:dyDescent="0.2">
      <c r="B46" s="1274"/>
      <c r="C46" s="1275"/>
      <c r="D46" s="109"/>
      <c r="E46" s="1278" t="s">
        <v>36</v>
      </c>
      <c r="F46" s="1278"/>
      <c r="G46" s="1278"/>
      <c r="H46" s="1279"/>
      <c r="I46" s="106">
        <v>178</v>
      </c>
      <c r="J46" s="107">
        <v>604</v>
      </c>
      <c r="K46" s="107">
        <v>956</v>
      </c>
      <c r="L46" s="107">
        <v>1085</v>
      </c>
      <c r="M46" s="108">
        <v>57</v>
      </c>
    </row>
    <row r="47" spans="2:13" ht="27.75" customHeight="1" x14ac:dyDescent="0.2">
      <c r="B47" s="1274"/>
      <c r="C47" s="1275"/>
      <c r="D47" s="110"/>
      <c r="E47" s="1288" t="s">
        <v>37</v>
      </c>
      <c r="F47" s="1289"/>
      <c r="G47" s="1289"/>
      <c r="H47" s="1290"/>
      <c r="I47" s="106" t="s">
        <v>514</v>
      </c>
      <c r="J47" s="107" t="s">
        <v>514</v>
      </c>
      <c r="K47" s="107" t="s">
        <v>514</v>
      </c>
      <c r="L47" s="107" t="s">
        <v>514</v>
      </c>
      <c r="M47" s="108" t="s">
        <v>514</v>
      </c>
    </row>
    <row r="48" spans="2:13" ht="27.75" customHeight="1" x14ac:dyDescent="0.2">
      <c r="B48" s="1274"/>
      <c r="C48" s="1275"/>
      <c r="D48" s="105"/>
      <c r="E48" s="1278" t="s">
        <v>38</v>
      </c>
      <c r="F48" s="1278"/>
      <c r="G48" s="1278"/>
      <c r="H48" s="1279"/>
      <c r="I48" s="106" t="s">
        <v>514</v>
      </c>
      <c r="J48" s="107" t="s">
        <v>514</v>
      </c>
      <c r="K48" s="107" t="s">
        <v>514</v>
      </c>
      <c r="L48" s="107" t="s">
        <v>514</v>
      </c>
      <c r="M48" s="108" t="s">
        <v>514</v>
      </c>
    </row>
    <row r="49" spans="2:13" ht="27.75" customHeight="1" x14ac:dyDescent="0.2">
      <c r="B49" s="1276"/>
      <c r="C49" s="1277"/>
      <c r="D49" s="105"/>
      <c r="E49" s="1278" t="s">
        <v>39</v>
      </c>
      <c r="F49" s="1278"/>
      <c r="G49" s="1278"/>
      <c r="H49" s="1279"/>
      <c r="I49" s="106" t="s">
        <v>514</v>
      </c>
      <c r="J49" s="107" t="s">
        <v>514</v>
      </c>
      <c r="K49" s="107" t="s">
        <v>514</v>
      </c>
      <c r="L49" s="107" t="s">
        <v>514</v>
      </c>
      <c r="M49" s="108" t="s">
        <v>514</v>
      </c>
    </row>
    <row r="50" spans="2:13" ht="27.75" customHeight="1" x14ac:dyDescent="0.2">
      <c r="B50" s="1272" t="s">
        <v>40</v>
      </c>
      <c r="C50" s="1273"/>
      <c r="D50" s="111"/>
      <c r="E50" s="1278" t="s">
        <v>41</v>
      </c>
      <c r="F50" s="1278"/>
      <c r="G50" s="1278"/>
      <c r="H50" s="1279"/>
      <c r="I50" s="106">
        <v>11878</v>
      </c>
      <c r="J50" s="107">
        <v>11864</v>
      </c>
      <c r="K50" s="107">
        <v>12493</v>
      </c>
      <c r="L50" s="107">
        <v>12783</v>
      </c>
      <c r="M50" s="108">
        <v>12741</v>
      </c>
    </row>
    <row r="51" spans="2:13" ht="27.75" customHeight="1" x14ac:dyDescent="0.2">
      <c r="B51" s="1274"/>
      <c r="C51" s="1275"/>
      <c r="D51" s="105"/>
      <c r="E51" s="1278" t="s">
        <v>42</v>
      </c>
      <c r="F51" s="1278"/>
      <c r="G51" s="1278"/>
      <c r="H51" s="1279"/>
      <c r="I51" s="106">
        <v>5585</v>
      </c>
      <c r="J51" s="107">
        <v>5413</v>
      </c>
      <c r="K51" s="107">
        <v>5079</v>
      </c>
      <c r="L51" s="107">
        <v>4650</v>
      </c>
      <c r="M51" s="108">
        <v>4518</v>
      </c>
    </row>
    <row r="52" spans="2:13" ht="27.75" customHeight="1" x14ac:dyDescent="0.2">
      <c r="B52" s="1276"/>
      <c r="C52" s="1277"/>
      <c r="D52" s="105"/>
      <c r="E52" s="1278" t="s">
        <v>43</v>
      </c>
      <c r="F52" s="1278"/>
      <c r="G52" s="1278"/>
      <c r="H52" s="1279"/>
      <c r="I52" s="106">
        <v>40241</v>
      </c>
      <c r="J52" s="107">
        <v>39699</v>
      </c>
      <c r="K52" s="107">
        <v>38537</v>
      </c>
      <c r="L52" s="107">
        <v>37296</v>
      </c>
      <c r="M52" s="108">
        <v>36459</v>
      </c>
    </row>
    <row r="53" spans="2:13" ht="27.75" customHeight="1" thickBot="1" x14ac:dyDescent="0.25">
      <c r="B53" s="1280" t="s">
        <v>44</v>
      </c>
      <c r="C53" s="1281"/>
      <c r="D53" s="112"/>
      <c r="E53" s="1282" t="s">
        <v>45</v>
      </c>
      <c r="F53" s="1282"/>
      <c r="G53" s="1282"/>
      <c r="H53" s="1283"/>
      <c r="I53" s="113">
        <v>6195</v>
      </c>
      <c r="J53" s="114">
        <v>5577</v>
      </c>
      <c r="K53" s="114">
        <v>4066</v>
      </c>
      <c r="L53" s="114">
        <v>2032</v>
      </c>
      <c r="M53" s="115">
        <v>-297</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o/1Ew2v1FiWRQvzD5tmJVjE/WEB8J+4aTX+4nLbno/ZJtQrT+tiJ2ke0XyjaAHoasoGN3+J48X6lBqi42AU1Gg==" saltValue="Gqj8Hhc0Ct54LUnxMf+UU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A28" zoomScale="55" zoomScaleNormal="55" zoomScaleSheetLayoutView="100" workbookViewId="0">
      <selection activeCell="C59" sqref="C59:E59"/>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557</v>
      </c>
      <c r="G54" s="124" t="s">
        <v>558</v>
      </c>
      <c r="H54" s="125" t="s">
        <v>559</v>
      </c>
    </row>
    <row r="55" spans="2:8" ht="52.5" customHeight="1" x14ac:dyDescent="0.2">
      <c r="B55" s="126"/>
      <c r="C55" s="1299" t="s">
        <v>48</v>
      </c>
      <c r="D55" s="1299"/>
      <c r="E55" s="1300"/>
      <c r="F55" s="127">
        <v>4962</v>
      </c>
      <c r="G55" s="127">
        <v>4248</v>
      </c>
      <c r="H55" s="128">
        <v>3839</v>
      </c>
    </row>
    <row r="56" spans="2:8" ht="52.5" customHeight="1" x14ac:dyDescent="0.2">
      <c r="B56" s="129"/>
      <c r="C56" s="1301" t="s">
        <v>49</v>
      </c>
      <c r="D56" s="1301"/>
      <c r="E56" s="1302"/>
      <c r="F56" s="130">
        <v>273</v>
      </c>
      <c r="G56" s="130">
        <v>273</v>
      </c>
      <c r="H56" s="131">
        <v>273</v>
      </c>
    </row>
    <row r="57" spans="2:8" ht="53.25" customHeight="1" x14ac:dyDescent="0.2">
      <c r="B57" s="129"/>
      <c r="C57" s="1303" t="s">
        <v>50</v>
      </c>
      <c r="D57" s="1303"/>
      <c r="E57" s="1304"/>
      <c r="F57" s="132">
        <v>4632</v>
      </c>
      <c r="G57" s="132">
        <v>4874</v>
      </c>
      <c r="H57" s="133">
        <v>4825</v>
      </c>
    </row>
    <row r="58" spans="2:8" ht="45.75" customHeight="1" x14ac:dyDescent="0.2">
      <c r="B58" s="134"/>
      <c r="C58" s="1291" t="s">
        <v>592</v>
      </c>
      <c r="D58" s="1292"/>
      <c r="E58" s="1293"/>
      <c r="F58" s="135">
        <v>1694</v>
      </c>
      <c r="G58" s="135">
        <v>1695</v>
      </c>
      <c r="H58" s="136">
        <v>1670</v>
      </c>
    </row>
    <row r="59" spans="2:8" ht="45.75" customHeight="1" x14ac:dyDescent="0.2">
      <c r="B59" s="134"/>
      <c r="C59" s="1291" t="s">
        <v>604</v>
      </c>
      <c r="D59" s="1292"/>
      <c r="E59" s="1293"/>
      <c r="F59" s="135">
        <v>700</v>
      </c>
      <c r="G59" s="135">
        <v>1000</v>
      </c>
      <c r="H59" s="136">
        <v>1100</v>
      </c>
    </row>
    <row r="60" spans="2:8" ht="45.75" customHeight="1" x14ac:dyDescent="0.2">
      <c r="B60" s="134"/>
      <c r="C60" s="1291" t="s">
        <v>605</v>
      </c>
      <c r="D60" s="1292"/>
      <c r="E60" s="1293"/>
      <c r="F60" s="135">
        <v>1147</v>
      </c>
      <c r="G60" s="135">
        <v>1147</v>
      </c>
      <c r="H60" s="136">
        <v>1054</v>
      </c>
    </row>
    <row r="61" spans="2:8" ht="45.75" customHeight="1" x14ac:dyDescent="0.2">
      <c r="B61" s="134"/>
      <c r="C61" s="1291" t="s">
        <v>593</v>
      </c>
      <c r="D61" s="1292"/>
      <c r="E61" s="1293"/>
      <c r="F61" s="135">
        <v>499</v>
      </c>
      <c r="G61" s="135">
        <v>479</v>
      </c>
      <c r="H61" s="136">
        <v>471</v>
      </c>
    </row>
    <row r="62" spans="2:8" ht="45.75" customHeight="1" thickBot="1" x14ac:dyDescent="0.25">
      <c r="B62" s="137"/>
      <c r="C62" s="1294" t="s">
        <v>606</v>
      </c>
      <c r="D62" s="1295"/>
      <c r="E62" s="1296"/>
      <c r="F62" s="138">
        <v>156</v>
      </c>
      <c r="G62" s="138">
        <v>139</v>
      </c>
      <c r="H62" s="139">
        <v>132</v>
      </c>
    </row>
    <row r="63" spans="2:8" ht="52.5" customHeight="1" thickBot="1" x14ac:dyDescent="0.25">
      <c r="B63" s="140"/>
      <c r="C63" s="1297" t="s">
        <v>51</v>
      </c>
      <c r="D63" s="1297"/>
      <c r="E63" s="1298"/>
      <c r="F63" s="141">
        <v>9868</v>
      </c>
      <c r="G63" s="141">
        <v>9396</v>
      </c>
      <c r="H63" s="142">
        <v>8938</v>
      </c>
    </row>
    <row r="64" spans="2:8" ht="15" customHeight="1" x14ac:dyDescent="0.2"/>
    <row r="65" ht="0" hidden="1" customHeight="1" x14ac:dyDescent="0.2"/>
    <row r="66" ht="0" hidden="1" customHeight="1" x14ac:dyDescent="0.2"/>
  </sheetData>
  <sheetProtection algorithmName="SHA-512" hashValue="dj7XetsMeOnpRIGQbJwH57eR13NQlv2NUwH6bKooSiqPhGkDt7rocwpk33mJgZvL9mas+SYXFlecuZySlqEzYA==" saltValue="EiBWpavXgD5dbTHsKaaK4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tabSelected="1" topLeftCell="A22" zoomScaleNormal="100" zoomScaleSheetLayoutView="55" workbookViewId="0">
      <selection activeCell="BK61" sqref="BK61"/>
    </sheetView>
  </sheetViews>
  <sheetFormatPr defaultColWidth="0" defaultRowHeight="0" customHeight="1" zeroHeight="1" x14ac:dyDescent="0.2"/>
  <cols>
    <col min="1" max="1" width="6.33203125" style="385" customWidth="1"/>
    <col min="2" max="107" width="2.44140625" style="385" customWidth="1"/>
    <col min="108" max="108" width="6.109375" style="387" customWidth="1"/>
    <col min="109" max="109" width="5.88671875" style="386" customWidth="1"/>
    <col min="110" max="110" width="19.109375" style="385" hidden="1"/>
    <col min="111" max="115" width="12.6640625" style="385" hidden="1"/>
    <col min="116" max="349" width="8.6640625" style="385" hidden="1"/>
    <col min="350" max="355" width="14.88671875" style="385" hidden="1"/>
    <col min="356" max="357" width="15.88671875" style="385" hidden="1"/>
    <col min="358" max="363" width="16.109375" style="385" hidden="1"/>
    <col min="364" max="364" width="6.109375" style="385" hidden="1"/>
    <col min="365" max="365" width="3" style="385" hidden="1"/>
    <col min="366" max="605" width="8.6640625" style="385" hidden="1"/>
    <col min="606" max="611" width="14.88671875" style="385" hidden="1"/>
    <col min="612" max="613" width="15.88671875" style="385" hidden="1"/>
    <col min="614" max="619" width="16.109375" style="385" hidden="1"/>
    <col min="620" max="620" width="6.109375" style="385" hidden="1"/>
    <col min="621" max="621" width="3" style="385" hidden="1"/>
    <col min="622" max="861" width="8.6640625" style="385" hidden="1"/>
    <col min="862" max="867" width="14.88671875" style="385" hidden="1"/>
    <col min="868" max="869" width="15.88671875" style="385" hidden="1"/>
    <col min="870" max="875" width="16.109375" style="385" hidden="1"/>
    <col min="876" max="876" width="6.109375" style="385" hidden="1"/>
    <col min="877" max="877" width="3" style="385" hidden="1"/>
    <col min="878" max="1117" width="8.6640625" style="385" hidden="1"/>
    <col min="1118" max="1123" width="14.88671875" style="385" hidden="1"/>
    <col min="1124" max="1125" width="15.88671875" style="385" hidden="1"/>
    <col min="1126" max="1131" width="16.109375" style="385" hidden="1"/>
    <col min="1132" max="1132" width="6.109375" style="385" hidden="1"/>
    <col min="1133" max="1133" width="3" style="385" hidden="1"/>
    <col min="1134" max="1373" width="8.6640625" style="385" hidden="1"/>
    <col min="1374" max="1379" width="14.88671875" style="385" hidden="1"/>
    <col min="1380" max="1381" width="15.88671875" style="385" hidden="1"/>
    <col min="1382" max="1387" width="16.109375" style="385" hidden="1"/>
    <col min="1388" max="1388" width="6.109375" style="385" hidden="1"/>
    <col min="1389" max="1389" width="3" style="385" hidden="1"/>
    <col min="1390" max="1629" width="8.6640625" style="385" hidden="1"/>
    <col min="1630" max="1635" width="14.88671875" style="385" hidden="1"/>
    <col min="1636" max="1637" width="15.88671875" style="385" hidden="1"/>
    <col min="1638" max="1643" width="16.109375" style="385" hidden="1"/>
    <col min="1644" max="1644" width="6.109375" style="385" hidden="1"/>
    <col min="1645" max="1645" width="3" style="385" hidden="1"/>
    <col min="1646" max="1885" width="8.6640625" style="385" hidden="1"/>
    <col min="1886" max="1891" width="14.88671875" style="385" hidden="1"/>
    <col min="1892" max="1893" width="15.88671875" style="385" hidden="1"/>
    <col min="1894" max="1899" width="16.109375" style="385" hidden="1"/>
    <col min="1900" max="1900" width="6.109375" style="385" hidden="1"/>
    <col min="1901" max="1901" width="3" style="385" hidden="1"/>
    <col min="1902" max="2141" width="8.6640625" style="385" hidden="1"/>
    <col min="2142" max="2147" width="14.88671875" style="385" hidden="1"/>
    <col min="2148" max="2149" width="15.88671875" style="385" hidden="1"/>
    <col min="2150" max="2155" width="16.109375" style="385" hidden="1"/>
    <col min="2156" max="2156" width="6.109375" style="385" hidden="1"/>
    <col min="2157" max="2157" width="3" style="385" hidden="1"/>
    <col min="2158" max="2397" width="8.6640625" style="385" hidden="1"/>
    <col min="2398" max="2403" width="14.88671875" style="385" hidden="1"/>
    <col min="2404" max="2405" width="15.88671875" style="385" hidden="1"/>
    <col min="2406" max="2411" width="16.109375" style="385" hidden="1"/>
    <col min="2412" max="2412" width="6.109375" style="385" hidden="1"/>
    <col min="2413" max="2413" width="3" style="385" hidden="1"/>
    <col min="2414" max="2653" width="8.6640625" style="385" hidden="1"/>
    <col min="2654" max="2659" width="14.88671875" style="385" hidden="1"/>
    <col min="2660" max="2661" width="15.88671875" style="385" hidden="1"/>
    <col min="2662" max="2667" width="16.109375" style="385" hidden="1"/>
    <col min="2668" max="2668" width="6.109375" style="385" hidden="1"/>
    <col min="2669" max="2669" width="3" style="385" hidden="1"/>
    <col min="2670" max="2909" width="8.6640625" style="385" hidden="1"/>
    <col min="2910" max="2915" width="14.88671875" style="385" hidden="1"/>
    <col min="2916" max="2917" width="15.88671875" style="385" hidden="1"/>
    <col min="2918" max="2923" width="16.109375" style="385" hidden="1"/>
    <col min="2924" max="2924" width="6.109375" style="385" hidden="1"/>
    <col min="2925" max="2925" width="3" style="385" hidden="1"/>
    <col min="2926" max="3165" width="8.6640625" style="385" hidden="1"/>
    <col min="3166" max="3171" width="14.88671875" style="385" hidden="1"/>
    <col min="3172" max="3173" width="15.88671875" style="385" hidden="1"/>
    <col min="3174" max="3179" width="16.109375" style="385" hidden="1"/>
    <col min="3180" max="3180" width="6.109375" style="385" hidden="1"/>
    <col min="3181" max="3181" width="3" style="385" hidden="1"/>
    <col min="3182" max="3421" width="8.6640625" style="385" hidden="1"/>
    <col min="3422" max="3427" width="14.88671875" style="385" hidden="1"/>
    <col min="3428" max="3429" width="15.88671875" style="385" hidden="1"/>
    <col min="3430" max="3435" width="16.109375" style="385" hidden="1"/>
    <col min="3436" max="3436" width="6.109375" style="385" hidden="1"/>
    <col min="3437" max="3437" width="3" style="385" hidden="1"/>
    <col min="3438" max="3677" width="8.6640625" style="385" hidden="1"/>
    <col min="3678" max="3683" width="14.88671875" style="385" hidden="1"/>
    <col min="3684" max="3685" width="15.88671875" style="385" hidden="1"/>
    <col min="3686" max="3691" width="16.109375" style="385" hidden="1"/>
    <col min="3692" max="3692" width="6.109375" style="385" hidden="1"/>
    <col min="3693" max="3693" width="3" style="385" hidden="1"/>
    <col min="3694" max="3933" width="8.6640625" style="385" hidden="1"/>
    <col min="3934" max="3939" width="14.88671875" style="385" hidden="1"/>
    <col min="3940" max="3941" width="15.88671875" style="385" hidden="1"/>
    <col min="3942" max="3947" width="16.109375" style="385" hidden="1"/>
    <col min="3948" max="3948" width="6.109375" style="385" hidden="1"/>
    <col min="3949" max="3949" width="3" style="385" hidden="1"/>
    <col min="3950" max="4189" width="8.6640625" style="385" hidden="1"/>
    <col min="4190" max="4195" width="14.88671875" style="385" hidden="1"/>
    <col min="4196" max="4197" width="15.88671875" style="385" hidden="1"/>
    <col min="4198" max="4203" width="16.109375" style="385" hidden="1"/>
    <col min="4204" max="4204" width="6.109375" style="385" hidden="1"/>
    <col min="4205" max="4205" width="3" style="385" hidden="1"/>
    <col min="4206" max="4445" width="8.6640625" style="385" hidden="1"/>
    <col min="4446" max="4451" width="14.88671875" style="385" hidden="1"/>
    <col min="4452" max="4453" width="15.88671875" style="385" hidden="1"/>
    <col min="4454" max="4459" width="16.109375" style="385" hidden="1"/>
    <col min="4460" max="4460" width="6.109375" style="385" hidden="1"/>
    <col min="4461" max="4461" width="3" style="385" hidden="1"/>
    <col min="4462" max="4701" width="8.6640625" style="385" hidden="1"/>
    <col min="4702" max="4707" width="14.88671875" style="385" hidden="1"/>
    <col min="4708" max="4709" width="15.88671875" style="385" hidden="1"/>
    <col min="4710" max="4715" width="16.109375" style="385" hidden="1"/>
    <col min="4716" max="4716" width="6.109375" style="385" hidden="1"/>
    <col min="4717" max="4717" width="3" style="385" hidden="1"/>
    <col min="4718" max="4957" width="8.6640625" style="385" hidden="1"/>
    <col min="4958" max="4963" width="14.88671875" style="385" hidden="1"/>
    <col min="4964" max="4965" width="15.88671875" style="385" hidden="1"/>
    <col min="4966" max="4971" width="16.109375" style="385" hidden="1"/>
    <col min="4972" max="4972" width="6.109375" style="385" hidden="1"/>
    <col min="4973" max="4973" width="3" style="385" hidden="1"/>
    <col min="4974" max="5213" width="8.6640625" style="385" hidden="1"/>
    <col min="5214" max="5219" width="14.88671875" style="385" hidden="1"/>
    <col min="5220" max="5221" width="15.88671875" style="385" hidden="1"/>
    <col min="5222" max="5227" width="16.109375" style="385" hidden="1"/>
    <col min="5228" max="5228" width="6.109375" style="385" hidden="1"/>
    <col min="5229" max="5229" width="3" style="385" hidden="1"/>
    <col min="5230" max="5469" width="8.6640625" style="385" hidden="1"/>
    <col min="5470" max="5475" width="14.88671875" style="385" hidden="1"/>
    <col min="5476" max="5477" width="15.88671875" style="385" hidden="1"/>
    <col min="5478" max="5483" width="16.109375" style="385" hidden="1"/>
    <col min="5484" max="5484" width="6.109375" style="385" hidden="1"/>
    <col min="5485" max="5485" width="3" style="385" hidden="1"/>
    <col min="5486" max="5725" width="8.6640625" style="385" hidden="1"/>
    <col min="5726" max="5731" width="14.88671875" style="385" hidden="1"/>
    <col min="5732" max="5733" width="15.88671875" style="385" hidden="1"/>
    <col min="5734" max="5739" width="16.109375" style="385" hidden="1"/>
    <col min="5740" max="5740" width="6.109375" style="385" hidden="1"/>
    <col min="5741" max="5741" width="3" style="385" hidden="1"/>
    <col min="5742" max="5981" width="8.6640625" style="385" hidden="1"/>
    <col min="5982" max="5987" width="14.88671875" style="385" hidden="1"/>
    <col min="5988" max="5989" width="15.88671875" style="385" hidden="1"/>
    <col min="5990" max="5995" width="16.109375" style="385" hidden="1"/>
    <col min="5996" max="5996" width="6.109375" style="385" hidden="1"/>
    <col min="5997" max="5997" width="3" style="385" hidden="1"/>
    <col min="5998" max="6237" width="8.6640625" style="385" hidden="1"/>
    <col min="6238" max="6243" width="14.88671875" style="385" hidden="1"/>
    <col min="6244" max="6245" width="15.88671875" style="385" hidden="1"/>
    <col min="6246" max="6251" width="16.109375" style="385" hidden="1"/>
    <col min="6252" max="6252" width="6.109375" style="385" hidden="1"/>
    <col min="6253" max="6253" width="3" style="385" hidden="1"/>
    <col min="6254" max="6493" width="8.6640625" style="385" hidden="1"/>
    <col min="6494" max="6499" width="14.88671875" style="385" hidden="1"/>
    <col min="6500" max="6501" width="15.88671875" style="385" hidden="1"/>
    <col min="6502" max="6507" width="16.109375" style="385" hidden="1"/>
    <col min="6508" max="6508" width="6.109375" style="385" hidden="1"/>
    <col min="6509" max="6509" width="3" style="385" hidden="1"/>
    <col min="6510" max="6749" width="8.6640625" style="385" hidden="1"/>
    <col min="6750" max="6755" width="14.88671875" style="385" hidden="1"/>
    <col min="6756" max="6757" width="15.88671875" style="385" hidden="1"/>
    <col min="6758" max="6763" width="16.109375" style="385" hidden="1"/>
    <col min="6764" max="6764" width="6.109375" style="385" hidden="1"/>
    <col min="6765" max="6765" width="3" style="385" hidden="1"/>
    <col min="6766" max="7005" width="8.6640625" style="385" hidden="1"/>
    <col min="7006" max="7011" width="14.88671875" style="385" hidden="1"/>
    <col min="7012" max="7013" width="15.88671875" style="385" hidden="1"/>
    <col min="7014" max="7019" width="16.109375" style="385" hidden="1"/>
    <col min="7020" max="7020" width="6.109375" style="385" hidden="1"/>
    <col min="7021" max="7021" width="3" style="385" hidden="1"/>
    <col min="7022" max="7261" width="8.6640625" style="385" hidden="1"/>
    <col min="7262" max="7267" width="14.88671875" style="385" hidden="1"/>
    <col min="7268" max="7269" width="15.88671875" style="385" hidden="1"/>
    <col min="7270" max="7275" width="16.109375" style="385" hidden="1"/>
    <col min="7276" max="7276" width="6.109375" style="385" hidden="1"/>
    <col min="7277" max="7277" width="3" style="385" hidden="1"/>
    <col min="7278" max="7517" width="8.6640625" style="385" hidden="1"/>
    <col min="7518" max="7523" width="14.88671875" style="385" hidden="1"/>
    <col min="7524" max="7525" width="15.88671875" style="385" hidden="1"/>
    <col min="7526" max="7531" width="16.109375" style="385" hidden="1"/>
    <col min="7532" max="7532" width="6.109375" style="385" hidden="1"/>
    <col min="7533" max="7533" width="3" style="385" hidden="1"/>
    <col min="7534" max="7773" width="8.6640625" style="385" hidden="1"/>
    <col min="7774" max="7779" width="14.88671875" style="385" hidden="1"/>
    <col min="7780" max="7781" width="15.88671875" style="385" hidden="1"/>
    <col min="7782" max="7787" width="16.109375" style="385" hidden="1"/>
    <col min="7788" max="7788" width="6.109375" style="385" hidden="1"/>
    <col min="7789" max="7789" width="3" style="385" hidden="1"/>
    <col min="7790" max="8029" width="8.6640625" style="385" hidden="1"/>
    <col min="8030" max="8035" width="14.88671875" style="385" hidden="1"/>
    <col min="8036" max="8037" width="15.88671875" style="385" hidden="1"/>
    <col min="8038" max="8043" width="16.109375" style="385" hidden="1"/>
    <col min="8044" max="8044" width="6.109375" style="385" hidden="1"/>
    <col min="8045" max="8045" width="3" style="385" hidden="1"/>
    <col min="8046" max="8285" width="8.6640625" style="385" hidden="1"/>
    <col min="8286" max="8291" width="14.88671875" style="385" hidden="1"/>
    <col min="8292" max="8293" width="15.88671875" style="385" hidden="1"/>
    <col min="8294" max="8299" width="16.109375" style="385" hidden="1"/>
    <col min="8300" max="8300" width="6.109375" style="385" hidden="1"/>
    <col min="8301" max="8301" width="3" style="385" hidden="1"/>
    <col min="8302" max="8541" width="8.6640625" style="385" hidden="1"/>
    <col min="8542" max="8547" width="14.88671875" style="385" hidden="1"/>
    <col min="8548" max="8549" width="15.88671875" style="385" hidden="1"/>
    <col min="8550" max="8555" width="16.109375" style="385" hidden="1"/>
    <col min="8556" max="8556" width="6.109375" style="385" hidden="1"/>
    <col min="8557" max="8557" width="3" style="385" hidden="1"/>
    <col min="8558" max="8797" width="8.6640625" style="385" hidden="1"/>
    <col min="8798" max="8803" width="14.88671875" style="385" hidden="1"/>
    <col min="8804" max="8805" width="15.88671875" style="385" hidden="1"/>
    <col min="8806" max="8811" width="16.109375" style="385" hidden="1"/>
    <col min="8812" max="8812" width="6.109375" style="385" hidden="1"/>
    <col min="8813" max="8813" width="3" style="385" hidden="1"/>
    <col min="8814" max="9053" width="8.6640625" style="385" hidden="1"/>
    <col min="9054" max="9059" width="14.88671875" style="385" hidden="1"/>
    <col min="9060" max="9061" width="15.88671875" style="385" hidden="1"/>
    <col min="9062" max="9067" width="16.109375" style="385" hidden="1"/>
    <col min="9068" max="9068" width="6.109375" style="385" hidden="1"/>
    <col min="9069" max="9069" width="3" style="385" hidden="1"/>
    <col min="9070" max="9309" width="8.6640625" style="385" hidden="1"/>
    <col min="9310" max="9315" width="14.88671875" style="385" hidden="1"/>
    <col min="9316" max="9317" width="15.88671875" style="385" hidden="1"/>
    <col min="9318" max="9323" width="16.109375" style="385" hidden="1"/>
    <col min="9324" max="9324" width="6.109375" style="385" hidden="1"/>
    <col min="9325" max="9325" width="3" style="385" hidden="1"/>
    <col min="9326" max="9565" width="8.6640625" style="385" hidden="1"/>
    <col min="9566" max="9571" width="14.88671875" style="385" hidden="1"/>
    <col min="9572" max="9573" width="15.88671875" style="385" hidden="1"/>
    <col min="9574" max="9579" width="16.109375" style="385" hidden="1"/>
    <col min="9580" max="9580" width="6.109375" style="385" hidden="1"/>
    <col min="9581" max="9581" width="3" style="385" hidden="1"/>
    <col min="9582" max="9821" width="8.6640625" style="385" hidden="1"/>
    <col min="9822" max="9827" width="14.88671875" style="385" hidden="1"/>
    <col min="9828" max="9829" width="15.88671875" style="385" hidden="1"/>
    <col min="9830" max="9835" width="16.109375" style="385" hidden="1"/>
    <col min="9836" max="9836" width="6.109375" style="385" hidden="1"/>
    <col min="9837" max="9837" width="3" style="385" hidden="1"/>
    <col min="9838" max="10077" width="8.6640625" style="385" hidden="1"/>
    <col min="10078" max="10083" width="14.88671875" style="385" hidden="1"/>
    <col min="10084" max="10085" width="15.88671875" style="385" hidden="1"/>
    <col min="10086" max="10091" width="16.109375" style="385" hidden="1"/>
    <col min="10092" max="10092" width="6.109375" style="385" hidden="1"/>
    <col min="10093" max="10093" width="3" style="385" hidden="1"/>
    <col min="10094" max="10333" width="8.6640625" style="385" hidden="1"/>
    <col min="10334" max="10339" width="14.88671875" style="385" hidden="1"/>
    <col min="10340" max="10341" width="15.88671875" style="385" hidden="1"/>
    <col min="10342" max="10347" width="16.109375" style="385" hidden="1"/>
    <col min="10348" max="10348" width="6.109375" style="385" hidden="1"/>
    <col min="10349" max="10349" width="3" style="385" hidden="1"/>
    <col min="10350" max="10589" width="8.6640625" style="385" hidden="1"/>
    <col min="10590" max="10595" width="14.88671875" style="385" hidden="1"/>
    <col min="10596" max="10597" width="15.88671875" style="385" hidden="1"/>
    <col min="10598" max="10603" width="16.109375" style="385" hidden="1"/>
    <col min="10604" max="10604" width="6.109375" style="385" hidden="1"/>
    <col min="10605" max="10605" width="3" style="385" hidden="1"/>
    <col min="10606" max="10845" width="8.6640625" style="385" hidden="1"/>
    <col min="10846" max="10851" width="14.88671875" style="385" hidden="1"/>
    <col min="10852" max="10853" width="15.88671875" style="385" hidden="1"/>
    <col min="10854" max="10859" width="16.109375" style="385" hidden="1"/>
    <col min="10860" max="10860" width="6.109375" style="385" hidden="1"/>
    <col min="10861" max="10861" width="3" style="385" hidden="1"/>
    <col min="10862" max="11101" width="8.6640625" style="385" hidden="1"/>
    <col min="11102" max="11107" width="14.88671875" style="385" hidden="1"/>
    <col min="11108" max="11109" width="15.88671875" style="385" hidden="1"/>
    <col min="11110" max="11115" width="16.109375" style="385" hidden="1"/>
    <col min="11116" max="11116" width="6.109375" style="385" hidden="1"/>
    <col min="11117" max="11117" width="3" style="385" hidden="1"/>
    <col min="11118" max="11357" width="8.6640625" style="385" hidden="1"/>
    <col min="11358" max="11363" width="14.88671875" style="385" hidden="1"/>
    <col min="11364" max="11365" width="15.88671875" style="385" hidden="1"/>
    <col min="11366" max="11371" width="16.109375" style="385" hidden="1"/>
    <col min="11372" max="11372" width="6.109375" style="385" hidden="1"/>
    <col min="11373" max="11373" width="3" style="385" hidden="1"/>
    <col min="11374" max="11613" width="8.6640625" style="385" hidden="1"/>
    <col min="11614" max="11619" width="14.88671875" style="385" hidden="1"/>
    <col min="11620" max="11621" width="15.88671875" style="385" hidden="1"/>
    <col min="11622" max="11627" width="16.109375" style="385" hidden="1"/>
    <col min="11628" max="11628" width="6.109375" style="385" hidden="1"/>
    <col min="11629" max="11629" width="3" style="385" hidden="1"/>
    <col min="11630" max="11869" width="8.6640625" style="385" hidden="1"/>
    <col min="11870" max="11875" width="14.88671875" style="385" hidden="1"/>
    <col min="11876" max="11877" width="15.88671875" style="385" hidden="1"/>
    <col min="11878" max="11883" width="16.109375" style="385" hidden="1"/>
    <col min="11884" max="11884" width="6.109375" style="385" hidden="1"/>
    <col min="11885" max="11885" width="3" style="385" hidden="1"/>
    <col min="11886" max="12125" width="8.6640625" style="385" hidden="1"/>
    <col min="12126" max="12131" width="14.88671875" style="385" hidden="1"/>
    <col min="12132" max="12133" width="15.88671875" style="385" hidden="1"/>
    <col min="12134" max="12139" width="16.109375" style="385" hidden="1"/>
    <col min="12140" max="12140" width="6.109375" style="385" hidden="1"/>
    <col min="12141" max="12141" width="3" style="385" hidden="1"/>
    <col min="12142" max="12381" width="8.6640625" style="385" hidden="1"/>
    <col min="12382" max="12387" width="14.88671875" style="385" hidden="1"/>
    <col min="12388" max="12389" width="15.88671875" style="385" hidden="1"/>
    <col min="12390" max="12395" width="16.109375" style="385" hidden="1"/>
    <col min="12396" max="12396" width="6.109375" style="385" hidden="1"/>
    <col min="12397" max="12397" width="3" style="385" hidden="1"/>
    <col min="12398" max="12637" width="8.6640625" style="385" hidden="1"/>
    <col min="12638" max="12643" width="14.88671875" style="385" hidden="1"/>
    <col min="12644" max="12645" width="15.88671875" style="385" hidden="1"/>
    <col min="12646" max="12651" width="16.109375" style="385" hidden="1"/>
    <col min="12652" max="12652" width="6.109375" style="385" hidden="1"/>
    <col min="12653" max="12653" width="3" style="385" hidden="1"/>
    <col min="12654" max="12893" width="8.6640625" style="385" hidden="1"/>
    <col min="12894" max="12899" width="14.88671875" style="385" hidden="1"/>
    <col min="12900" max="12901" width="15.88671875" style="385" hidden="1"/>
    <col min="12902" max="12907" width="16.109375" style="385" hidden="1"/>
    <col min="12908" max="12908" width="6.109375" style="385" hidden="1"/>
    <col min="12909" max="12909" width="3" style="385" hidden="1"/>
    <col min="12910" max="13149" width="8.6640625" style="385" hidden="1"/>
    <col min="13150" max="13155" width="14.88671875" style="385" hidden="1"/>
    <col min="13156" max="13157" width="15.88671875" style="385" hidden="1"/>
    <col min="13158" max="13163" width="16.109375" style="385" hidden="1"/>
    <col min="13164" max="13164" width="6.109375" style="385" hidden="1"/>
    <col min="13165" max="13165" width="3" style="385" hidden="1"/>
    <col min="13166" max="13405" width="8.6640625" style="385" hidden="1"/>
    <col min="13406" max="13411" width="14.88671875" style="385" hidden="1"/>
    <col min="13412" max="13413" width="15.88671875" style="385" hidden="1"/>
    <col min="13414" max="13419" width="16.109375" style="385" hidden="1"/>
    <col min="13420" max="13420" width="6.109375" style="385" hidden="1"/>
    <col min="13421" max="13421" width="3" style="385" hidden="1"/>
    <col min="13422" max="13661" width="8.6640625" style="385" hidden="1"/>
    <col min="13662" max="13667" width="14.88671875" style="385" hidden="1"/>
    <col min="13668" max="13669" width="15.88671875" style="385" hidden="1"/>
    <col min="13670" max="13675" width="16.109375" style="385" hidden="1"/>
    <col min="13676" max="13676" width="6.109375" style="385" hidden="1"/>
    <col min="13677" max="13677" width="3" style="385" hidden="1"/>
    <col min="13678" max="13917" width="8.6640625" style="385" hidden="1"/>
    <col min="13918" max="13923" width="14.88671875" style="385" hidden="1"/>
    <col min="13924" max="13925" width="15.88671875" style="385" hidden="1"/>
    <col min="13926" max="13931" width="16.109375" style="385" hidden="1"/>
    <col min="13932" max="13932" width="6.109375" style="385" hidden="1"/>
    <col min="13933" max="13933" width="3" style="385" hidden="1"/>
    <col min="13934" max="14173" width="8.6640625" style="385" hidden="1"/>
    <col min="14174" max="14179" width="14.88671875" style="385" hidden="1"/>
    <col min="14180" max="14181" width="15.88671875" style="385" hidden="1"/>
    <col min="14182" max="14187" width="16.109375" style="385" hidden="1"/>
    <col min="14188" max="14188" width="6.109375" style="385" hidden="1"/>
    <col min="14189" max="14189" width="3" style="385" hidden="1"/>
    <col min="14190" max="14429" width="8.6640625" style="385" hidden="1"/>
    <col min="14430" max="14435" width="14.88671875" style="385" hidden="1"/>
    <col min="14436" max="14437" width="15.88671875" style="385" hidden="1"/>
    <col min="14438" max="14443" width="16.109375" style="385" hidden="1"/>
    <col min="14444" max="14444" width="6.109375" style="385" hidden="1"/>
    <col min="14445" max="14445" width="3" style="385" hidden="1"/>
    <col min="14446" max="14685" width="8.6640625" style="385" hidden="1"/>
    <col min="14686" max="14691" width="14.88671875" style="385" hidden="1"/>
    <col min="14692" max="14693" width="15.88671875" style="385" hidden="1"/>
    <col min="14694" max="14699" width="16.109375" style="385" hidden="1"/>
    <col min="14700" max="14700" width="6.109375" style="385" hidden="1"/>
    <col min="14701" max="14701" width="3" style="385" hidden="1"/>
    <col min="14702" max="14941" width="8.6640625" style="385" hidden="1"/>
    <col min="14942" max="14947" width="14.88671875" style="385" hidden="1"/>
    <col min="14948" max="14949" width="15.88671875" style="385" hidden="1"/>
    <col min="14950" max="14955" width="16.109375" style="385" hidden="1"/>
    <col min="14956" max="14956" width="6.109375" style="385" hidden="1"/>
    <col min="14957" max="14957" width="3" style="385" hidden="1"/>
    <col min="14958" max="15197" width="8.6640625" style="385" hidden="1"/>
    <col min="15198" max="15203" width="14.88671875" style="385" hidden="1"/>
    <col min="15204" max="15205" width="15.88671875" style="385" hidden="1"/>
    <col min="15206" max="15211" width="16.109375" style="385" hidden="1"/>
    <col min="15212" max="15212" width="6.109375" style="385" hidden="1"/>
    <col min="15213" max="15213" width="3" style="385" hidden="1"/>
    <col min="15214" max="15453" width="8.6640625" style="385" hidden="1"/>
    <col min="15454" max="15459" width="14.88671875" style="385" hidden="1"/>
    <col min="15460" max="15461" width="15.88671875" style="385" hidden="1"/>
    <col min="15462" max="15467" width="16.109375" style="385" hidden="1"/>
    <col min="15468" max="15468" width="6.109375" style="385" hidden="1"/>
    <col min="15469" max="15469" width="3" style="385" hidden="1"/>
    <col min="15470" max="15709" width="8.6640625" style="385" hidden="1"/>
    <col min="15710" max="15715" width="14.88671875" style="385" hidden="1"/>
    <col min="15716" max="15717" width="15.88671875" style="385" hidden="1"/>
    <col min="15718" max="15723" width="16.109375" style="385" hidden="1"/>
    <col min="15724" max="15724" width="6.109375" style="385" hidden="1"/>
    <col min="15725" max="15725" width="3" style="385" hidden="1"/>
    <col min="15726" max="15965" width="8.6640625" style="385" hidden="1"/>
    <col min="15966" max="15971" width="14.88671875" style="385" hidden="1"/>
    <col min="15972" max="15973" width="15.88671875" style="385" hidden="1"/>
    <col min="15974" max="15979" width="16.109375" style="385" hidden="1"/>
    <col min="15980" max="15980" width="6.109375" style="385" hidden="1"/>
    <col min="15981" max="15981" width="3" style="385" hidden="1"/>
    <col min="15982" max="16221" width="8.6640625" style="385" hidden="1"/>
    <col min="16222" max="16227" width="14.88671875" style="385" hidden="1"/>
    <col min="16228" max="16229" width="15.88671875" style="385" hidden="1"/>
    <col min="16230" max="16235" width="16.109375" style="385" hidden="1"/>
    <col min="16236" max="16236" width="6.109375" style="385" hidden="1"/>
    <col min="16237" max="16237" width="3" style="385" hidden="1"/>
    <col min="16238" max="16384" width="8.6640625" style="385" hidden="1"/>
  </cols>
  <sheetData>
    <row r="1" spans="1:143" ht="42.75" customHeight="1" x14ac:dyDescent="0.2">
      <c r="A1" s="422"/>
      <c r="B1" s="421"/>
      <c r="DD1" s="385"/>
      <c r="DE1" s="385"/>
    </row>
    <row r="2" spans="1:143" ht="25.5" customHeight="1" x14ac:dyDescent="0.2">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2">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2" x14ac:dyDescent="0.2">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617</v>
      </c>
    </row>
    <row r="11" spans="1:143" s="290" customFormat="1" ht="13.2" x14ac:dyDescent="0.2">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617</v>
      </c>
    </row>
    <row r="13" spans="1:143" s="290" customFormat="1" ht="13.2" x14ac:dyDescent="0.2">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5"/>
      <c r="DE19" s="385"/>
    </row>
    <row r="20" spans="1:351" ht="13.2" x14ac:dyDescent="0.2">
      <c r="DD20" s="385"/>
      <c r="DE20" s="385"/>
    </row>
    <row r="21" spans="1:351" ht="16.2" x14ac:dyDescent="0.2">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6.2" x14ac:dyDescent="0.2">
      <c r="B22" s="386"/>
      <c r="MM22" s="417"/>
    </row>
    <row r="23" spans="1:351" ht="13.2" x14ac:dyDescent="0.2">
      <c r="B23" s="386"/>
    </row>
    <row r="24" spans="1:351" ht="13.2" x14ac:dyDescent="0.2">
      <c r="B24" s="386"/>
    </row>
    <row r="25" spans="1:351" ht="13.2" x14ac:dyDescent="0.2">
      <c r="B25" s="386"/>
    </row>
    <row r="26" spans="1:351" ht="13.2" x14ac:dyDescent="0.2">
      <c r="B26" s="386"/>
    </row>
    <row r="27" spans="1:351" ht="13.2" x14ac:dyDescent="0.2">
      <c r="B27" s="386"/>
    </row>
    <row r="28" spans="1:351" ht="13.2" x14ac:dyDescent="0.2">
      <c r="B28" s="386"/>
    </row>
    <row r="29" spans="1:351" ht="13.2" x14ac:dyDescent="0.2">
      <c r="B29" s="386"/>
    </row>
    <row r="30" spans="1:351" ht="13.2" x14ac:dyDescent="0.2">
      <c r="B30" s="386"/>
    </row>
    <row r="31" spans="1:351" ht="13.2" x14ac:dyDescent="0.2">
      <c r="B31" s="386"/>
    </row>
    <row r="32" spans="1:351" ht="13.2" x14ac:dyDescent="0.2">
      <c r="B32" s="386"/>
    </row>
    <row r="33" spans="2:109" ht="13.2" x14ac:dyDescent="0.2">
      <c r="B33" s="386"/>
    </row>
    <row r="34" spans="2:109" ht="13.2" x14ac:dyDescent="0.2">
      <c r="B34" s="386"/>
    </row>
    <row r="35" spans="2:109" ht="13.2" x14ac:dyDescent="0.2">
      <c r="B35" s="386"/>
    </row>
    <row r="36" spans="2:109" ht="13.2" x14ac:dyDescent="0.2">
      <c r="B36" s="386"/>
    </row>
    <row r="37" spans="2:109" ht="13.2" x14ac:dyDescent="0.2">
      <c r="B37" s="386"/>
    </row>
    <row r="38" spans="2:109" ht="13.2" x14ac:dyDescent="0.2">
      <c r="B38" s="386"/>
    </row>
    <row r="39" spans="2:109" ht="13.2" x14ac:dyDescent="0.2">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2" x14ac:dyDescent="0.2">
      <c r="B40" s="406"/>
      <c r="DD40" s="406"/>
      <c r="DE40" s="385"/>
    </row>
    <row r="41" spans="2:109" ht="16.2" x14ac:dyDescent="0.2">
      <c r="B41" s="416" t="s">
        <v>616</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2" x14ac:dyDescent="0.2">
      <c r="B42" s="386"/>
      <c r="G42" s="402"/>
      <c r="I42" s="401"/>
      <c r="J42" s="401"/>
      <c r="K42" s="401"/>
      <c r="AM42" s="402"/>
      <c r="AN42" s="402" t="s">
        <v>613</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2">
      <c r="B43" s="386"/>
      <c r="AN43" s="1305" t="s">
        <v>620</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2" x14ac:dyDescent="0.2">
      <c r="B44" s="386"/>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2" x14ac:dyDescent="0.2">
      <c r="B45" s="386"/>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2" x14ac:dyDescent="0.2">
      <c r="B46" s="386"/>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2" x14ac:dyDescent="0.2">
      <c r="B47" s="386"/>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2" x14ac:dyDescent="0.2">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2" x14ac:dyDescent="0.2">
      <c r="B49" s="386"/>
      <c r="AN49" s="385" t="s">
        <v>612</v>
      </c>
    </row>
    <row r="50" spans="1:109" ht="13.2" x14ac:dyDescent="0.2">
      <c r="B50" s="386"/>
      <c r="G50" s="1314"/>
      <c r="H50" s="1314"/>
      <c r="I50" s="1314"/>
      <c r="J50" s="1314"/>
      <c r="K50" s="395"/>
      <c r="L50" s="395"/>
      <c r="M50" s="394"/>
      <c r="N50" s="394"/>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555</v>
      </c>
      <c r="BQ50" s="1318"/>
      <c r="BR50" s="1318"/>
      <c r="BS50" s="1318"/>
      <c r="BT50" s="1318"/>
      <c r="BU50" s="1318"/>
      <c r="BV50" s="1318"/>
      <c r="BW50" s="1318"/>
      <c r="BX50" s="1318" t="s">
        <v>556</v>
      </c>
      <c r="BY50" s="1318"/>
      <c r="BZ50" s="1318"/>
      <c r="CA50" s="1318"/>
      <c r="CB50" s="1318"/>
      <c r="CC50" s="1318"/>
      <c r="CD50" s="1318"/>
      <c r="CE50" s="1318"/>
      <c r="CF50" s="1318" t="s">
        <v>557</v>
      </c>
      <c r="CG50" s="1318"/>
      <c r="CH50" s="1318"/>
      <c r="CI50" s="1318"/>
      <c r="CJ50" s="1318"/>
      <c r="CK50" s="1318"/>
      <c r="CL50" s="1318"/>
      <c r="CM50" s="1318"/>
      <c r="CN50" s="1318" t="s">
        <v>558</v>
      </c>
      <c r="CO50" s="1318"/>
      <c r="CP50" s="1318"/>
      <c r="CQ50" s="1318"/>
      <c r="CR50" s="1318"/>
      <c r="CS50" s="1318"/>
      <c r="CT50" s="1318"/>
      <c r="CU50" s="1318"/>
      <c r="CV50" s="1318" t="s">
        <v>559</v>
      </c>
      <c r="CW50" s="1318"/>
      <c r="CX50" s="1318"/>
      <c r="CY50" s="1318"/>
      <c r="CZ50" s="1318"/>
      <c r="DA50" s="1318"/>
      <c r="DB50" s="1318"/>
      <c r="DC50" s="1318"/>
    </row>
    <row r="51" spans="1:109" ht="13.5" customHeight="1" x14ac:dyDescent="0.2">
      <c r="B51" s="386"/>
      <c r="G51" s="1322"/>
      <c r="H51" s="1322"/>
      <c r="I51" s="1324"/>
      <c r="J51" s="1324"/>
      <c r="K51" s="1323"/>
      <c r="L51" s="1323"/>
      <c r="M51" s="1323"/>
      <c r="N51" s="1323"/>
      <c r="AM51" s="393"/>
      <c r="AN51" s="1319" t="s">
        <v>611</v>
      </c>
      <c r="AO51" s="1319"/>
      <c r="AP51" s="1319"/>
      <c r="AQ51" s="1319"/>
      <c r="AR51" s="1319"/>
      <c r="AS51" s="1319"/>
      <c r="AT51" s="1319"/>
      <c r="AU51" s="1319"/>
      <c r="AV51" s="1319"/>
      <c r="AW51" s="1319"/>
      <c r="AX51" s="1319"/>
      <c r="AY51" s="1319"/>
      <c r="AZ51" s="1319"/>
      <c r="BA51" s="1319"/>
      <c r="BB51" s="1319" t="s">
        <v>608</v>
      </c>
      <c r="BC51" s="1319"/>
      <c r="BD51" s="1319"/>
      <c r="BE51" s="1319"/>
      <c r="BF51" s="1319"/>
      <c r="BG51" s="1319"/>
      <c r="BH51" s="1319"/>
      <c r="BI51" s="1319"/>
      <c r="BJ51" s="1319"/>
      <c r="BK51" s="1319"/>
      <c r="BL51" s="1319"/>
      <c r="BM51" s="1319"/>
      <c r="BN51" s="1319"/>
      <c r="BO51" s="1319"/>
      <c r="BP51" s="1320"/>
      <c r="BQ51" s="1321"/>
      <c r="BR51" s="1321"/>
      <c r="BS51" s="1321"/>
      <c r="BT51" s="1321"/>
      <c r="BU51" s="1321"/>
      <c r="BV51" s="1321"/>
      <c r="BW51" s="1321"/>
      <c r="BX51" s="1321">
        <v>23.8</v>
      </c>
      <c r="BY51" s="1321"/>
      <c r="BZ51" s="1321"/>
      <c r="CA51" s="1321"/>
      <c r="CB51" s="1321"/>
      <c r="CC51" s="1321"/>
      <c r="CD51" s="1321"/>
      <c r="CE51" s="1321"/>
      <c r="CF51" s="1321">
        <v>17.8</v>
      </c>
      <c r="CG51" s="1321"/>
      <c r="CH51" s="1321"/>
      <c r="CI51" s="1321"/>
      <c r="CJ51" s="1321"/>
      <c r="CK51" s="1321"/>
      <c r="CL51" s="1321"/>
      <c r="CM51" s="1321"/>
      <c r="CN51" s="1320"/>
      <c r="CO51" s="1321"/>
      <c r="CP51" s="1321"/>
      <c r="CQ51" s="1321"/>
      <c r="CR51" s="1321"/>
      <c r="CS51" s="1321"/>
      <c r="CT51" s="1321"/>
      <c r="CU51" s="1321"/>
      <c r="CV51" s="1320"/>
      <c r="CW51" s="1321"/>
      <c r="CX51" s="1321"/>
      <c r="CY51" s="1321"/>
      <c r="CZ51" s="1321"/>
      <c r="DA51" s="1321"/>
      <c r="DB51" s="1321"/>
      <c r="DC51" s="1321"/>
    </row>
    <row r="52" spans="1:109" ht="13.2" x14ac:dyDescent="0.2">
      <c r="B52" s="386"/>
      <c r="G52" s="1322"/>
      <c r="H52" s="1322"/>
      <c r="I52" s="1324"/>
      <c r="J52" s="1324"/>
      <c r="K52" s="1323"/>
      <c r="L52" s="1323"/>
      <c r="M52" s="1323"/>
      <c r="N52" s="1323"/>
      <c r="AM52" s="393"/>
      <c r="AN52" s="1319"/>
      <c r="AO52" s="1319"/>
      <c r="AP52" s="1319"/>
      <c r="AQ52" s="1319"/>
      <c r="AR52" s="1319"/>
      <c r="AS52" s="1319"/>
      <c r="AT52" s="1319"/>
      <c r="AU52" s="1319"/>
      <c r="AV52" s="1319"/>
      <c r="AW52" s="1319"/>
      <c r="AX52" s="1319"/>
      <c r="AY52" s="1319"/>
      <c r="AZ52" s="1319"/>
      <c r="BA52" s="1319"/>
      <c r="BB52" s="1319"/>
      <c r="BC52" s="1319"/>
      <c r="BD52" s="1319"/>
      <c r="BE52" s="1319"/>
      <c r="BF52" s="1319"/>
      <c r="BG52" s="1319"/>
      <c r="BH52" s="1319"/>
      <c r="BI52" s="1319"/>
      <c r="BJ52" s="1319"/>
      <c r="BK52" s="1319"/>
      <c r="BL52" s="1319"/>
      <c r="BM52" s="1319"/>
      <c r="BN52" s="1319"/>
      <c r="BO52" s="1319"/>
      <c r="BP52" s="1321"/>
      <c r="BQ52" s="1321"/>
      <c r="BR52" s="1321"/>
      <c r="BS52" s="1321"/>
      <c r="BT52" s="1321"/>
      <c r="BU52" s="1321"/>
      <c r="BV52" s="1321"/>
      <c r="BW52" s="1321"/>
      <c r="BX52" s="1321"/>
      <c r="BY52" s="1321"/>
      <c r="BZ52" s="1321"/>
      <c r="CA52" s="1321"/>
      <c r="CB52" s="1321"/>
      <c r="CC52" s="1321"/>
      <c r="CD52" s="1321"/>
      <c r="CE52" s="1321"/>
      <c r="CF52" s="1321"/>
      <c r="CG52" s="1321"/>
      <c r="CH52" s="1321"/>
      <c r="CI52" s="1321"/>
      <c r="CJ52" s="1321"/>
      <c r="CK52" s="1321"/>
      <c r="CL52" s="1321"/>
      <c r="CM52" s="1321"/>
      <c r="CN52" s="1321"/>
      <c r="CO52" s="1321"/>
      <c r="CP52" s="1321"/>
      <c r="CQ52" s="1321"/>
      <c r="CR52" s="1321"/>
      <c r="CS52" s="1321"/>
      <c r="CT52" s="1321"/>
      <c r="CU52" s="1321"/>
      <c r="CV52" s="1321"/>
      <c r="CW52" s="1321"/>
      <c r="CX52" s="1321"/>
      <c r="CY52" s="1321"/>
      <c r="CZ52" s="1321"/>
      <c r="DA52" s="1321"/>
      <c r="DB52" s="1321"/>
      <c r="DC52" s="1321"/>
    </row>
    <row r="53" spans="1:109" ht="13.2" x14ac:dyDescent="0.2">
      <c r="A53" s="401"/>
      <c r="B53" s="386"/>
      <c r="G53" s="1322"/>
      <c r="H53" s="1322"/>
      <c r="I53" s="1314"/>
      <c r="J53" s="1314"/>
      <c r="K53" s="1323"/>
      <c r="L53" s="1323"/>
      <c r="M53" s="1323"/>
      <c r="N53" s="1323"/>
      <c r="AM53" s="393"/>
      <c r="AN53" s="1319"/>
      <c r="AO53" s="1319"/>
      <c r="AP53" s="1319"/>
      <c r="AQ53" s="1319"/>
      <c r="AR53" s="1319"/>
      <c r="AS53" s="1319"/>
      <c r="AT53" s="1319"/>
      <c r="AU53" s="1319"/>
      <c r="AV53" s="1319"/>
      <c r="AW53" s="1319"/>
      <c r="AX53" s="1319"/>
      <c r="AY53" s="1319"/>
      <c r="AZ53" s="1319"/>
      <c r="BA53" s="1319"/>
      <c r="BB53" s="1319" t="s">
        <v>615</v>
      </c>
      <c r="BC53" s="1319"/>
      <c r="BD53" s="1319"/>
      <c r="BE53" s="1319"/>
      <c r="BF53" s="1319"/>
      <c r="BG53" s="1319"/>
      <c r="BH53" s="1319"/>
      <c r="BI53" s="1319"/>
      <c r="BJ53" s="1319"/>
      <c r="BK53" s="1319"/>
      <c r="BL53" s="1319"/>
      <c r="BM53" s="1319"/>
      <c r="BN53" s="1319"/>
      <c r="BO53" s="1319"/>
      <c r="BP53" s="1320"/>
      <c r="BQ53" s="1321"/>
      <c r="BR53" s="1321"/>
      <c r="BS53" s="1321"/>
      <c r="BT53" s="1321"/>
      <c r="BU53" s="1321"/>
      <c r="BV53" s="1321"/>
      <c r="BW53" s="1321"/>
      <c r="BX53" s="1321">
        <v>61.5</v>
      </c>
      <c r="BY53" s="1321"/>
      <c r="BZ53" s="1321"/>
      <c r="CA53" s="1321"/>
      <c r="CB53" s="1321"/>
      <c r="CC53" s="1321"/>
      <c r="CD53" s="1321"/>
      <c r="CE53" s="1321"/>
      <c r="CF53" s="1321">
        <v>62.8</v>
      </c>
      <c r="CG53" s="1321"/>
      <c r="CH53" s="1321"/>
      <c r="CI53" s="1321"/>
      <c r="CJ53" s="1321"/>
      <c r="CK53" s="1321"/>
      <c r="CL53" s="1321"/>
      <c r="CM53" s="1321"/>
      <c r="CN53" s="1320"/>
      <c r="CO53" s="1321"/>
      <c r="CP53" s="1321"/>
      <c r="CQ53" s="1321"/>
      <c r="CR53" s="1321"/>
      <c r="CS53" s="1321"/>
      <c r="CT53" s="1321"/>
      <c r="CU53" s="1321"/>
      <c r="CV53" s="1320"/>
      <c r="CW53" s="1321"/>
      <c r="CX53" s="1321"/>
      <c r="CY53" s="1321"/>
      <c r="CZ53" s="1321"/>
      <c r="DA53" s="1321"/>
      <c r="DB53" s="1321"/>
      <c r="DC53" s="1321"/>
    </row>
    <row r="54" spans="1:109" ht="13.2" x14ac:dyDescent="0.2">
      <c r="A54" s="401"/>
      <c r="B54" s="386"/>
      <c r="G54" s="1322"/>
      <c r="H54" s="1322"/>
      <c r="I54" s="1314"/>
      <c r="J54" s="1314"/>
      <c r="K54" s="1323"/>
      <c r="L54" s="1323"/>
      <c r="M54" s="1323"/>
      <c r="N54" s="1323"/>
      <c r="AM54" s="393"/>
      <c r="AN54" s="1319"/>
      <c r="AO54" s="1319"/>
      <c r="AP54" s="1319"/>
      <c r="AQ54" s="1319"/>
      <c r="AR54" s="1319"/>
      <c r="AS54" s="1319"/>
      <c r="AT54" s="1319"/>
      <c r="AU54" s="1319"/>
      <c r="AV54" s="1319"/>
      <c r="AW54" s="1319"/>
      <c r="AX54" s="1319"/>
      <c r="AY54" s="1319"/>
      <c r="AZ54" s="1319"/>
      <c r="BA54" s="1319"/>
      <c r="BB54" s="1319"/>
      <c r="BC54" s="1319"/>
      <c r="BD54" s="1319"/>
      <c r="BE54" s="1319"/>
      <c r="BF54" s="1319"/>
      <c r="BG54" s="1319"/>
      <c r="BH54" s="1319"/>
      <c r="BI54" s="1319"/>
      <c r="BJ54" s="1319"/>
      <c r="BK54" s="1319"/>
      <c r="BL54" s="1319"/>
      <c r="BM54" s="1319"/>
      <c r="BN54" s="1319"/>
      <c r="BO54" s="1319"/>
      <c r="BP54" s="1321"/>
      <c r="BQ54" s="1321"/>
      <c r="BR54" s="1321"/>
      <c r="BS54" s="1321"/>
      <c r="BT54" s="1321"/>
      <c r="BU54" s="1321"/>
      <c r="BV54" s="1321"/>
      <c r="BW54" s="1321"/>
      <c r="BX54" s="1321"/>
      <c r="BY54" s="1321"/>
      <c r="BZ54" s="1321"/>
      <c r="CA54" s="1321"/>
      <c r="CB54" s="1321"/>
      <c r="CC54" s="1321"/>
      <c r="CD54" s="1321"/>
      <c r="CE54" s="1321"/>
      <c r="CF54" s="1321"/>
      <c r="CG54" s="1321"/>
      <c r="CH54" s="1321"/>
      <c r="CI54" s="1321"/>
      <c r="CJ54" s="1321"/>
      <c r="CK54" s="1321"/>
      <c r="CL54" s="1321"/>
      <c r="CM54" s="1321"/>
      <c r="CN54" s="1321"/>
      <c r="CO54" s="1321"/>
      <c r="CP54" s="1321"/>
      <c r="CQ54" s="1321"/>
      <c r="CR54" s="1321"/>
      <c r="CS54" s="1321"/>
      <c r="CT54" s="1321"/>
      <c r="CU54" s="1321"/>
      <c r="CV54" s="1321"/>
      <c r="CW54" s="1321"/>
      <c r="CX54" s="1321"/>
      <c r="CY54" s="1321"/>
      <c r="CZ54" s="1321"/>
      <c r="DA54" s="1321"/>
      <c r="DB54" s="1321"/>
      <c r="DC54" s="1321"/>
    </row>
    <row r="55" spans="1:109" ht="13.2" x14ac:dyDescent="0.2">
      <c r="A55" s="401"/>
      <c r="B55" s="386"/>
      <c r="G55" s="1314"/>
      <c r="H55" s="1314"/>
      <c r="I55" s="1314"/>
      <c r="J55" s="1314"/>
      <c r="K55" s="1323"/>
      <c r="L55" s="1323"/>
      <c r="M55" s="1323"/>
      <c r="N55" s="1323"/>
      <c r="AN55" s="1318" t="s">
        <v>609</v>
      </c>
      <c r="AO55" s="1318"/>
      <c r="AP55" s="1318"/>
      <c r="AQ55" s="1318"/>
      <c r="AR55" s="1318"/>
      <c r="AS55" s="1318"/>
      <c r="AT55" s="1318"/>
      <c r="AU55" s="1318"/>
      <c r="AV55" s="1318"/>
      <c r="AW55" s="1318"/>
      <c r="AX55" s="1318"/>
      <c r="AY55" s="1318"/>
      <c r="AZ55" s="1318"/>
      <c r="BA55" s="1318"/>
      <c r="BB55" s="1319" t="s">
        <v>608</v>
      </c>
      <c r="BC55" s="1319"/>
      <c r="BD55" s="1319"/>
      <c r="BE55" s="1319"/>
      <c r="BF55" s="1319"/>
      <c r="BG55" s="1319"/>
      <c r="BH55" s="1319"/>
      <c r="BI55" s="1319"/>
      <c r="BJ55" s="1319"/>
      <c r="BK55" s="1319"/>
      <c r="BL55" s="1319"/>
      <c r="BM55" s="1319"/>
      <c r="BN55" s="1319"/>
      <c r="BO55" s="1319"/>
      <c r="BP55" s="1320"/>
      <c r="BQ55" s="1321"/>
      <c r="BR55" s="1321"/>
      <c r="BS55" s="1321"/>
      <c r="BT55" s="1321"/>
      <c r="BU55" s="1321"/>
      <c r="BV55" s="1321"/>
      <c r="BW55" s="1321"/>
      <c r="BX55" s="1321">
        <v>15.8</v>
      </c>
      <c r="BY55" s="1321"/>
      <c r="BZ55" s="1321"/>
      <c r="CA55" s="1321"/>
      <c r="CB55" s="1321"/>
      <c r="CC55" s="1321"/>
      <c r="CD55" s="1321"/>
      <c r="CE55" s="1321"/>
      <c r="CF55" s="1321">
        <v>6.5</v>
      </c>
      <c r="CG55" s="1321"/>
      <c r="CH55" s="1321"/>
      <c r="CI55" s="1321"/>
      <c r="CJ55" s="1321"/>
      <c r="CK55" s="1321"/>
      <c r="CL55" s="1321"/>
      <c r="CM55" s="1321"/>
      <c r="CN55" s="1320"/>
      <c r="CO55" s="1321"/>
      <c r="CP55" s="1321"/>
      <c r="CQ55" s="1321"/>
      <c r="CR55" s="1321"/>
      <c r="CS55" s="1321"/>
      <c r="CT55" s="1321"/>
      <c r="CU55" s="1321"/>
      <c r="CV55" s="1320"/>
      <c r="CW55" s="1321"/>
      <c r="CX55" s="1321"/>
      <c r="CY55" s="1321"/>
      <c r="CZ55" s="1321"/>
      <c r="DA55" s="1321"/>
      <c r="DB55" s="1321"/>
      <c r="DC55" s="1321"/>
    </row>
    <row r="56" spans="1:109" ht="13.2" x14ac:dyDescent="0.2">
      <c r="A56" s="401"/>
      <c r="B56" s="386"/>
      <c r="G56" s="1314"/>
      <c r="H56" s="1314"/>
      <c r="I56" s="1314"/>
      <c r="J56" s="1314"/>
      <c r="K56" s="1323"/>
      <c r="L56" s="1323"/>
      <c r="M56" s="1323"/>
      <c r="N56" s="1323"/>
      <c r="AN56" s="1318"/>
      <c r="AO56" s="1318"/>
      <c r="AP56" s="1318"/>
      <c r="AQ56" s="1318"/>
      <c r="AR56" s="1318"/>
      <c r="AS56" s="1318"/>
      <c r="AT56" s="1318"/>
      <c r="AU56" s="1318"/>
      <c r="AV56" s="1318"/>
      <c r="AW56" s="1318"/>
      <c r="AX56" s="1318"/>
      <c r="AY56" s="1318"/>
      <c r="AZ56" s="1318"/>
      <c r="BA56" s="1318"/>
      <c r="BB56" s="1319"/>
      <c r="BC56" s="1319"/>
      <c r="BD56" s="1319"/>
      <c r="BE56" s="1319"/>
      <c r="BF56" s="1319"/>
      <c r="BG56" s="1319"/>
      <c r="BH56" s="1319"/>
      <c r="BI56" s="1319"/>
      <c r="BJ56" s="1319"/>
      <c r="BK56" s="1319"/>
      <c r="BL56" s="1319"/>
      <c r="BM56" s="1319"/>
      <c r="BN56" s="1319"/>
      <c r="BO56" s="1319"/>
      <c r="BP56" s="1321"/>
      <c r="BQ56" s="1321"/>
      <c r="BR56" s="1321"/>
      <c r="BS56" s="1321"/>
      <c r="BT56" s="1321"/>
      <c r="BU56" s="1321"/>
      <c r="BV56" s="1321"/>
      <c r="BW56" s="1321"/>
      <c r="BX56" s="1321"/>
      <c r="BY56" s="1321"/>
      <c r="BZ56" s="1321"/>
      <c r="CA56" s="1321"/>
      <c r="CB56" s="1321"/>
      <c r="CC56" s="1321"/>
      <c r="CD56" s="1321"/>
      <c r="CE56" s="1321"/>
      <c r="CF56" s="1321"/>
      <c r="CG56" s="1321"/>
      <c r="CH56" s="1321"/>
      <c r="CI56" s="1321"/>
      <c r="CJ56" s="1321"/>
      <c r="CK56" s="1321"/>
      <c r="CL56" s="1321"/>
      <c r="CM56" s="1321"/>
      <c r="CN56" s="1321"/>
      <c r="CO56" s="1321"/>
      <c r="CP56" s="1321"/>
      <c r="CQ56" s="1321"/>
      <c r="CR56" s="1321"/>
      <c r="CS56" s="1321"/>
      <c r="CT56" s="1321"/>
      <c r="CU56" s="1321"/>
      <c r="CV56" s="1321"/>
      <c r="CW56" s="1321"/>
      <c r="CX56" s="1321"/>
      <c r="CY56" s="1321"/>
      <c r="CZ56" s="1321"/>
      <c r="DA56" s="1321"/>
      <c r="DB56" s="1321"/>
      <c r="DC56" s="1321"/>
    </row>
    <row r="57" spans="1:109" s="401" customFormat="1" ht="13.2" x14ac:dyDescent="0.2">
      <c r="B57" s="407"/>
      <c r="G57" s="1314"/>
      <c r="H57" s="1314"/>
      <c r="I57" s="1325"/>
      <c r="J57" s="1325"/>
      <c r="K57" s="1323"/>
      <c r="L57" s="1323"/>
      <c r="M57" s="1323"/>
      <c r="N57" s="1323"/>
      <c r="AM57" s="385"/>
      <c r="AN57" s="1318"/>
      <c r="AO57" s="1318"/>
      <c r="AP57" s="1318"/>
      <c r="AQ57" s="1318"/>
      <c r="AR57" s="1318"/>
      <c r="AS57" s="1318"/>
      <c r="AT57" s="1318"/>
      <c r="AU57" s="1318"/>
      <c r="AV57" s="1318"/>
      <c r="AW57" s="1318"/>
      <c r="AX57" s="1318"/>
      <c r="AY57" s="1318"/>
      <c r="AZ57" s="1318"/>
      <c r="BA57" s="1318"/>
      <c r="BB57" s="1319" t="s">
        <v>615</v>
      </c>
      <c r="BC57" s="1319"/>
      <c r="BD57" s="1319"/>
      <c r="BE57" s="1319"/>
      <c r="BF57" s="1319"/>
      <c r="BG57" s="1319"/>
      <c r="BH57" s="1319"/>
      <c r="BI57" s="1319"/>
      <c r="BJ57" s="1319"/>
      <c r="BK57" s="1319"/>
      <c r="BL57" s="1319"/>
      <c r="BM57" s="1319"/>
      <c r="BN57" s="1319"/>
      <c r="BO57" s="1319"/>
      <c r="BP57" s="1320"/>
      <c r="BQ57" s="1321"/>
      <c r="BR57" s="1321"/>
      <c r="BS57" s="1321"/>
      <c r="BT57" s="1321"/>
      <c r="BU57" s="1321"/>
      <c r="BV57" s="1321"/>
      <c r="BW57" s="1321"/>
      <c r="BX57" s="1321">
        <v>54.5</v>
      </c>
      <c r="BY57" s="1321"/>
      <c r="BZ57" s="1321"/>
      <c r="CA57" s="1321"/>
      <c r="CB57" s="1321"/>
      <c r="CC57" s="1321"/>
      <c r="CD57" s="1321"/>
      <c r="CE57" s="1321"/>
      <c r="CF57" s="1321">
        <v>57.2</v>
      </c>
      <c r="CG57" s="1321"/>
      <c r="CH57" s="1321"/>
      <c r="CI57" s="1321"/>
      <c r="CJ57" s="1321"/>
      <c r="CK57" s="1321"/>
      <c r="CL57" s="1321"/>
      <c r="CM57" s="1321"/>
      <c r="CN57" s="1320"/>
      <c r="CO57" s="1321"/>
      <c r="CP57" s="1321"/>
      <c r="CQ57" s="1321"/>
      <c r="CR57" s="1321"/>
      <c r="CS57" s="1321"/>
      <c r="CT57" s="1321"/>
      <c r="CU57" s="1321"/>
      <c r="CV57" s="1320"/>
      <c r="CW57" s="1321"/>
      <c r="CX57" s="1321"/>
      <c r="CY57" s="1321"/>
      <c r="CZ57" s="1321"/>
      <c r="DA57" s="1321"/>
      <c r="DB57" s="1321"/>
      <c r="DC57" s="1321"/>
      <c r="DD57" s="412"/>
      <c r="DE57" s="407"/>
    </row>
    <row r="58" spans="1:109" s="401" customFormat="1" ht="13.2" x14ac:dyDescent="0.2">
      <c r="A58" s="385"/>
      <c r="B58" s="407"/>
      <c r="G58" s="1314"/>
      <c r="H58" s="1314"/>
      <c r="I58" s="1325"/>
      <c r="J58" s="1325"/>
      <c r="K58" s="1323"/>
      <c r="L58" s="1323"/>
      <c r="M58" s="1323"/>
      <c r="N58" s="1323"/>
      <c r="AM58" s="385"/>
      <c r="AN58" s="1318"/>
      <c r="AO58" s="1318"/>
      <c r="AP58" s="1318"/>
      <c r="AQ58" s="1318"/>
      <c r="AR58" s="1318"/>
      <c r="AS58" s="1318"/>
      <c r="AT58" s="1318"/>
      <c r="AU58" s="1318"/>
      <c r="AV58" s="1318"/>
      <c r="AW58" s="1318"/>
      <c r="AX58" s="1318"/>
      <c r="AY58" s="1318"/>
      <c r="AZ58" s="1318"/>
      <c r="BA58" s="1318"/>
      <c r="BB58" s="1319"/>
      <c r="BC58" s="1319"/>
      <c r="BD58" s="1319"/>
      <c r="BE58" s="1319"/>
      <c r="BF58" s="1319"/>
      <c r="BG58" s="1319"/>
      <c r="BH58" s="1319"/>
      <c r="BI58" s="1319"/>
      <c r="BJ58" s="1319"/>
      <c r="BK58" s="1319"/>
      <c r="BL58" s="1319"/>
      <c r="BM58" s="1319"/>
      <c r="BN58" s="1319"/>
      <c r="BO58" s="1319"/>
      <c r="BP58" s="1321"/>
      <c r="BQ58" s="1321"/>
      <c r="BR58" s="1321"/>
      <c r="BS58" s="1321"/>
      <c r="BT58" s="1321"/>
      <c r="BU58" s="1321"/>
      <c r="BV58" s="1321"/>
      <c r="BW58" s="1321"/>
      <c r="BX58" s="1321"/>
      <c r="BY58" s="1321"/>
      <c r="BZ58" s="1321"/>
      <c r="CA58" s="1321"/>
      <c r="CB58" s="1321"/>
      <c r="CC58" s="1321"/>
      <c r="CD58" s="1321"/>
      <c r="CE58" s="1321"/>
      <c r="CF58" s="1321"/>
      <c r="CG58" s="1321"/>
      <c r="CH58" s="1321"/>
      <c r="CI58" s="1321"/>
      <c r="CJ58" s="1321"/>
      <c r="CK58" s="1321"/>
      <c r="CL58" s="1321"/>
      <c r="CM58" s="1321"/>
      <c r="CN58" s="1321"/>
      <c r="CO58" s="1321"/>
      <c r="CP58" s="1321"/>
      <c r="CQ58" s="1321"/>
      <c r="CR58" s="1321"/>
      <c r="CS58" s="1321"/>
      <c r="CT58" s="1321"/>
      <c r="CU58" s="1321"/>
      <c r="CV58" s="1321"/>
      <c r="CW58" s="1321"/>
      <c r="CX58" s="1321"/>
      <c r="CY58" s="1321"/>
      <c r="CZ58" s="1321"/>
      <c r="DA58" s="1321"/>
      <c r="DB58" s="1321"/>
      <c r="DC58" s="1321"/>
      <c r="DD58" s="412"/>
      <c r="DE58" s="407"/>
    </row>
    <row r="59" spans="1:109" s="401" customFormat="1" ht="13.2" x14ac:dyDescent="0.2">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2" x14ac:dyDescent="0.2">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2" x14ac:dyDescent="0.2">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2" x14ac:dyDescent="0.2">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6.2" x14ac:dyDescent="0.2">
      <c r="B63" s="405" t="s">
        <v>614</v>
      </c>
    </row>
    <row r="64" spans="1:109" ht="13.2" x14ac:dyDescent="0.2">
      <c r="B64" s="386"/>
      <c r="G64" s="402"/>
      <c r="I64" s="404"/>
      <c r="J64" s="404"/>
      <c r="K64" s="404"/>
      <c r="L64" s="404"/>
      <c r="M64" s="404"/>
      <c r="N64" s="403"/>
      <c r="AM64" s="402"/>
      <c r="AN64" s="402" t="s">
        <v>613</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2" x14ac:dyDescent="0.2">
      <c r="B65" s="386"/>
      <c r="AN65" s="1305" t="s">
        <v>621</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2" x14ac:dyDescent="0.2">
      <c r="B66" s="386"/>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2" x14ac:dyDescent="0.2">
      <c r="B67" s="386"/>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2" x14ac:dyDescent="0.2">
      <c r="B68" s="386"/>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2" x14ac:dyDescent="0.2">
      <c r="B69" s="386"/>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2" x14ac:dyDescent="0.2">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2" x14ac:dyDescent="0.2">
      <c r="B71" s="386"/>
      <c r="G71" s="396"/>
      <c r="I71" s="399"/>
      <c r="J71" s="398"/>
      <c r="K71" s="398"/>
      <c r="L71" s="397"/>
      <c r="M71" s="398"/>
      <c r="N71" s="397"/>
      <c r="AM71" s="396"/>
      <c r="AN71" s="385" t="s">
        <v>612</v>
      </c>
    </row>
    <row r="72" spans="2:107" ht="13.2" x14ac:dyDescent="0.2">
      <c r="B72" s="386"/>
      <c r="G72" s="1314"/>
      <c r="H72" s="1314"/>
      <c r="I72" s="1314"/>
      <c r="J72" s="1314"/>
      <c r="K72" s="395"/>
      <c r="L72" s="395"/>
      <c r="M72" s="394"/>
      <c r="N72" s="394"/>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555</v>
      </c>
      <c r="BQ72" s="1318"/>
      <c r="BR72" s="1318"/>
      <c r="BS72" s="1318"/>
      <c r="BT72" s="1318"/>
      <c r="BU72" s="1318"/>
      <c r="BV72" s="1318"/>
      <c r="BW72" s="1318"/>
      <c r="BX72" s="1318" t="s">
        <v>556</v>
      </c>
      <c r="BY72" s="1318"/>
      <c r="BZ72" s="1318"/>
      <c r="CA72" s="1318"/>
      <c r="CB72" s="1318"/>
      <c r="CC72" s="1318"/>
      <c r="CD72" s="1318"/>
      <c r="CE72" s="1318"/>
      <c r="CF72" s="1318" t="s">
        <v>557</v>
      </c>
      <c r="CG72" s="1318"/>
      <c r="CH72" s="1318"/>
      <c r="CI72" s="1318"/>
      <c r="CJ72" s="1318"/>
      <c r="CK72" s="1318"/>
      <c r="CL72" s="1318"/>
      <c r="CM72" s="1318"/>
      <c r="CN72" s="1318" t="s">
        <v>558</v>
      </c>
      <c r="CO72" s="1318"/>
      <c r="CP72" s="1318"/>
      <c r="CQ72" s="1318"/>
      <c r="CR72" s="1318"/>
      <c r="CS72" s="1318"/>
      <c r="CT72" s="1318"/>
      <c r="CU72" s="1318"/>
      <c r="CV72" s="1318" t="s">
        <v>559</v>
      </c>
      <c r="CW72" s="1318"/>
      <c r="CX72" s="1318"/>
      <c r="CY72" s="1318"/>
      <c r="CZ72" s="1318"/>
      <c r="DA72" s="1318"/>
      <c r="DB72" s="1318"/>
      <c r="DC72" s="1318"/>
    </row>
    <row r="73" spans="2:107" ht="13.2" x14ac:dyDescent="0.2">
      <c r="B73" s="386"/>
      <c r="G73" s="1322"/>
      <c r="H73" s="1322"/>
      <c r="I73" s="1322"/>
      <c r="J73" s="1322"/>
      <c r="K73" s="1326"/>
      <c r="L73" s="1326"/>
      <c r="M73" s="1326"/>
      <c r="N73" s="1326"/>
      <c r="AM73" s="393"/>
      <c r="AN73" s="1319" t="s">
        <v>611</v>
      </c>
      <c r="AO73" s="1319"/>
      <c r="AP73" s="1319"/>
      <c r="AQ73" s="1319"/>
      <c r="AR73" s="1319"/>
      <c r="AS73" s="1319"/>
      <c r="AT73" s="1319"/>
      <c r="AU73" s="1319"/>
      <c r="AV73" s="1319"/>
      <c r="AW73" s="1319"/>
      <c r="AX73" s="1319"/>
      <c r="AY73" s="1319"/>
      <c r="AZ73" s="1319"/>
      <c r="BA73" s="1319"/>
      <c r="BB73" s="1319" t="s">
        <v>608</v>
      </c>
      <c r="BC73" s="1319"/>
      <c r="BD73" s="1319"/>
      <c r="BE73" s="1319"/>
      <c r="BF73" s="1319"/>
      <c r="BG73" s="1319"/>
      <c r="BH73" s="1319"/>
      <c r="BI73" s="1319"/>
      <c r="BJ73" s="1319"/>
      <c r="BK73" s="1319"/>
      <c r="BL73" s="1319"/>
      <c r="BM73" s="1319"/>
      <c r="BN73" s="1319"/>
      <c r="BO73" s="1319"/>
      <c r="BP73" s="1321">
        <v>26.9</v>
      </c>
      <c r="BQ73" s="1321"/>
      <c r="BR73" s="1321"/>
      <c r="BS73" s="1321"/>
      <c r="BT73" s="1321"/>
      <c r="BU73" s="1321"/>
      <c r="BV73" s="1321"/>
      <c r="BW73" s="1321"/>
      <c r="BX73" s="1321">
        <v>23.8</v>
      </c>
      <c r="BY73" s="1321"/>
      <c r="BZ73" s="1321"/>
      <c r="CA73" s="1321"/>
      <c r="CB73" s="1321"/>
      <c r="CC73" s="1321"/>
      <c r="CD73" s="1321"/>
      <c r="CE73" s="1321"/>
      <c r="CF73" s="1321">
        <v>17.8</v>
      </c>
      <c r="CG73" s="1321"/>
      <c r="CH73" s="1321"/>
      <c r="CI73" s="1321"/>
      <c r="CJ73" s="1321"/>
      <c r="CK73" s="1321"/>
      <c r="CL73" s="1321"/>
      <c r="CM73" s="1321"/>
      <c r="CN73" s="1321">
        <v>9</v>
      </c>
      <c r="CO73" s="1321"/>
      <c r="CP73" s="1321"/>
      <c r="CQ73" s="1321"/>
      <c r="CR73" s="1321"/>
      <c r="CS73" s="1321"/>
      <c r="CT73" s="1321"/>
      <c r="CU73" s="1321"/>
      <c r="CV73" s="1321"/>
      <c r="CW73" s="1321"/>
      <c r="CX73" s="1321"/>
      <c r="CY73" s="1321"/>
      <c r="CZ73" s="1321"/>
      <c r="DA73" s="1321"/>
      <c r="DB73" s="1321"/>
      <c r="DC73" s="1321"/>
    </row>
    <row r="74" spans="2:107" ht="13.2" x14ac:dyDescent="0.2">
      <c r="B74" s="386"/>
      <c r="G74" s="1322"/>
      <c r="H74" s="1322"/>
      <c r="I74" s="1322"/>
      <c r="J74" s="1322"/>
      <c r="K74" s="1326"/>
      <c r="L74" s="1326"/>
      <c r="M74" s="1326"/>
      <c r="N74" s="1326"/>
      <c r="AM74" s="393"/>
      <c r="AN74" s="1319"/>
      <c r="AO74" s="1319"/>
      <c r="AP74" s="1319"/>
      <c r="AQ74" s="1319"/>
      <c r="AR74" s="1319"/>
      <c r="AS74" s="1319"/>
      <c r="AT74" s="1319"/>
      <c r="AU74" s="1319"/>
      <c r="AV74" s="1319"/>
      <c r="AW74" s="1319"/>
      <c r="AX74" s="1319"/>
      <c r="AY74" s="1319"/>
      <c r="AZ74" s="1319"/>
      <c r="BA74" s="1319"/>
      <c r="BB74" s="1319"/>
      <c r="BC74" s="1319"/>
      <c r="BD74" s="1319"/>
      <c r="BE74" s="1319"/>
      <c r="BF74" s="1319"/>
      <c r="BG74" s="1319"/>
      <c r="BH74" s="1319"/>
      <c r="BI74" s="1319"/>
      <c r="BJ74" s="1319"/>
      <c r="BK74" s="1319"/>
      <c r="BL74" s="1319"/>
      <c r="BM74" s="1319"/>
      <c r="BN74" s="1319"/>
      <c r="BO74" s="1319"/>
      <c r="BP74" s="1321"/>
      <c r="BQ74" s="1321"/>
      <c r="BR74" s="1321"/>
      <c r="BS74" s="1321"/>
      <c r="BT74" s="1321"/>
      <c r="BU74" s="1321"/>
      <c r="BV74" s="1321"/>
      <c r="BW74" s="1321"/>
      <c r="BX74" s="1321"/>
      <c r="BY74" s="1321"/>
      <c r="BZ74" s="1321"/>
      <c r="CA74" s="1321"/>
      <c r="CB74" s="1321"/>
      <c r="CC74" s="1321"/>
      <c r="CD74" s="1321"/>
      <c r="CE74" s="1321"/>
      <c r="CF74" s="1321"/>
      <c r="CG74" s="1321"/>
      <c r="CH74" s="1321"/>
      <c r="CI74" s="1321"/>
      <c r="CJ74" s="1321"/>
      <c r="CK74" s="1321"/>
      <c r="CL74" s="1321"/>
      <c r="CM74" s="1321"/>
      <c r="CN74" s="1321"/>
      <c r="CO74" s="1321"/>
      <c r="CP74" s="1321"/>
      <c r="CQ74" s="1321"/>
      <c r="CR74" s="1321"/>
      <c r="CS74" s="1321"/>
      <c r="CT74" s="1321"/>
      <c r="CU74" s="1321"/>
      <c r="CV74" s="1321"/>
      <c r="CW74" s="1321"/>
      <c r="CX74" s="1321"/>
      <c r="CY74" s="1321"/>
      <c r="CZ74" s="1321"/>
      <c r="DA74" s="1321"/>
      <c r="DB74" s="1321"/>
      <c r="DC74" s="1321"/>
    </row>
    <row r="75" spans="2:107" ht="13.2" x14ac:dyDescent="0.2">
      <c r="B75" s="386"/>
      <c r="G75" s="1322"/>
      <c r="H75" s="1322"/>
      <c r="I75" s="1314"/>
      <c r="J75" s="1314"/>
      <c r="K75" s="1323"/>
      <c r="L75" s="1323"/>
      <c r="M75" s="1323"/>
      <c r="N75" s="1323"/>
      <c r="AM75" s="393"/>
      <c r="AN75" s="1319"/>
      <c r="AO75" s="1319"/>
      <c r="AP75" s="1319"/>
      <c r="AQ75" s="1319"/>
      <c r="AR75" s="1319"/>
      <c r="AS75" s="1319"/>
      <c r="AT75" s="1319"/>
      <c r="AU75" s="1319"/>
      <c r="AV75" s="1319"/>
      <c r="AW75" s="1319"/>
      <c r="AX75" s="1319"/>
      <c r="AY75" s="1319"/>
      <c r="AZ75" s="1319"/>
      <c r="BA75" s="1319"/>
      <c r="BB75" s="1319" t="s">
        <v>610</v>
      </c>
      <c r="BC75" s="1319"/>
      <c r="BD75" s="1319"/>
      <c r="BE75" s="1319"/>
      <c r="BF75" s="1319"/>
      <c r="BG75" s="1319"/>
      <c r="BH75" s="1319"/>
      <c r="BI75" s="1319"/>
      <c r="BJ75" s="1319"/>
      <c r="BK75" s="1319"/>
      <c r="BL75" s="1319"/>
      <c r="BM75" s="1319"/>
      <c r="BN75" s="1319"/>
      <c r="BO75" s="1319"/>
      <c r="BP75" s="1321">
        <v>5.8</v>
      </c>
      <c r="BQ75" s="1321"/>
      <c r="BR75" s="1321"/>
      <c r="BS75" s="1321"/>
      <c r="BT75" s="1321"/>
      <c r="BU75" s="1321"/>
      <c r="BV75" s="1321"/>
      <c r="BW75" s="1321"/>
      <c r="BX75" s="1321">
        <v>5.6</v>
      </c>
      <c r="BY75" s="1321"/>
      <c r="BZ75" s="1321"/>
      <c r="CA75" s="1321"/>
      <c r="CB75" s="1321"/>
      <c r="CC75" s="1321"/>
      <c r="CD75" s="1321"/>
      <c r="CE75" s="1321"/>
      <c r="CF75" s="1321">
        <v>5.4</v>
      </c>
      <c r="CG75" s="1321"/>
      <c r="CH75" s="1321"/>
      <c r="CI75" s="1321"/>
      <c r="CJ75" s="1321"/>
      <c r="CK75" s="1321"/>
      <c r="CL75" s="1321"/>
      <c r="CM75" s="1321"/>
      <c r="CN75" s="1321">
        <v>5.0999999999999996</v>
      </c>
      <c r="CO75" s="1321"/>
      <c r="CP75" s="1321"/>
      <c r="CQ75" s="1321"/>
      <c r="CR75" s="1321"/>
      <c r="CS75" s="1321"/>
      <c r="CT75" s="1321"/>
      <c r="CU75" s="1321"/>
      <c r="CV75" s="1321">
        <v>4.9000000000000004</v>
      </c>
      <c r="CW75" s="1321"/>
      <c r="CX75" s="1321"/>
      <c r="CY75" s="1321"/>
      <c r="CZ75" s="1321"/>
      <c r="DA75" s="1321"/>
      <c r="DB75" s="1321"/>
      <c r="DC75" s="1321"/>
    </row>
    <row r="76" spans="2:107" ht="13.2" x14ac:dyDescent="0.2">
      <c r="B76" s="386"/>
      <c r="G76" s="1322"/>
      <c r="H76" s="1322"/>
      <c r="I76" s="1314"/>
      <c r="J76" s="1314"/>
      <c r="K76" s="1323"/>
      <c r="L76" s="1323"/>
      <c r="M76" s="1323"/>
      <c r="N76" s="1323"/>
      <c r="AM76" s="393"/>
      <c r="AN76" s="1319"/>
      <c r="AO76" s="1319"/>
      <c r="AP76" s="1319"/>
      <c r="AQ76" s="1319"/>
      <c r="AR76" s="1319"/>
      <c r="AS76" s="1319"/>
      <c r="AT76" s="1319"/>
      <c r="AU76" s="1319"/>
      <c r="AV76" s="1319"/>
      <c r="AW76" s="1319"/>
      <c r="AX76" s="1319"/>
      <c r="AY76" s="1319"/>
      <c r="AZ76" s="1319"/>
      <c r="BA76" s="1319"/>
      <c r="BB76" s="1319"/>
      <c r="BC76" s="1319"/>
      <c r="BD76" s="1319"/>
      <c r="BE76" s="1319"/>
      <c r="BF76" s="1319"/>
      <c r="BG76" s="1319"/>
      <c r="BH76" s="1319"/>
      <c r="BI76" s="1319"/>
      <c r="BJ76" s="1319"/>
      <c r="BK76" s="1319"/>
      <c r="BL76" s="1319"/>
      <c r="BM76" s="1319"/>
      <c r="BN76" s="1319"/>
      <c r="BO76" s="1319"/>
      <c r="BP76" s="1321"/>
      <c r="BQ76" s="1321"/>
      <c r="BR76" s="1321"/>
      <c r="BS76" s="1321"/>
      <c r="BT76" s="1321"/>
      <c r="BU76" s="1321"/>
      <c r="BV76" s="1321"/>
      <c r="BW76" s="1321"/>
      <c r="BX76" s="1321"/>
      <c r="BY76" s="1321"/>
      <c r="BZ76" s="1321"/>
      <c r="CA76" s="1321"/>
      <c r="CB76" s="1321"/>
      <c r="CC76" s="1321"/>
      <c r="CD76" s="1321"/>
      <c r="CE76" s="1321"/>
      <c r="CF76" s="1321"/>
      <c r="CG76" s="1321"/>
      <c r="CH76" s="1321"/>
      <c r="CI76" s="1321"/>
      <c r="CJ76" s="1321"/>
      <c r="CK76" s="1321"/>
      <c r="CL76" s="1321"/>
      <c r="CM76" s="1321"/>
      <c r="CN76" s="1321"/>
      <c r="CO76" s="1321"/>
      <c r="CP76" s="1321"/>
      <c r="CQ76" s="1321"/>
      <c r="CR76" s="1321"/>
      <c r="CS76" s="1321"/>
      <c r="CT76" s="1321"/>
      <c r="CU76" s="1321"/>
      <c r="CV76" s="1321"/>
      <c r="CW76" s="1321"/>
      <c r="CX76" s="1321"/>
      <c r="CY76" s="1321"/>
      <c r="CZ76" s="1321"/>
      <c r="DA76" s="1321"/>
      <c r="DB76" s="1321"/>
      <c r="DC76" s="1321"/>
    </row>
    <row r="77" spans="2:107" ht="13.2" x14ac:dyDescent="0.2">
      <c r="B77" s="386"/>
      <c r="G77" s="1314"/>
      <c r="H77" s="1314"/>
      <c r="I77" s="1314"/>
      <c r="J77" s="1314"/>
      <c r="K77" s="1326"/>
      <c r="L77" s="1326"/>
      <c r="M77" s="1326"/>
      <c r="N77" s="1326"/>
      <c r="AN77" s="1318" t="s">
        <v>609</v>
      </c>
      <c r="AO77" s="1318"/>
      <c r="AP77" s="1318"/>
      <c r="AQ77" s="1318"/>
      <c r="AR77" s="1318"/>
      <c r="AS77" s="1318"/>
      <c r="AT77" s="1318"/>
      <c r="AU77" s="1318"/>
      <c r="AV77" s="1318"/>
      <c r="AW77" s="1318"/>
      <c r="AX77" s="1318"/>
      <c r="AY77" s="1318"/>
      <c r="AZ77" s="1318"/>
      <c r="BA77" s="1318"/>
      <c r="BB77" s="1319" t="s">
        <v>608</v>
      </c>
      <c r="BC77" s="1319"/>
      <c r="BD77" s="1319"/>
      <c r="BE77" s="1319"/>
      <c r="BF77" s="1319"/>
      <c r="BG77" s="1319"/>
      <c r="BH77" s="1319"/>
      <c r="BI77" s="1319"/>
      <c r="BJ77" s="1319"/>
      <c r="BK77" s="1319"/>
      <c r="BL77" s="1319"/>
      <c r="BM77" s="1319"/>
      <c r="BN77" s="1319"/>
      <c r="BO77" s="1319"/>
      <c r="BP77" s="1321">
        <v>33.799999999999997</v>
      </c>
      <c r="BQ77" s="1321"/>
      <c r="BR77" s="1321"/>
      <c r="BS77" s="1321"/>
      <c r="BT77" s="1321"/>
      <c r="BU77" s="1321"/>
      <c r="BV77" s="1321"/>
      <c r="BW77" s="1321"/>
      <c r="BX77" s="1321">
        <v>15.8</v>
      </c>
      <c r="BY77" s="1321"/>
      <c r="BZ77" s="1321"/>
      <c r="CA77" s="1321"/>
      <c r="CB77" s="1321"/>
      <c r="CC77" s="1321"/>
      <c r="CD77" s="1321"/>
      <c r="CE77" s="1321"/>
      <c r="CF77" s="1321">
        <v>6.5</v>
      </c>
      <c r="CG77" s="1321"/>
      <c r="CH77" s="1321"/>
      <c r="CI77" s="1321"/>
      <c r="CJ77" s="1321"/>
      <c r="CK77" s="1321"/>
      <c r="CL77" s="1321"/>
      <c r="CM77" s="1321"/>
      <c r="CN77" s="1321">
        <v>5.8</v>
      </c>
      <c r="CO77" s="1321"/>
      <c r="CP77" s="1321"/>
      <c r="CQ77" s="1321"/>
      <c r="CR77" s="1321"/>
      <c r="CS77" s="1321"/>
      <c r="CT77" s="1321"/>
      <c r="CU77" s="1321"/>
      <c r="CV77" s="1321">
        <v>2.7</v>
      </c>
      <c r="CW77" s="1321"/>
      <c r="CX77" s="1321"/>
      <c r="CY77" s="1321"/>
      <c r="CZ77" s="1321"/>
      <c r="DA77" s="1321"/>
      <c r="DB77" s="1321"/>
      <c r="DC77" s="1321"/>
    </row>
    <row r="78" spans="2:107" ht="13.2" x14ac:dyDescent="0.2">
      <c r="B78" s="386"/>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19"/>
      <c r="BC78" s="1319"/>
      <c r="BD78" s="1319"/>
      <c r="BE78" s="1319"/>
      <c r="BF78" s="1319"/>
      <c r="BG78" s="1319"/>
      <c r="BH78" s="1319"/>
      <c r="BI78" s="1319"/>
      <c r="BJ78" s="1319"/>
      <c r="BK78" s="1319"/>
      <c r="BL78" s="1319"/>
      <c r="BM78" s="1319"/>
      <c r="BN78" s="1319"/>
      <c r="BO78" s="1319"/>
      <c r="BP78" s="1321"/>
      <c r="BQ78" s="1321"/>
      <c r="BR78" s="1321"/>
      <c r="BS78" s="1321"/>
      <c r="BT78" s="1321"/>
      <c r="BU78" s="1321"/>
      <c r="BV78" s="1321"/>
      <c r="BW78" s="1321"/>
      <c r="BX78" s="1321"/>
      <c r="BY78" s="1321"/>
      <c r="BZ78" s="1321"/>
      <c r="CA78" s="1321"/>
      <c r="CB78" s="1321"/>
      <c r="CC78" s="1321"/>
      <c r="CD78" s="1321"/>
      <c r="CE78" s="1321"/>
      <c r="CF78" s="1321"/>
      <c r="CG78" s="1321"/>
      <c r="CH78" s="1321"/>
      <c r="CI78" s="1321"/>
      <c r="CJ78" s="1321"/>
      <c r="CK78" s="1321"/>
      <c r="CL78" s="1321"/>
      <c r="CM78" s="1321"/>
      <c r="CN78" s="1321"/>
      <c r="CO78" s="1321"/>
      <c r="CP78" s="1321"/>
      <c r="CQ78" s="1321"/>
      <c r="CR78" s="1321"/>
      <c r="CS78" s="1321"/>
      <c r="CT78" s="1321"/>
      <c r="CU78" s="1321"/>
      <c r="CV78" s="1321"/>
      <c r="CW78" s="1321"/>
      <c r="CX78" s="1321"/>
      <c r="CY78" s="1321"/>
      <c r="CZ78" s="1321"/>
      <c r="DA78" s="1321"/>
      <c r="DB78" s="1321"/>
      <c r="DC78" s="1321"/>
    </row>
    <row r="79" spans="2:107" ht="13.2" x14ac:dyDescent="0.2">
      <c r="B79" s="386"/>
      <c r="G79" s="1314"/>
      <c r="H79" s="1314"/>
      <c r="I79" s="1325"/>
      <c r="J79" s="1325"/>
      <c r="K79" s="1327"/>
      <c r="L79" s="1327"/>
      <c r="M79" s="1327"/>
      <c r="N79" s="1327"/>
      <c r="AN79" s="1318"/>
      <c r="AO79" s="1318"/>
      <c r="AP79" s="1318"/>
      <c r="AQ79" s="1318"/>
      <c r="AR79" s="1318"/>
      <c r="AS79" s="1318"/>
      <c r="AT79" s="1318"/>
      <c r="AU79" s="1318"/>
      <c r="AV79" s="1318"/>
      <c r="AW79" s="1318"/>
      <c r="AX79" s="1318"/>
      <c r="AY79" s="1318"/>
      <c r="AZ79" s="1318"/>
      <c r="BA79" s="1318"/>
      <c r="BB79" s="1319" t="s">
        <v>607</v>
      </c>
      <c r="BC79" s="1319"/>
      <c r="BD79" s="1319"/>
      <c r="BE79" s="1319"/>
      <c r="BF79" s="1319"/>
      <c r="BG79" s="1319"/>
      <c r="BH79" s="1319"/>
      <c r="BI79" s="1319"/>
      <c r="BJ79" s="1319"/>
      <c r="BK79" s="1319"/>
      <c r="BL79" s="1319"/>
      <c r="BM79" s="1319"/>
      <c r="BN79" s="1319"/>
      <c r="BO79" s="1319"/>
      <c r="BP79" s="1321">
        <v>7.1</v>
      </c>
      <c r="BQ79" s="1321"/>
      <c r="BR79" s="1321"/>
      <c r="BS79" s="1321"/>
      <c r="BT79" s="1321"/>
      <c r="BU79" s="1321"/>
      <c r="BV79" s="1321"/>
      <c r="BW79" s="1321"/>
      <c r="BX79" s="1321">
        <v>6.2</v>
      </c>
      <c r="BY79" s="1321"/>
      <c r="BZ79" s="1321"/>
      <c r="CA79" s="1321"/>
      <c r="CB79" s="1321"/>
      <c r="CC79" s="1321"/>
      <c r="CD79" s="1321"/>
      <c r="CE79" s="1321"/>
      <c r="CF79" s="1321">
        <v>5.9</v>
      </c>
      <c r="CG79" s="1321"/>
      <c r="CH79" s="1321"/>
      <c r="CI79" s="1321"/>
      <c r="CJ79" s="1321"/>
      <c r="CK79" s="1321"/>
      <c r="CL79" s="1321"/>
      <c r="CM79" s="1321"/>
      <c r="CN79" s="1321">
        <v>5.3</v>
      </c>
      <c r="CO79" s="1321"/>
      <c r="CP79" s="1321"/>
      <c r="CQ79" s="1321"/>
      <c r="CR79" s="1321"/>
      <c r="CS79" s="1321"/>
      <c r="CT79" s="1321"/>
      <c r="CU79" s="1321"/>
      <c r="CV79" s="1321">
        <v>5</v>
      </c>
      <c r="CW79" s="1321"/>
      <c r="CX79" s="1321"/>
      <c r="CY79" s="1321"/>
      <c r="CZ79" s="1321"/>
      <c r="DA79" s="1321"/>
      <c r="DB79" s="1321"/>
      <c r="DC79" s="1321"/>
    </row>
    <row r="80" spans="2:107" ht="13.2" x14ac:dyDescent="0.2">
      <c r="B80" s="386"/>
      <c r="G80" s="1314"/>
      <c r="H80" s="1314"/>
      <c r="I80" s="1325"/>
      <c r="J80" s="1325"/>
      <c r="K80" s="1327"/>
      <c r="L80" s="1327"/>
      <c r="M80" s="1327"/>
      <c r="N80" s="1327"/>
      <c r="AN80" s="1318"/>
      <c r="AO80" s="1318"/>
      <c r="AP80" s="1318"/>
      <c r="AQ80" s="1318"/>
      <c r="AR80" s="1318"/>
      <c r="AS80" s="1318"/>
      <c r="AT80" s="1318"/>
      <c r="AU80" s="1318"/>
      <c r="AV80" s="1318"/>
      <c r="AW80" s="1318"/>
      <c r="AX80" s="1318"/>
      <c r="AY80" s="1318"/>
      <c r="AZ80" s="1318"/>
      <c r="BA80" s="1318"/>
      <c r="BB80" s="1319"/>
      <c r="BC80" s="1319"/>
      <c r="BD80" s="1319"/>
      <c r="BE80" s="1319"/>
      <c r="BF80" s="1319"/>
      <c r="BG80" s="1319"/>
      <c r="BH80" s="1319"/>
      <c r="BI80" s="1319"/>
      <c r="BJ80" s="1319"/>
      <c r="BK80" s="1319"/>
      <c r="BL80" s="1319"/>
      <c r="BM80" s="1319"/>
      <c r="BN80" s="1319"/>
      <c r="BO80" s="1319"/>
      <c r="BP80" s="1321"/>
      <c r="BQ80" s="1321"/>
      <c r="BR80" s="1321"/>
      <c r="BS80" s="1321"/>
      <c r="BT80" s="1321"/>
      <c r="BU80" s="1321"/>
      <c r="BV80" s="1321"/>
      <c r="BW80" s="1321"/>
      <c r="BX80" s="1321"/>
      <c r="BY80" s="1321"/>
      <c r="BZ80" s="1321"/>
      <c r="CA80" s="1321"/>
      <c r="CB80" s="1321"/>
      <c r="CC80" s="1321"/>
      <c r="CD80" s="1321"/>
      <c r="CE80" s="1321"/>
      <c r="CF80" s="1321"/>
      <c r="CG80" s="1321"/>
      <c r="CH80" s="1321"/>
      <c r="CI80" s="1321"/>
      <c r="CJ80" s="1321"/>
      <c r="CK80" s="1321"/>
      <c r="CL80" s="1321"/>
      <c r="CM80" s="1321"/>
      <c r="CN80" s="1321"/>
      <c r="CO80" s="1321"/>
      <c r="CP80" s="1321"/>
      <c r="CQ80" s="1321"/>
      <c r="CR80" s="1321"/>
      <c r="CS80" s="1321"/>
      <c r="CT80" s="1321"/>
      <c r="CU80" s="1321"/>
      <c r="CV80" s="1321"/>
      <c r="CW80" s="1321"/>
      <c r="CX80" s="1321"/>
      <c r="CY80" s="1321"/>
      <c r="CZ80" s="1321"/>
      <c r="DA80" s="1321"/>
      <c r="DB80" s="1321"/>
      <c r="DC80" s="1321"/>
    </row>
    <row r="81" spans="2:109" ht="13.2" x14ac:dyDescent="0.2">
      <c r="B81" s="386"/>
    </row>
    <row r="82" spans="2:109" ht="16.2" x14ac:dyDescent="0.2">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2" x14ac:dyDescent="0.2">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2" x14ac:dyDescent="0.2">
      <c r="DD84" s="385"/>
      <c r="DE84" s="385"/>
    </row>
    <row r="85" spans="2:109" ht="13.2" x14ac:dyDescent="0.2">
      <c r="DD85" s="385"/>
      <c r="DE85" s="385"/>
    </row>
    <row r="86" spans="2:109" ht="13.2" hidden="1" x14ac:dyDescent="0.2">
      <c r="DD86" s="385"/>
      <c r="DE86" s="385"/>
    </row>
    <row r="87" spans="2:109" ht="13.2" hidden="1" x14ac:dyDescent="0.2">
      <c r="K87" s="388"/>
      <c r="AQ87" s="388"/>
      <c r="BC87" s="388"/>
      <c r="BO87" s="388"/>
      <c r="CA87" s="388"/>
      <c r="CM87" s="388"/>
      <c r="CY87" s="388"/>
      <c r="DD87" s="385"/>
      <c r="DE87" s="385"/>
    </row>
    <row r="88" spans="2:109" ht="13.2" hidden="1" x14ac:dyDescent="0.2">
      <c r="DD88" s="385"/>
      <c r="DE88" s="385"/>
    </row>
    <row r="89" spans="2:109" ht="13.2" hidden="1" x14ac:dyDescent="0.2">
      <c r="DD89" s="385"/>
      <c r="DE89" s="385"/>
    </row>
    <row r="90" spans="2:109" ht="13.2" hidden="1" x14ac:dyDescent="0.2">
      <c r="DD90" s="385"/>
      <c r="DE90" s="385"/>
    </row>
    <row r="91" spans="2:109" ht="13.2" hidden="1" x14ac:dyDescent="0.2">
      <c r="DD91" s="385"/>
      <c r="DE91" s="385"/>
    </row>
    <row r="92" spans="2:109" ht="13.5" hidden="1" customHeight="1" x14ac:dyDescent="0.2">
      <c r="DD92" s="385"/>
      <c r="DE92" s="385"/>
    </row>
    <row r="93" spans="2:109" ht="13.5" hidden="1" customHeight="1" x14ac:dyDescent="0.2">
      <c r="DD93" s="385"/>
      <c r="DE93" s="385"/>
    </row>
    <row r="94" spans="2:109" ht="13.5" hidden="1" customHeight="1" x14ac:dyDescent="0.2">
      <c r="DD94" s="385"/>
      <c r="DE94" s="385"/>
    </row>
    <row r="95" spans="2:109" ht="13.5" hidden="1" customHeight="1" x14ac:dyDescent="0.2">
      <c r="DD95" s="385"/>
      <c r="DE95" s="385"/>
    </row>
    <row r="96" spans="2:109" ht="13.5" hidden="1" customHeight="1" x14ac:dyDescent="0.2">
      <c r="DD96" s="385"/>
      <c r="DE96" s="385"/>
    </row>
    <row r="97" spans="108:109" ht="13.5" hidden="1" customHeight="1" x14ac:dyDescent="0.2">
      <c r="DD97" s="385"/>
      <c r="DE97" s="385"/>
    </row>
    <row r="98" spans="108:109" ht="13.5" hidden="1" customHeight="1" x14ac:dyDescent="0.2">
      <c r="DD98" s="385"/>
      <c r="DE98" s="385"/>
    </row>
    <row r="99" spans="108:109" ht="13.5" hidden="1" customHeight="1" x14ac:dyDescent="0.2">
      <c r="DD99" s="385"/>
      <c r="DE99" s="385"/>
    </row>
    <row r="100" spans="108:109" ht="13.5" hidden="1" customHeight="1" x14ac:dyDescent="0.2">
      <c r="DD100" s="385"/>
      <c r="DE100" s="385"/>
    </row>
    <row r="101" spans="108:109" ht="13.5" hidden="1" customHeight="1" x14ac:dyDescent="0.2">
      <c r="DD101" s="385"/>
      <c r="DE101" s="385"/>
    </row>
    <row r="102" spans="108:109" ht="13.5" hidden="1" customHeight="1" x14ac:dyDescent="0.2">
      <c r="DD102" s="385"/>
      <c r="DE102" s="385"/>
    </row>
    <row r="103" spans="108:109" ht="13.5" hidden="1" customHeight="1" x14ac:dyDescent="0.2">
      <c r="DD103" s="385"/>
      <c r="DE103" s="385"/>
    </row>
    <row r="104" spans="108:109" ht="13.5" hidden="1" customHeight="1" x14ac:dyDescent="0.2">
      <c r="DD104" s="385"/>
      <c r="DE104" s="385"/>
    </row>
    <row r="105" spans="108:109" ht="13.5" hidden="1" customHeight="1" x14ac:dyDescent="0.2">
      <c r="DD105" s="385"/>
      <c r="DE105" s="385"/>
    </row>
    <row r="106" spans="108:109" ht="13.5" hidden="1" customHeight="1" x14ac:dyDescent="0.2">
      <c r="DD106" s="385"/>
      <c r="DE106" s="385"/>
    </row>
    <row r="107" spans="108:109" ht="13.5" hidden="1" customHeight="1" x14ac:dyDescent="0.2">
      <c r="DD107" s="385"/>
      <c r="DE107" s="385"/>
    </row>
    <row r="108" spans="108:109" ht="13.5" hidden="1" customHeight="1" x14ac:dyDescent="0.2">
      <c r="DD108" s="385"/>
      <c r="DE108" s="385"/>
    </row>
    <row r="109" spans="108:109" ht="13.5" hidden="1" customHeight="1" x14ac:dyDescent="0.2">
      <c r="DD109" s="385"/>
      <c r="DE109" s="385"/>
    </row>
    <row r="110" spans="108:109" ht="13.5" hidden="1" customHeight="1" x14ac:dyDescent="0.2">
      <c r="DD110" s="385"/>
      <c r="DE110" s="385"/>
    </row>
    <row r="111" spans="108:109" ht="13.5" hidden="1" customHeight="1" x14ac:dyDescent="0.2">
      <c r="DD111" s="385"/>
      <c r="DE111" s="385"/>
    </row>
    <row r="112" spans="108:109" ht="13.5" hidden="1" customHeight="1" x14ac:dyDescent="0.2">
      <c r="DD112" s="385"/>
      <c r="DE112" s="385"/>
    </row>
    <row r="113" spans="108:109" ht="13.5" hidden="1" customHeight="1" x14ac:dyDescent="0.2">
      <c r="DD113" s="385"/>
      <c r="DE113" s="385"/>
    </row>
    <row r="114" spans="108:109" ht="13.5" hidden="1" customHeight="1" x14ac:dyDescent="0.2">
      <c r="DD114" s="385"/>
      <c r="DE114" s="385"/>
    </row>
    <row r="115" spans="108:109" ht="13.5" hidden="1" customHeight="1" x14ac:dyDescent="0.2">
      <c r="DD115" s="385"/>
      <c r="DE115" s="385"/>
    </row>
    <row r="116" spans="108:109" ht="13.5" hidden="1" customHeight="1" x14ac:dyDescent="0.2">
      <c r="DD116" s="385"/>
      <c r="DE116" s="385"/>
    </row>
    <row r="117" spans="108:109" ht="13.5" hidden="1" customHeight="1" x14ac:dyDescent="0.2">
      <c r="DD117" s="385"/>
      <c r="DE117" s="385"/>
    </row>
    <row r="118" spans="108:109" ht="13.5" hidden="1" customHeight="1" x14ac:dyDescent="0.2">
      <c r="DD118" s="385"/>
      <c r="DE118" s="385"/>
    </row>
    <row r="119" spans="108:109" ht="13.5" hidden="1" customHeight="1" x14ac:dyDescent="0.2">
      <c r="DD119" s="385"/>
      <c r="DE119" s="385"/>
    </row>
    <row r="120" spans="108:109" ht="13.5" hidden="1" customHeight="1" x14ac:dyDescent="0.2">
      <c r="DD120" s="385"/>
      <c r="DE120" s="385"/>
    </row>
    <row r="121" spans="108:109" ht="13.5" hidden="1" customHeight="1" x14ac:dyDescent="0.2">
      <c r="DD121" s="385"/>
      <c r="DE121" s="385"/>
    </row>
    <row r="122" spans="108:109" ht="13.5" hidden="1" customHeight="1" x14ac:dyDescent="0.2">
      <c r="DD122" s="385"/>
      <c r="DE122" s="385"/>
    </row>
    <row r="123" spans="108:109" ht="13.5" hidden="1" customHeight="1" x14ac:dyDescent="0.2">
      <c r="DD123" s="385"/>
      <c r="DE123" s="385"/>
    </row>
    <row r="124" spans="108:109" ht="13.5" hidden="1" customHeight="1" x14ac:dyDescent="0.2">
      <c r="DD124" s="385"/>
      <c r="DE124" s="385"/>
    </row>
    <row r="125" spans="108:109" ht="13.5" hidden="1" customHeight="1" x14ac:dyDescent="0.2">
      <c r="DD125" s="385"/>
      <c r="DE125" s="385"/>
    </row>
    <row r="126" spans="108:109" ht="13.5" hidden="1" customHeight="1" x14ac:dyDescent="0.2">
      <c r="DD126" s="385"/>
      <c r="DE126" s="385"/>
    </row>
    <row r="127" spans="108:109" ht="13.5" hidden="1" customHeight="1" x14ac:dyDescent="0.2">
      <c r="DD127" s="385"/>
      <c r="DE127" s="385"/>
    </row>
    <row r="128" spans="108:109" ht="13.5" hidden="1" customHeight="1" x14ac:dyDescent="0.2">
      <c r="DD128" s="385"/>
      <c r="DE128" s="385"/>
    </row>
    <row r="129" spans="108:109" ht="13.5" hidden="1" customHeight="1" x14ac:dyDescent="0.2">
      <c r="DD129" s="385"/>
      <c r="DE129" s="385"/>
    </row>
    <row r="130" spans="108:109" ht="13.5" hidden="1" customHeight="1" x14ac:dyDescent="0.2">
      <c r="DD130" s="385"/>
      <c r="DE130" s="385"/>
    </row>
    <row r="131" spans="108:109" ht="13.5" hidden="1" customHeight="1" x14ac:dyDescent="0.2">
      <c r="DD131" s="385"/>
      <c r="DE131" s="385"/>
    </row>
    <row r="132" spans="108:109" ht="13.5" hidden="1" customHeight="1" x14ac:dyDescent="0.2">
      <c r="DD132" s="385"/>
      <c r="DE132" s="385"/>
    </row>
    <row r="133" spans="108:109" ht="13.5" hidden="1" customHeight="1" x14ac:dyDescent="0.2">
      <c r="DD133" s="385"/>
      <c r="DE133" s="385"/>
    </row>
    <row r="134" spans="108:109" ht="13.5" hidden="1" customHeight="1" x14ac:dyDescent="0.2">
      <c r="DD134" s="385"/>
      <c r="DE134" s="385"/>
    </row>
    <row r="135" spans="108:109" ht="13.5" hidden="1" customHeight="1" x14ac:dyDescent="0.2">
      <c r="DD135" s="385"/>
      <c r="DE135" s="385"/>
    </row>
    <row r="136" spans="108:109" ht="13.5" hidden="1" customHeight="1" x14ac:dyDescent="0.2">
      <c r="DD136" s="385"/>
      <c r="DE136" s="385"/>
    </row>
    <row r="137" spans="108:109" ht="13.5" hidden="1" customHeight="1" x14ac:dyDescent="0.2">
      <c r="DD137" s="385"/>
      <c r="DE137" s="385"/>
    </row>
    <row r="138" spans="108:109" ht="13.5" hidden="1" customHeight="1" x14ac:dyDescent="0.2">
      <c r="DD138" s="385"/>
      <c r="DE138" s="385"/>
    </row>
    <row r="139" spans="108:109" ht="13.5" hidden="1" customHeight="1" x14ac:dyDescent="0.2">
      <c r="DD139" s="385"/>
      <c r="DE139" s="385"/>
    </row>
    <row r="140" spans="108:109" ht="13.5" hidden="1" customHeight="1" x14ac:dyDescent="0.2">
      <c r="DD140" s="385"/>
      <c r="DE140" s="385"/>
    </row>
    <row r="141" spans="108:109" ht="13.5" hidden="1" customHeight="1" x14ac:dyDescent="0.2">
      <c r="DD141" s="385"/>
      <c r="DE141" s="385"/>
    </row>
    <row r="142" spans="108:109" ht="13.5" hidden="1" customHeight="1" x14ac:dyDescent="0.2">
      <c r="DD142" s="385"/>
      <c r="DE142" s="385"/>
    </row>
    <row r="143" spans="108:109" ht="13.5" hidden="1" customHeight="1" x14ac:dyDescent="0.2">
      <c r="DD143" s="385"/>
      <c r="DE143" s="385"/>
    </row>
    <row r="144" spans="108:109" ht="13.5" hidden="1" customHeight="1" x14ac:dyDescent="0.2">
      <c r="DD144" s="385"/>
      <c r="DE144" s="385"/>
    </row>
    <row r="145" spans="108:109" ht="13.5" hidden="1" customHeight="1" x14ac:dyDescent="0.2">
      <c r="DD145" s="385"/>
      <c r="DE145" s="385"/>
    </row>
    <row r="146" spans="108:109" ht="13.5" hidden="1" customHeight="1" x14ac:dyDescent="0.2">
      <c r="DD146" s="385"/>
      <c r="DE146" s="385"/>
    </row>
    <row r="147" spans="108:109" ht="13.5" hidden="1" customHeight="1" x14ac:dyDescent="0.2">
      <c r="DD147" s="385"/>
      <c r="DE147" s="385"/>
    </row>
    <row r="148" spans="108:109" ht="13.5" hidden="1" customHeight="1" x14ac:dyDescent="0.2">
      <c r="DD148" s="385"/>
      <c r="DE148" s="385"/>
    </row>
    <row r="149" spans="108:109" ht="13.5" hidden="1" customHeight="1" x14ac:dyDescent="0.2">
      <c r="DD149" s="385"/>
      <c r="DE149" s="385"/>
    </row>
    <row r="150" spans="108:109" ht="13.5" hidden="1" customHeight="1" x14ac:dyDescent="0.2">
      <c r="DD150" s="385"/>
      <c r="DE150" s="385"/>
    </row>
    <row r="151" spans="108:109" ht="13.5" hidden="1" customHeight="1" x14ac:dyDescent="0.2">
      <c r="DD151" s="385"/>
      <c r="DE151" s="385"/>
    </row>
    <row r="152" spans="108:109" ht="13.5" hidden="1" customHeight="1" x14ac:dyDescent="0.2">
      <c r="DD152" s="385"/>
      <c r="DE152" s="385"/>
    </row>
    <row r="153" spans="108:109" ht="13.5" hidden="1" customHeight="1" x14ac:dyDescent="0.2">
      <c r="DD153" s="385"/>
      <c r="DE153" s="385"/>
    </row>
    <row r="154" spans="108:109" ht="13.5" hidden="1" customHeight="1" x14ac:dyDescent="0.2">
      <c r="DD154" s="385"/>
      <c r="DE154" s="385"/>
    </row>
    <row r="155" spans="108:109" ht="13.5" hidden="1" customHeight="1" x14ac:dyDescent="0.2">
      <c r="DD155" s="385"/>
      <c r="DE155" s="385"/>
    </row>
    <row r="156" spans="108:109" ht="13.5" hidden="1" customHeight="1" x14ac:dyDescent="0.2">
      <c r="DD156" s="385"/>
      <c r="DE156" s="385"/>
    </row>
    <row r="157" spans="108:109" ht="13.5" hidden="1" customHeight="1" x14ac:dyDescent="0.2">
      <c r="DD157" s="385"/>
      <c r="DE157" s="385"/>
    </row>
    <row r="158" spans="108:109" ht="13.5" hidden="1" customHeight="1" x14ac:dyDescent="0.2">
      <c r="DD158" s="385"/>
      <c r="DE158" s="385"/>
    </row>
    <row r="159" spans="108:109" ht="13.5" hidden="1" customHeight="1" x14ac:dyDescent="0.2">
      <c r="DD159" s="385"/>
      <c r="DE159" s="385"/>
    </row>
    <row r="160" spans="108:109" ht="13.5" hidden="1" customHeight="1" x14ac:dyDescent="0.2">
      <c r="DD160" s="385"/>
      <c r="DE160" s="385"/>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zR9z3/M1szDd9HHHYhDYKQWN0oQB1RQn1UUEz1Ai7nSK2x8Tbx5yJZVZ3g83ZB42EtGzDZBDvyWrzjlY6c/SFw==" saltValue="CXZPoQKoY6kceZzmqfO8mg=="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topLeftCell="AB1" zoomScale="70" zoomScaleNormal="7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618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aqxI8S7g9RtVazUOXxUlWc+bnHi7vDvLFJd0Ev8Pg/Y7/UQewo2gO12IDRIMqGoRxk4ArLQBj7j+cI4U/W4Ihw==" saltValue="kK8h4cKamObPhLGb5SvtE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topLeftCell="C4" zoomScale="55" zoomScaleNormal="55" zoomScaleSheetLayoutView="55" workbookViewId="0">
      <selection activeCell="CA14" sqref="CA14"/>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619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1OQlxrwN0d88fG0+sOAyH86oYYf6ZO6wzEXzPJ8BiNt9/OFQIlH6pH1XTsvqWwuehQi9d+UroiVKrq/RCp9YAw==" saltValue="WlcSr6tYsj8K3uwyV6WiN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552</v>
      </c>
      <c r="G2" s="156"/>
      <c r="H2" s="157"/>
    </row>
    <row r="3" spans="1:8" x14ac:dyDescent="0.2">
      <c r="A3" s="153" t="s">
        <v>545</v>
      </c>
      <c r="B3" s="158"/>
      <c r="C3" s="159"/>
      <c r="D3" s="160">
        <v>39323</v>
      </c>
      <c r="E3" s="161"/>
      <c r="F3" s="162">
        <v>53605</v>
      </c>
      <c r="G3" s="163"/>
      <c r="H3" s="164"/>
    </row>
    <row r="4" spans="1:8" x14ac:dyDescent="0.2">
      <c r="A4" s="165"/>
      <c r="B4" s="166"/>
      <c r="C4" s="167"/>
      <c r="D4" s="168">
        <v>27039</v>
      </c>
      <c r="E4" s="169"/>
      <c r="F4" s="170">
        <v>28343</v>
      </c>
      <c r="G4" s="171"/>
      <c r="H4" s="172"/>
    </row>
    <row r="5" spans="1:8" x14ac:dyDescent="0.2">
      <c r="A5" s="153" t="s">
        <v>547</v>
      </c>
      <c r="B5" s="158"/>
      <c r="C5" s="159"/>
      <c r="D5" s="160">
        <v>39263</v>
      </c>
      <c r="E5" s="161"/>
      <c r="F5" s="162">
        <v>46440</v>
      </c>
      <c r="G5" s="163"/>
      <c r="H5" s="164"/>
    </row>
    <row r="6" spans="1:8" x14ac:dyDescent="0.2">
      <c r="A6" s="165"/>
      <c r="B6" s="166"/>
      <c r="C6" s="167"/>
      <c r="D6" s="168">
        <v>18918</v>
      </c>
      <c r="E6" s="169"/>
      <c r="F6" s="170">
        <v>27658</v>
      </c>
      <c r="G6" s="171"/>
      <c r="H6" s="172"/>
    </row>
    <row r="7" spans="1:8" x14ac:dyDescent="0.2">
      <c r="A7" s="153" t="s">
        <v>548</v>
      </c>
      <c r="B7" s="158"/>
      <c r="C7" s="159"/>
      <c r="D7" s="160">
        <v>33831</v>
      </c>
      <c r="E7" s="161"/>
      <c r="F7" s="162">
        <v>63257</v>
      </c>
      <c r="G7" s="163"/>
      <c r="H7" s="164"/>
    </row>
    <row r="8" spans="1:8" x14ac:dyDescent="0.2">
      <c r="A8" s="165"/>
      <c r="B8" s="166"/>
      <c r="C8" s="167"/>
      <c r="D8" s="168">
        <v>18204</v>
      </c>
      <c r="E8" s="169"/>
      <c r="F8" s="170">
        <v>27259</v>
      </c>
      <c r="G8" s="171"/>
      <c r="H8" s="172"/>
    </row>
    <row r="9" spans="1:8" x14ac:dyDescent="0.2">
      <c r="A9" s="153" t="s">
        <v>549</v>
      </c>
      <c r="B9" s="158"/>
      <c r="C9" s="159"/>
      <c r="D9" s="160">
        <v>27308</v>
      </c>
      <c r="E9" s="161"/>
      <c r="F9" s="162">
        <v>52308</v>
      </c>
      <c r="G9" s="163"/>
      <c r="H9" s="164"/>
    </row>
    <row r="10" spans="1:8" x14ac:dyDescent="0.2">
      <c r="A10" s="165"/>
      <c r="B10" s="166"/>
      <c r="C10" s="167"/>
      <c r="D10" s="168">
        <v>17644</v>
      </c>
      <c r="E10" s="169"/>
      <c r="F10" s="170">
        <v>28695</v>
      </c>
      <c r="G10" s="171"/>
      <c r="H10" s="172"/>
    </row>
    <row r="11" spans="1:8" x14ac:dyDescent="0.2">
      <c r="A11" s="153" t="s">
        <v>550</v>
      </c>
      <c r="B11" s="158"/>
      <c r="C11" s="159"/>
      <c r="D11" s="160">
        <v>30780</v>
      </c>
      <c r="E11" s="161"/>
      <c r="F11" s="162">
        <v>46402</v>
      </c>
      <c r="G11" s="163"/>
      <c r="H11" s="164"/>
    </row>
    <row r="12" spans="1:8" x14ac:dyDescent="0.2">
      <c r="A12" s="165"/>
      <c r="B12" s="166"/>
      <c r="C12" s="173"/>
      <c r="D12" s="168">
        <v>23679</v>
      </c>
      <c r="E12" s="169"/>
      <c r="F12" s="170">
        <v>26897</v>
      </c>
      <c r="G12" s="171"/>
      <c r="H12" s="172"/>
    </row>
    <row r="13" spans="1:8" x14ac:dyDescent="0.2">
      <c r="A13" s="153"/>
      <c r="B13" s="158"/>
      <c r="C13" s="174"/>
      <c r="D13" s="175">
        <v>34101</v>
      </c>
      <c r="E13" s="176"/>
      <c r="F13" s="177">
        <v>52402</v>
      </c>
      <c r="G13" s="178"/>
      <c r="H13" s="164"/>
    </row>
    <row r="14" spans="1:8" x14ac:dyDescent="0.2">
      <c r="A14" s="165"/>
      <c r="B14" s="166"/>
      <c r="C14" s="167"/>
      <c r="D14" s="168">
        <v>21097</v>
      </c>
      <c r="E14" s="169"/>
      <c r="F14" s="170">
        <v>27770</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6.02</v>
      </c>
      <c r="C19" s="179">
        <f>ROUND(VALUE(SUBSTITUTE(実質収支比率等に係る経年分析!G$48,"▲","-")),2)</f>
        <v>10.06</v>
      </c>
      <c r="D19" s="179">
        <f>ROUND(VALUE(SUBSTITUTE(実質収支比率等に係る経年分析!H$48,"▲","-")),2)</f>
        <v>7.32</v>
      </c>
      <c r="E19" s="179">
        <f>ROUND(VALUE(SUBSTITUTE(実質収支比率等に係る経年分析!I$48,"▲","-")),2)</f>
        <v>7.34</v>
      </c>
      <c r="F19" s="179">
        <f>ROUND(VALUE(SUBSTITUTE(実質収支比率等に係る経年分析!J$48,"▲","-")),2)</f>
        <v>9.86</v>
      </c>
    </row>
    <row r="20" spans="1:11" x14ac:dyDescent="0.2">
      <c r="A20" s="179" t="s">
        <v>55</v>
      </c>
      <c r="B20" s="179">
        <f>ROUND(VALUE(SUBSTITUTE(実質収支比率等に係る経年分析!F$47,"▲","-")),2)</f>
        <v>23.46</v>
      </c>
      <c r="C20" s="179">
        <f>ROUND(VALUE(SUBSTITUTE(実質収支比率等に係る経年分析!G$47,"▲","-")),2)</f>
        <v>20.11</v>
      </c>
      <c r="D20" s="179">
        <f>ROUND(VALUE(SUBSTITUTE(実質収支比率等に係る経年分析!H$47,"▲","-")),2)</f>
        <v>18.79</v>
      </c>
      <c r="E20" s="179">
        <f>ROUND(VALUE(SUBSTITUTE(実質収支比率等に係る経年分析!I$47,"▲","-")),2)</f>
        <v>16.34</v>
      </c>
      <c r="F20" s="179">
        <f>ROUND(VALUE(SUBSTITUTE(実質収支比率等に係る経年分析!J$47,"▲","-")),2)</f>
        <v>14.83</v>
      </c>
    </row>
    <row r="21" spans="1:11" x14ac:dyDescent="0.2">
      <c r="A21" s="179" t="s">
        <v>56</v>
      </c>
      <c r="B21" s="179">
        <f>IF(ISNUMBER(VALUE(SUBSTITUTE(実質収支比率等に係る経年分析!F$49,"▲","-"))),ROUND(VALUE(SUBSTITUTE(実質収支比率等に係る経年分析!F$49,"▲","-")),2),NA())</f>
        <v>-4.4000000000000004</v>
      </c>
      <c r="C21" s="179">
        <f>IF(ISNUMBER(VALUE(SUBSTITUTE(実質収支比率等に係る経年分析!G$49,"▲","-"))),ROUND(VALUE(SUBSTITUTE(実質収支比率等に係る経年分析!G$49,"▲","-")),2),NA())</f>
        <v>-2.0499999999999998</v>
      </c>
      <c r="D21" s="179">
        <f>IF(ISNUMBER(VALUE(SUBSTITUTE(実質収支比率等に係る経年分析!H$49,"▲","-"))),ROUND(VALUE(SUBSTITUTE(実質収支比率等に係る経年分析!H$49,"▲","-")),2),NA())</f>
        <v>-9.7100000000000009</v>
      </c>
      <c r="E21" s="179">
        <f>IF(ISNUMBER(VALUE(SUBSTITUTE(実質収支比率等に係る経年分析!I$49,"▲","-"))),ROUND(VALUE(SUBSTITUTE(実質収支比率等に係る経年分析!I$49,"▲","-")),2),NA())</f>
        <v>-6.57</v>
      </c>
      <c r="F21" s="179">
        <f>IF(ISNUMBER(VALUE(SUBSTITUTE(実質収支比率等に係る経年分析!J$49,"▲","-"))),ROUND(VALUE(SUBSTITUTE(実質収支比率等に係る経年分析!J$49,"▲","-")),2),NA())</f>
        <v>-2.97</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0.09</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後期高齢者医療事業特別会計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2">
      <c r="A30" s="180" t="str">
        <f>IF(連結実質赤字比率に係る赤字・黒字の構成分析!C$40="",NA(),連結実質赤字比率に係る赤字・黒字の構成分析!C$40)</f>
        <v>新里温水プール事業特別会計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2">
      <c r="A31" s="180" t="str">
        <f>IF(連結実質赤字比率に係る赤字・黒字の構成分析!C$39="",NA(),連結実質赤字比率に係る赤字・黒字の構成分析!C$39)</f>
        <v>住宅新築資金等貸付事業特別会計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2">
      <c r="A32" s="180" t="str">
        <f>IF(連結実質赤字比率に係る赤字・黒字の構成分析!C$38="",NA(),連結実質赤字比率に係る赤字・黒字の構成分析!C$38)</f>
        <v>発電事業特別会計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7.0000000000000007E-2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0.17</v>
      </c>
    </row>
    <row r="33" spans="1:16" x14ac:dyDescent="0.2">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2.3199999999999998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1.99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2.31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2.2999999999999998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0.67</v>
      </c>
    </row>
    <row r="34" spans="1:16" x14ac:dyDescent="0.2">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1.24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1.41</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6.01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10.050000000000001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7.31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9.8000000000000007</v>
      </c>
    </row>
    <row r="36" spans="1:16" x14ac:dyDescent="0.2">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22.11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22.51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24.78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25.39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25.06</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4478</v>
      </c>
      <c r="E42" s="181"/>
      <c r="F42" s="181"/>
      <c r="G42" s="181">
        <f>'実質公債費比率（分子）の構造'!L$52</f>
        <v>4298</v>
      </c>
      <c r="H42" s="181"/>
      <c r="I42" s="181"/>
      <c r="J42" s="181">
        <f>'実質公債費比率（分子）の構造'!M$52</f>
        <v>4369</v>
      </c>
      <c r="K42" s="181"/>
      <c r="L42" s="181"/>
      <c r="M42" s="181">
        <f>'実質公債費比率（分子）の構造'!N$52</f>
        <v>4321</v>
      </c>
      <c r="N42" s="181"/>
      <c r="O42" s="181"/>
      <c r="P42" s="181">
        <f>'実質公債費比率（分子）の構造'!O$52</f>
        <v>4248</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14</v>
      </c>
      <c r="C44" s="181"/>
      <c r="D44" s="181"/>
      <c r="E44" s="181">
        <f>'実質公債費比率（分子）の構造'!L$50</f>
        <v>14</v>
      </c>
      <c r="F44" s="181"/>
      <c r="G44" s="181"/>
      <c r="H44" s="181">
        <f>'実質公債費比率（分子）の構造'!M$50</f>
        <v>14</v>
      </c>
      <c r="I44" s="181"/>
      <c r="J44" s="181"/>
      <c r="K44" s="181">
        <f>'実質公債費比率（分子）の構造'!N$50</f>
        <v>14</v>
      </c>
      <c r="L44" s="181"/>
      <c r="M44" s="181"/>
      <c r="N44" s="181">
        <f>'実質公債費比率（分子）の構造'!O$50</f>
        <v>14</v>
      </c>
      <c r="O44" s="181"/>
      <c r="P44" s="181"/>
    </row>
    <row r="45" spans="1:16" x14ac:dyDescent="0.2">
      <c r="A45" s="181" t="s">
        <v>66</v>
      </c>
      <c r="B45" s="181">
        <f>'実質公債費比率（分子）の構造'!K$49</f>
        <v>455</v>
      </c>
      <c r="C45" s="181"/>
      <c r="D45" s="181"/>
      <c r="E45" s="181">
        <f>'実質公債費比率（分子）の構造'!L$49</f>
        <v>454</v>
      </c>
      <c r="F45" s="181"/>
      <c r="G45" s="181"/>
      <c r="H45" s="181">
        <f>'実質公債費比率（分子）の構造'!M$49</f>
        <v>543</v>
      </c>
      <c r="I45" s="181"/>
      <c r="J45" s="181"/>
      <c r="K45" s="181">
        <f>'実質公債費比率（分子）の構造'!N$49</f>
        <v>563</v>
      </c>
      <c r="L45" s="181"/>
      <c r="M45" s="181"/>
      <c r="N45" s="181">
        <f>'実質公債費比率（分子）の構造'!O$49</f>
        <v>465</v>
      </c>
      <c r="O45" s="181"/>
      <c r="P45" s="181"/>
    </row>
    <row r="46" spans="1:16" x14ac:dyDescent="0.2">
      <c r="A46" s="181" t="s">
        <v>67</v>
      </c>
      <c r="B46" s="181">
        <f>'実質公債費比率（分子）の構造'!K$48</f>
        <v>1237</v>
      </c>
      <c r="C46" s="181"/>
      <c r="D46" s="181"/>
      <c r="E46" s="181">
        <f>'実質公債費比率（分子）の構造'!L$48</f>
        <v>1163</v>
      </c>
      <c r="F46" s="181"/>
      <c r="G46" s="181"/>
      <c r="H46" s="181">
        <f>'実質公債費比率（分子）の構造'!M$48</f>
        <v>1139</v>
      </c>
      <c r="I46" s="181"/>
      <c r="J46" s="181"/>
      <c r="K46" s="181">
        <f>'実質公債費比率（分子）の構造'!N$48</f>
        <v>1058</v>
      </c>
      <c r="L46" s="181"/>
      <c r="M46" s="181"/>
      <c r="N46" s="181">
        <f>'実質公債費比率（分子）の構造'!O$48</f>
        <v>965</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4134</v>
      </c>
      <c r="C49" s="181"/>
      <c r="D49" s="181"/>
      <c r="E49" s="181">
        <f>'実質公債費比率（分子）の構造'!L$45</f>
        <v>3898</v>
      </c>
      <c r="F49" s="181"/>
      <c r="G49" s="181"/>
      <c r="H49" s="181">
        <f>'実質公債費比率（分子）の構造'!M$45</f>
        <v>3856</v>
      </c>
      <c r="I49" s="181"/>
      <c r="J49" s="181"/>
      <c r="K49" s="181">
        <f>'実質公債費比率（分子）の構造'!N$45</f>
        <v>3802</v>
      </c>
      <c r="L49" s="181"/>
      <c r="M49" s="181"/>
      <c r="N49" s="181">
        <f>'実質公債費比率（分子）の構造'!O$45</f>
        <v>3829</v>
      </c>
      <c r="O49" s="181"/>
      <c r="P49" s="181"/>
    </row>
    <row r="50" spans="1:16" x14ac:dyDescent="0.2">
      <c r="A50" s="181" t="s">
        <v>71</v>
      </c>
      <c r="B50" s="181" t="e">
        <f>NA()</f>
        <v>#N/A</v>
      </c>
      <c r="C50" s="181">
        <f>IF(ISNUMBER('実質公債費比率（分子）の構造'!K$53),'実質公債費比率（分子）の構造'!K$53,NA())</f>
        <v>1362</v>
      </c>
      <c r="D50" s="181" t="e">
        <f>NA()</f>
        <v>#N/A</v>
      </c>
      <c r="E50" s="181" t="e">
        <f>NA()</f>
        <v>#N/A</v>
      </c>
      <c r="F50" s="181">
        <f>IF(ISNUMBER('実質公債費比率（分子）の構造'!L$53),'実質公債費比率（分子）の構造'!L$53,NA())</f>
        <v>1231</v>
      </c>
      <c r="G50" s="181" t="e">
        <f>NA()</f>
        <v>#N/A</v>
      </c>
      <c r="H50" s="181" t="e">
        <f>NA()</f>
        <v>#N/A</v>
      </c>
      <c r="I50" s="181">
        <f>IF(ISNUMBER('実質公債費比率（分子）の構造'!M$53),'実質公債費比率（分子）の構造'!M$53,NA())</f>
        <v>1183</v>
      </c>
      <c r="J50" s="181" t="e">
        <f>NA()</f>
        <v>#N/A</v>
      </c>
      <c r="K50" s="181" t="e">
        <f>NA()</f>
        <v>#N/A</v>
      </c>
      <c r="L50" s="181">
        <f>IF(ISNUMBER('実質公債費比率（分子）の構造'!N$53),'実質公債費比率（分子）の構造'!N$53,NA())</f>
        <v>1116</v>
      </c>
      <c r="M50" s="181" t="e">
        <f>NA()</f>
        <v>#N/A</v>
      </c>
      <c r="N50" s="181" t="e">
        <f>NA()</f>
        <v>#N/A</v>
      </c>
      <c r="O50" s="181">
        <f>IF(ISNUMBER('実質公債費比率（分子）の構造'!O$53),'実質公債費比率（分子）の構造'!O$53,NA())</f>
        <v>1025</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40241</v>
      </c>
      <c r="E56" s="180"/>
      <c r="F56" s="180"/>
      <c r="G56" s="180">
        <f>'将来負担比率（分子）の構造'!J$52</f>
        <v>39699</v>
      </c>
      <c r="H56" s="180"/>
      <c r="I56" s="180"/>
      <c r="J56" s="180">
        <f>'将来負担比率（分子）の構造'!K$52</f>
        <v>38537</v>
      </c>
      <c r="K56" s="180"/>
      <c r="L56" s="180"/>
      <c r="M56" s="180">
        <f>'将来負担比率（分子）の構造'!L$52</f>
        <v>37296</v>
      </c>
      <c r="N56" s="180"/>
      <c r="O56" s="180"/>
      <c r="P56" s="180">
        <f>'将来負担比率（分子）の構造'!M$52</f>
        <v>36459</v>
      </c>
    </row>
    <row r="57" spans="1:16" x14ac:dyDescent="0.2">
      <c r="A57" s="180" t="s">
        <v>42</v>
      </c>
      <c r="B57" s="180"/>
      <c r="C57" s="180"/>
      <c r="D57" s="180">
        <f>'将来負担比率（分子）の構造'!I$51</f>
        <v>5585</v>
      </c>
      <c r="E57" s="180"/>
      <c r="F57" s="180"/>
      <c r="G57" s="180">
        <f>'将来負担比率（分子）の構造'!J$51</f>
        <v>5413</v>
      </c>
      <c r="H57" s="180"/>
      <c r="I57" s="180"/>
      <c r="J57" s="180">
        <f>'将来負担比率（分子）の構造'!K$51</f>
        <v>5079</v>
      </c>
      <c r="K57" s="180"/>
      <c r="L57" s="180"/>
      <c r="M57" s="180">
        <f>'将来負担比率（分子）の構造'!L$51</f>
        <v>4650</v>
      </c>
      <c r="N57" s="180"/>
      <c r="O57" s="180"/>
      <c r="P57" s="180">
        <f>'将来負担比率（分子）の構造'!M$51</f>
        <v>4518</v>
      </c>
    </row>
    <row r="58" spans="1:16" x14ac:dyDescent="0.2">
      <c r="A58" s="180" t="s">
        <v>41</v>
      </c>
      <c r="B58" s="180"/>
      <c r="C58" s="180"/>
      <c r="D58" s="180">
        <f>'将来負担比率（分子）の構造'!I$50</f>
        <v>11878</v>
      </c>
      <c r="E58" s="180"/>
      <c r="F58" s="180"/>
      <c r="G58" s="180">
        <f>'将来負担比率（分子）の構造'!J$50</f>
        <v>11864</v>
      </c>
      <c r="H58" s="180"/>
      <c r="I58" s="180"/>
      <c r="J58" s="180">
        <f>'将来負担比率（分子）の構造'!K$50</f>
        <v>12493</v>
      </c>
      <c r="K58" s="180"/>
      <c r="L58" s="180"/>
      <c r="M58" s="180">
        <f>'将来負担比率（分子）の構造'!L$50</f>
        <v>12783</v>
      </c>
      <c r="N58" s="180"/>
      <c r="O58" s="180"/>
      <c r="P58" s="180">
        <f>'将来負担比率（分子）の構造'!M$50</f>
        <v>12741</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178</v>
      </c>
      <c r="C61" s="180"/>
      <c r="D61" s="180"/>
      <c r="E61" s="180">
        <f>'将来負担比率（分子）の構造'!J$46</f>
        <v>604</v>
      </c>
      <c r="F61" s="180"/>
      <c r="G61" s="180"/>
      <c r="H61" s="180">
        <f>'将来負担比率（分子）の構造'!K$46</f>
        <v>956</v>
      </c>
      <c r="I61" s="180"/>
      <c r="J61" s="180"/>
      <c r="K61" s="180">
        <f>'将来負担比率（分子）の構造'!L$46</f>
        <v>1085</v>
      </c>
      <c r="L61" s="180"/>
      <c r="M61" s="180"/>
      <c r="N61" s="180">
        <f>'将来負担比率（分子）の構造'!M$46</f>
        <v>57</v>
      </c>
      <c r="O61" s="180"/>
      <c r="P61" s="180"/>
    </row>
    <row r="62" spans="1:16" x14ac:dyDescent="0.2">
      <c r="A62" s="180" t="s">
        <v>35</v>
      </c>
      <c r="B62" s="180">
        <f>'将来負担比率（分子）の構造'!I$45</f>
        <v>8113</v>
      </c>
      <c r="C62" s="180"/>
      <c r="D62" s="180"/>
      <c r="E62" s="180">
        <f>'将来負担比率（分子）の構造'!J$45</f>
        <v>7900</v>
      </c>
      <c r="F62" s="180"/>
      <c r="G62" s="180"/>
      <c r="H62" s="180">
        <f>'将来負担比率（分子）の構造'!K$45</f>
        <v>7863</v>
      </c>
      <c r="I62" s="180"/>
      <c r="J62" s="180"/>
      <c r="K62" s="180">
        <f>'将来負担比率（分子）の構造'!L$45</f>
        <v>7002</v>
      </c>
      <c r="L62" s="180"/>
      <c r="M62" s="180"/>
      <c r="N62" s="180">
        <f>'将来負担比率（分子）の構造'!M$45</f>
        <v>6894</v>
      </c>
      <c r="O62" s="180"/>
      <c r="P62" s="180"/>
    </row>
    <row r="63" spans="1:16" x14ac:dyDescent="0.2">
      <c r="A63" s="180" t="s">
        <v>34</v>
      </c>
      <c r="B63" s="180">
        <f>'将来負担比率（分子）の構造'!I$44</f>
        <v>2346</v>
      </c>
      <c r="C63" s="180"/>
      <c r="D63" s="180"/>
      <c r="E63" s="180">
        <f>'将来負担比率（分子）の構造'!J$44</f>
        <v>2053</v>
      </c>
      <c r="F63" s="180"/>
      <c r="G63" s="180"/>
      <c r="H63" s="180">
        <f>'将来負担比率（分子）の構造'!K$44</f>
        <v>1940</v>
      </c>
      <c r="I63" s="180"/>
      <c r="J63" s="180"/>
      <c r="K63" s="180">
        <f>'将来負担比率（分子）の構造'!L$44</f>
        <v>1597</v>
      </c>
      <c r="L63" s="180"/>
      <c r="M63" s="180"/>
      <c r="N63" s="180">
        <f>'将来負担比率（分子）の構造'!M$44</f>
        <v>1209</v>
      </c>
      <c r="O63" s="180"/>
      <c r="P63" s="180"/>
    </row>
    <row r="64" spans="1:16" x14ac:dyDescent="0.2">
      <c r="A64" s="180" t="s">
        <v>33</v>
      </c>
      <c r="B64" s="180">
        <f>'将来負担比率（分子）の構造'!I$43</f>
        <v>13599</v>
      </c>
      <c r="C64" s="180"/>
      <c r="D64" s="180"/>
      <c r="E64" s="180">
        <f>'将来負担比率（分子）の構造'!J$43</f>
        <v>13368</v>
      </c>
      <c r="F64" s="180"/>
      <c r="G64" s="180"/>
      <c r="H64" s="180">
        <f>'将来負担比率（分子）の構造'!K$43</f>
        <v>12366</v>
      </c>
      <c r="I64" s="180"/>
      <c r="J64" s="180"/>
      <c r="K64" s="180">
        <f>'将来負担比率（分子）の構造'!L$43</f>
        <v>11525</v>
      </c>
      <c r="L64" s="180"/>
      <c r="M64" s="180"/>
      <c r="N64" s="180">
        <f>'将来負担比率（分子）の構造'!M$43</f>
        <v>10685</v>
      </c>
      <c r="O64" s="180"/>
      <c r="P64" s="180"/>
    </row>
    <row r="65" spans="1:16" x14ac:dyDescent="0.2">
      <c r="A65" s="180" t="s">
        <v>32</v>
      </c>
      <c r="B65" s="180">
        <f>'将来負担比率（分子）の構造'!I$42</f>
        <v>154</v>
      </c>
      <c r="C65" s="180"/>
      <c r="D65" s="180"/>
      <c r="E65" s="180">
        <f>'将来負担比率（分子）の構造'!J$42</f>
        <v>142</v>
      </c>
      <c r="F65" s="180"/>
      <c r="G65" s="180"/>
      <c r="H65" s="180">
        <f>'将来負担比率（分子）の構造'!K$42</f>
        <v>130</v>
      </c>
      <c r="I65" s="180"/>
      <c r="J65" s="180"/>
      <c r="K65" s="180">
        <f>'将来負担比率（分子）の構造'!L$42</f>
        <v>118</v>
      </c>
      <c r="L65" s="180"/>
      <c r="M65" s="180"/>
      <c r="N65" s="180">
        <f>'将来負担比率（分子）の構造'!M$42</f>
        <v>106</v>
      </c>
      <c r="O65" s="180"/>
      <c r="P65" s="180"/>
    </row>
    <row r="66" spans="1:16" x14ac:dyDescent="0.2">
      <c r="A66" s="180" t="s">
        <v>31</v>
      </c>
      <c r="B66" s="180">
        <f>'将来負担比率（分子）の構造'!I$41</f>
        <v>39509</v>
      </c>
      <c r="C66" s="180"/>
      <c r="D66" s="180"/>
      <c r="E66" s="180">
        <f>'将来負担比率（分子）の構造'!J$41</f>
        <v>38488</v>
      </c>
      <c r="F66" s="180"/>
      <c r="G66" s="180"/>
      <c r="H66" s="180">
        <f>'将来負担比率（分子）の構造'!K$41</f>
        <v>36920</v>
      </c>
      <c r="I66" s="180"/>
      <c r="J66" s="180"/>
      <c r="K66" s="180">
        <f>'将来負担比率（分子）の構造'!L$41</f>
        <v>35434</v>
      </c>
      <c r="L66" s="180"/>
      <c r="M66" s="180"/>
      <c r="N66" s="180">
        <f>'将来負担比率（分子）の構造'!M$41</f>
        <v>34470</v>
      </c>
      <c r="O66" s="180"/>
      <c r="P66" s="180"/>
    </row>
    <row r="67" spans="1:16" x14ac:dyDescent="0.2">
      <c r="A67" s="180" t="s">
        <v>75</v>
      </c>
      <c r="B67" s="180" t="e">
        <f>NA()</f>
        <v>#N/A</v>
      </c>
      <c r="C67" s="180">
        <f>IF(ISNUMBER('将来負担比率（分子）の構造'!I$53), IF('将来負担比率（分子）の構造'!I$53 &lt; 0, 0, '将来負担比率（分子）の構造'!I$53), NA())</f>
        <v>6195</v>
      </c>
      <c r="D67" s="180" t="e">
        <f>NA()</f>
        <v>#N/A</v>
      </c>
      <c r="E67" s="180" t="e">
        <f>NA()</f>
        <v>#N/A</v>
      </c>
      <c r="F67" s="180">
        <f>IF(ISNUMBER('将来負担比率（分子）の構造'!J$53), IF('将来負担比率（分子）の構造'!J$53 &lt; 0, 0, '将来負担比率（分子）の構造'!J$53), NA())</f>
        <v>5577</v>
      </c>
      <c r="G67" s="180" t="e">
        <f>NA()</f>
        <v>#N/A</v>
      </c>
      <c r="H67" s="180" t="e">
        <f>NA()</f>
        <v>#N/A</v>
      </c>
      <c r="I67" s="180">
        <f>IF(ISNUMBER('将来負担比率（分子）の構造'!K$53), IF('将来負担比率（分子）の構造'!K$53 &lt; 0, 0, '将来負担比率（分子）の構造'!K$53), NA())</f>
        <v>4066</v>
      </c>
      <c r="J67" s="180" t="e">
        <f>NA()</f>
        <v>#N/A</v>
      </c>
      <c r="K67" s="180" t="e">
        <f>NA()</f>
        <v>#N/A</v>
      </c>
      <c r="L67" s="180">
        <f>IF(ISNUMBER('将来負担比率（分子）の構造'!L$53), IF('将来負担比率（分子）の構造'!L$53 &lt; 0, 0, '将来負担比率（分子）の構造'!L$53), NA())</f>
        <v>2032</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4962</v>
      </c>
      <c r="C72" s="184">
        <f>基金残高に係る経年分析!G55</f>
        <v>4248</v>
      </c>
      <c r="D72" s="184">
        <f>基金残高に係る経年分析!H55</f>
        <v>3839</v>
      </c>
    </row>
    <row r="73" spans="1:16" x14ac:dyDescent="0.2">
      <c r="A73" s="183" t="s">
        <v>78</v>
      </c>
      <c r="B73" s="184">
        <f>基金残高に係る経年分析!F56</f>
        <v>273</v>
      </c>
      <c r="C73" s="184">
        <f>基金残高に係る経年分析!G56</f>
        <v>273</v>
      </c>
      <c r="D73" s="184">
        <f>基金残高に係る経年分析!H56</f>
        <v>273</v>
      </c>
    </row>
    <row r="74" spans="1:16" x14ac:dyDescent="0.2">
      <c r="A74" s="183" t="s">
        <v>79</v>
      </c>
      <c r="B74" s="184">
        <f>基金残高に係る経年分析!F57</f>
        <v>4632</v>
      </c>
      <c r="C74" s="184">
        <f>基金残高に係る経年分析!G57</f>
        <v>4874</v>
      </c>
      <c r="D74" s="184">
        <f>基金残高に係る経年分析!H57</f>
        <v>4825</v>
      </c>
    </row>
  </sheetData>
  <sheetProtection algorithmName="SHA-512" hashValue="2b/FLNFJH1J3D3QRogRtx2WLOaOPk8cRmGN6OGU6zFE3LSnfaoeQubebKiEMi4yg8soocRjLbOWZj5jNI5uftg==" saltValue="mjPGBT53e42LycIcEARh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226</v>
      </c>
      <c r="C5" s="761"/>
      <c r="D5" s="761"/>
      <c r="E5" s="761"/>
      <c r="F5" s="761"/>
      <c r="G5" s="761"/>
      <c r="H5" s="761"/>
      <c r="I5" s="761"/>
      <c r="J5" s="761"/>
      <c r="K5" s="761"/>
      <c r="L5" s="761"/>
      <c r="M5" s="761"/>
      <c r="N5" s="761"/>
      <c r="O5" s="761"/>
      <c r="P5" s="761"/>
      <c r="Q5" s="762"/>
      <c r="R5" s="726">
        <v>13381686</v>
      </c>
      <c r="S5" s="727"/>
      <c r="T5" s="727"/>
      <c r="U5" s="727"/>
      <c r="V5" s="727"/>
      <c r="W5" s="727"/>
      <c r="X5" s="727"/>
      <c r="Y5" s="773"/>
      <c r="Z5" s="791">
        <v>29.6</v>
      </c>
      <c r="AA5" s="791"/>
      <c r="AB5" s="791"/>
      <c r="AC5" s="791"/>
      <c r="AD5" s="792">
        <v>12597143</v>
      </c>
      <c r="AE5" s="792"/>
      <c r="AF5" s="792"/>
      <c r="AG5" s="792"/>
      <c r="AH5" s="792"/>
      <c r="AI5" s="792"/>
      <c r="AJ5" s="792"/>
      <c r="AK5" s="792"/>
      <c r="AL5" s="774">
        <v>50.8</v>
      </c>
      <c r="AM5" s="743"/>
      <c r="AN5" s="743"/>
      <c r="AO5" s="775"/>
      <c r="AP5" s="760" t="s">
        <v>227</v>
      </c>
      <c r="AQ5" s="761"/>
      <c r="AR5" s="761"/>
      <c r="AS5" s="761"/>
      <c r="AT5" s="761"/>
      <c r="AU5" s="761"/>
      <c r="AV5" s="761"/>
      <c r="AW5" s="761"/>
      <c r="AX5" s="761"/>
      <c r="AY5" s="761"/>
      <c r="AZ5" s="761"/>
      <c r="BA5" s="761"/>
      <c r="BB5" s="761"/>
      <c r="BC5" s="761"/>
      <c r="BD5" s="761"/>
      <c r="BE5" s="761"/>
      <c r="BF5" s="762"/>
      <c r="BG5" s="661">
        <v>12596247</v>
      </c>
      <c r="BH5" s="664"/>
      <c r="BI5" s="664"/>
      <c r="BJ5" s="664"/>
      <c r="BK5" s="664"/>
      <c r="BL5" s="664"/>
      <c r="BM5" s="664"/>
      <c r="BN5" s="665"/>
      <c r="BO5" s="723">
        <v>94.1</v>
      </c>
      <c r="BP5" s="723"/>
      <c r="BQ5" s="723"/>
      <c r="BR5" s="723"/>
      <c r="BS5" s="724">
        <v>153096</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2">
      <c r="B6" s="658" t="s">
        <v>231</v>
      </c>
      <c r="C6" s="659"/>
      <c r="D6" s="659"/>
      <c r="E6" s="659"/>
      <c r="F6" s="659"/>
      <c r="G6" s="659"/>
      <c r="H6" s="659"/>
      <c r="I6" s="659"/>
      <c r="J6" s="659"/>
      <c r="K6" s="659"/>
      <c r="L6" s="659"/>
      <c r="M6" s="659"/>
      <c r="N6" s="659"/>
      <c r="O6" s="659"/>
      <c r="P6" s="659"/>
      <c r="Q6" s="660"/>
      <c r="R6" s="661">
        <v>390365</v>
      </c>
      <c r="S6" s="664"/>
      <c r="T6" s="664"/>
      <c r="U6" s="664"/>
      <c r="V6" s="664"/>
      <c r="W6" s="664"/>
      <c r="X6" s="664"/>
      <c r="Y6" s="665"/>
      <c r="Z6" s="723">
        <v>0.9</v>
      </c>
      <c r="AA6" s="723"/>
      <c r="AB6" s="723"/>
      <c r="AC6" s="723"/>
      <c r="AD6" s="724">
        <v>390365</v>
      </c>
      <c r="AE6" s="724"/>
      <c r="AF6" s="724"/>
      <c r="AG6" s="724"/>
      <c r="AH6" s="724"/>
      <c r="AI6" s="724"/>
      <c r="AJ6" s="724"/>
      <c r="AK6" s="724"/>
      <c r="AL6" s="666">
        <v>1.6</v>
      </c>
      <c r="AM6" s="667"/>
      <c r="AN6" s="667"/>
      <c r="AO6" s="725"/>
      <c r="AP6" s="658" t="s">
        <v>232</v>
      </c>
      <c r="AQ6" s="659"/>
      <c r="AR6" s="659"/>
      <c r="AS6" s="659"/>
      <c r="AT6" s="659"/>
      <c r="AU6" s="659"/>
      <c r="AV6" s="659"/>
      <c r="AW6" s="659"/>
      <c r="AX6" s="659"/>
      <c r="AY6" s="659"/>
      <c r="AZ6" s="659"/>
      <c r="BA6" s="659"/>
      <c r="BB6" s="659"/>
      <c r="BC6" s="659"/>
      <c r="BD6" s="659"/>
      <c r="BE6" s="659"/>
      <c r="BF6" s="660"/>
      <c r="BG6" s="661">
        <v>12596247</v>
      </c>
      <c r="BH6" s="664"/>
      <c r="BI6" s="664"/>
      <c r="BJ6" s="664"/>
      <c r="BK6" s="664"/>
      <c r="BL6" s="664"/>
      <c r="BM6" s="664"/>
      <c r="BN6" s="665"/>
      <c r="BO6" s="723">
        <v>94.1</v>
      </c>
      <c r="BP6" s="723"/>
      <c r="BQ6" s="723"/>
      <c r="BR6" s="723"/>
      <c r="BS6" s="724">
        <v>153096</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330489</v>
      </c>
      <c r="CS6" s="664"/>
      <c r="CT6" s="664"/>
      <c r="CU6" s="664"/>
      <c r="CV6" s="664"/>
      <c r="CW6" s="664"/>
      <c r="CX6" s="664"/>
      <c r="CY6" s="665"/>
      <c r="CZ6" s="774">
        <v>0.8</v>
      </c>
      <c r="DA6" s="743"/>
      <c r="DB6" s="743"/>
      <c r="DC6" s="777"/>
      <c r="DD6" s="669" t="s">
        <v>234</v>
      </c>
      <c r="DE6" s="664"/>
      <c r="DF6" s="664"/>
      <c r="DG6" s="664"/>
      <c r="DH6" s="664"/>
      <c r="DI6" s="664"/>
      <c r="DJ6" s="664"/>
      <c r="DK6" s="664"/>
      <c r="DL6" s="664"/>
      <c r="DM6" s="664"/>
      <c r="DN6" s="664"/>
      <c r="DO6" s="664"/>
      <c r="DP6" s="665"/>
      <c r="DQ6" s="669">
        <v>330489</v>
      </c>
      <c r="DR6" s="664"/>
      <c r="DS6" s="664"/>
      <c r="DT6" s="664"/>
      <c r="DU6" s="664"/>
      <c r="DV6" s="664"/>
      <c r="DW6" s="664"/>
      <c r="DX6" s="664"/>
      <c r="DY6" s="664"/>
      <c r="DZ6" s="664"/>
      <c r="EA6" s="664"/>
      <c r="EB6" s="664"/>
      <c r="EC6" s="704"/>
    </row>
    <row r="7" spans="2:143" ht="11.25" customHeight="1" x14ac:dyDescent="0.2">
      <c r="B7" s="658" t="s">
        <v>235</v>
      </c>
      <c r="C7" s="659"/>
      <c r="D7" s="659"/>
      <c r="E7" s="659"/>
      <c r="F7" s="659"/>
      <c r="G7" s="659"/>
      <c r="H7" s="659"/>
      <c r="I7" s="659"/>
      <c r="J7" s="659"/>
      <c r="K7" s="659"/>
      <c r="L7" s="659"/>
      <c r="M7" s="659"/>
      <c r="N7" s="659"/>
      <c r="O7" s="659"/>
      <c r="P7" s="659"/>
      <c r="Q7" s="660"/>
      <c r="R7" s="661">
        <v>22520</v>
      </c>
      <c r="S7" s="664"/>
      <c r="T7" s="664"/>
      <c r="U7" s="664"/>
      <c r="V7" s="664"/>
      <c r="W7" s="664"/>
      <c r="X7" s="664"/>
      <c r="Y7" s="665"/>
      <c r="Z7" s="723">
        <v>0</v>
      </c>
      <c r="AA7" s="723"/>
      <c r="AB7" s="723"/>
      <c r="AC7" s="723"/>
      <c r="AD7" s="724">
        <v>22520</v>
      </c>
      <c r="AE7" s="724"/>
      <c r="AF7" s="724"/>
      <c r="AG7" s="724"/>
      <c r="AH7" s="724"/>
      <c r="AI7" s="724"/>
      <c r="AJ7" s="724"/>
      <c r="AK7" s="724"/>
      <c r="AL7" s="666">
        <v>0.1</v>
      </c>
      <c r="AM7" s="667"/>
      <c r="AN7" s="667"/>
      <c r="AO7" s="725"/>
      <c r="AP7" s="658" t="s">
        <v>236</v>
      </c>
      <c r="AQ7" s="659"/>
      <c r="AR7" s="659"/>
      <c r="AS7" s="659"/>
      <c r="AT7" s="659"/>
      <c r="AU7" s="659"/>
      <c r="AV7" s="659"/>
      <c r="AW7" s="659"/>
      <c r="AX7" s="659"/>
      <c r="AY7" s="659"/>
      <c r="AZ7" s="659"/>
      <c r="BA7" s="659"/>
      <c r="BB7" s="659"/>
      <c r="BC7" s="659"/>
      <c r="BD7" s="659"/>
      <c r="BE7" s="659"/>
      <c r="BF7" s="660"/>
      <c r="BG7" s="661">
        <v>6085439</v>
      </c>
      <c r="BH7" s="664"/>
      <c r="BI7" s="664"/>
      <c r="BJ7" s="664"/>
      <c r="BK7" s="664"/>
      <c r="BL7" s="664"/>
      <c r="BM7" s="664"/>
      <c r="BN7" s="665"/>
      <c r="BO7" s="723">
        <v>45.5</v>
      </c>
      <c r="BP7" s="723"/>
      <c r="BQ7" s="723"/>
      <c r="BR7" s="723"/>
      <c r="BS7" s="724">
        <v>153096</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3491304</v>
      </c>
      <c r="CS7" s="664"/>
      <c r="CT7" s="664"/>
      <c r="CU7" s="664"/>
      <c r="CV7" s="664"/>
      <c r="CW7" s="664"/>
      <c r="CX7" s="664"/>
      <c r="CY7" s="665"/>
      <c r="CZ7" s="723">
        <v>8.1999999999999993</v>
      </c>
      <c r="DA7" s="723"/>
      <c r="DB7" s="723"/>
      <c r="DC7" s="723"/>
      <c r="DD7" s="669">
        <v>75496</v>
      </c>
      <c r="DE7" s="664"/>
      <c r="DF7" s="664"/>
      <c r="DG7" s="664"/>
      <c r="DH7" s="664"/>
      <c r="DI7" s="664"/>
      <c r="DJ7" s="664"/>
      <c r="DK7" s="664"/>
      <c r="DL7" s="664"/>
      <c r="DM7" s="664"/>
      <c r="DN7" s="664"/>
      <c r="DO7" s="664"/>
      <c r="DP7" s="665"/>
      <c r="DQ7" s="669">
        <v>3073720</v>
      </c>
      <c r="DR7" s="664"/>
      <c r="DS7" s="664"/>
      <c r="DT7" s="664"/>
      <c r="DU7" s="664"/>
      <c r="DV7" s="664"/>
      <c r="DW7" s="664"/>
      <c r="DX7" s="664"/>
      <c r="DY7" s="664"/>
      <c r="DZ7" s="664"/>
      <c r="EA7" s="664"/>
      <c r="EB7" s="664"/>
      <c r="EC7" s="704"/>
    </row>
    <row r="8" spans="2:143" ht="11.25" customHeight="1" x14ac:dyDescent="0.2">
      <c r="B8" s="658" t="s">
        <v>238</v>
      </c>
      <c r="C8" s="659"/>
      <c r="D8" s="659"/>
      <c r="E8" s="659"/>
      <c r="F8" s="659"/>
      <c r="G8" s="659"/>
      <c r="H8" s="659"/>
      <c r="I8" s="659"/>
      <c r="J8" s="659"/>
      <c r="K8" s="659"/>
      <c r="L8" s="659"/>
      <c r="M8" s="659"/>
      <c r="N8" s="659"/>
      <c r="O8" s="659"/>
      <c r="P8" s="659"/>
      <c r="Q8" s="660"/>
      <c r="R8" s="661">
        <v>48779</v>
      </c>
      <c r="S8" s="664"/>
      <c r="T8" s="664"/>
      <c r="U8" s="664"/>
      <c r="V8" s="664"/>
      <c r="W8" s="664"/>
      <c r="X8" s="664"/>
      <c r="Y8" s="665"/>
      <c r="Z8" s="723">
        <v>0.1</v>
      </c>
      <c r="AA8" s="723"/>
      <c r="AB8" s="723"/>
      <c r="AC8" s="723"/>
      <c r="AD8" s="724">
        <v>48779</v>
      </c>
      <c r="AE8" s="724"/>
      <c r="AF8" s="724"/>
      <c r="AG8" s="724"/>
      <c r="AH8" s="724"/>
      <c r="AI8" s="724"/>
      <c r="AJ8" s="724"/>
      <c r="AK8" s="724"/>
      <c r="AL8" s="666">
        <v>0.2</v>
      </c>
      <c r="AM8" s="667"/>
      <c r="AN8" s="667"/>
      <c r="AO8" s="725"/>
      <c r="AP8" s="658" t="s">
        <v>239</v>
      </c>
      <c r="AQ8" s="659"/>
      <c r="AR8" s="659"/>
      <c r="AS8" s="659"/>
      <c r="AT8" s="659"/>
      <c r="AU8" s="659"/>
      <c r="AV8" s="659"/>
      <c r="AW8" s="659"/>
      <c r="AX8" s="659"/>
      <c r="AY8" s="659"/>
      <c r="AZ8" s="659"/>
      <c r="BA8" s="659"/>
      <c r="BB8" s="659"/>
      <c r="BC8" s="659"/>
      <c r="BD8" s="659"/>
      <c r="BE8" s="659"/>
      <c r="BF8" s="660"/>
      <c r="BG8" s="661">
        <v>189577</v>
      </c>
      <c r="BH8" s="664"/>
      <c r="BI8" s="664"/>
      <c r="BJ8" s="664"/>
      <c r="BK8" s="664"/>
      <c r="BL8" s="664"/>
      <c r="BM8" s="664"/>
      <c r="BN8" s="665"/>
      <c r="BO8" s="723">
        <v>1.4</v>
      </c>
      <c r="BP8" s="723"/>
      <c r="BQ8" s="723"/>
      <c r="BR8" s="723"/>
      <c r="BS8" s="669" t="s">
        <v>234</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15714800</v>
      </c>
      <c r="CS8" s="664"/>
      <c r="CT8" s="664"/>
      <c r="CU8" s="664"/>
      <c r="CV8" s="664"/>
      <c r="CW8" s="664"/>
      <c r="CX8" s="664"/>
      <c r="CY8" s="665"/>
      <c r="CZ8" s="723">
        <v>36.9</v>
      </c>
      <c r="DA8" s="723"/>
      <c r="DB8" s="723"/>
      <c r="DC8" s="723"/>
      <c r="DD8" s="669">
        <v>5412</v>
      </c>
      <c r="DE8" s="664"/>
      <c r="DF8" s="664"/>
      <c r="DG8" s="664"/>
      <c r="DH8" s="664"/>
      <c r="DI8" s="664"/>
      <c r="DJ8" s="664"/>
      <c r="DK8" s="664"/>
      <c r="DL8" s="664"/>
      <c r="DM8" s="664"/>
      <c r="DN8" s="664"/>
      <c r="DO8" s="664"/>
      <c r="DP8" s="665"/>
      <c r="DQ8" s="669">
        <v>8202609</v>
      </c>
      <c r="DR8" s="664"/>
      <c r="DS8" s="664"/>
      <c r="DT8" s="664"/>
      <c r="DU8" s="664"/>
      <c r="DV8" s="664"/>
      <c r="DW8" s="664"/>
      <c r="DX8" s="664"/>
      <c r="DY8" s="664"/>
      <c r="DZ8" s="664"/>
      <c r="EA8" s="664"/>
      <c r="EB8" s="664"/>
      <c r="EC8" s="704"/>
    </row>
    <row r="9" spans="2:143" ht="11.25" customHeight="1" x14ac:dyDescent="0.2">
      <c r="B9" s="658" t="s">
        <v>241</v>
      </c>
      <c r="C9" s="659"/>
      <c r="D9" s="659"/>
      <c r="E9" s="659"/>
      <c r="F9" s="659"/>
      <c r="G9" s="659"/>
      <c r="H9" s="659"/>
      <c r="I9" s="659"/>
      <c r="J9" s="659"/>
      <c r="K9" s="659"/>
      <c r="L9" s="659"/>
      <c r="M9" s="659"/>
      <c r="N9" s="659"/>
      <c r="O9" s="659"/>
      <c r="P9" s="659"/>
      <c r="Q9" s="660"/>
      <c r="R9" s="661">
        <v>40500</v>
      </c>
      <c r="S9" s="664"/>
      <c r="T9" s="664"/>
      <c r="U9" s="664"/>
      <c r="V9" s="664"/>
      <c r="W9" s="664"/>
      <c r="X9" s="664"/>
      <c r="Y9" s="665"/>
      <c r="Z9" s="723">
        <v>0.1</v>
      </c>
      <c r="AA9" s="723"/>
      <c r="AB9" s="723"/>
      <c r="AC9" s="723"/>
      <c r="AD9" s="724">
        <v>40500</v>
      </c>
      <c r="AE9" s="724"/>
      <c r="AF9" s="724"/>
      <c r="AG9" s="724"/>
      <c r="AH9" s="724"/>
      <c r="AI9" s="724"/>
      <c r="AJ9" s="724"/>
      <c r="AK9" s="724"/>
      <c r="AL9" s="666">
        <v>0.2</v>
      </c>
      <c r="AM9" s="667"/>
      <c r="AN9" s="667"/>
      <c r="AO9" s="725"/>
      <c r="AP9" s="658" t="s">
        <v>242</v>
      </c>
      <c r="AQ9" s="659"/>
      <c r="AR9" s="659"/>
      <c r="AS9" s="659"/>
      <c r="AT9" s="659"/>
      <c r="AU9" s="659"/>
      <c r="AV9" s="659"/>
      <c r="AW9" s="659"/>
      <c r="AX9" s="659"/>
      <c r="AY9" s="659"/>
      <c r="AZ9" s="659"/>
      <c r="BA9" s="659"/>
      <c r="BB9" s="659"/>
      <c r="BC9" s="659"/>
      <c r="BD9" s="659"/>
      <c r="BE9" s="659"/>
      <c r="BF9" s="660"/>
      <c r="BG9" s="661">
        <v>5073014</v>
      </c>
      <c r="BH9" s="664"/>
      <c r="BI9" s="664"/>
      <c r="BJ9" s="664"/>
      <c r="BK9" s="664"/>
      <c r="BL9" s="664"/>
      <c r="BM9" s="664"/>
      <c r="BN9" s="665"/>
      <c r="BO9" s="723">
        <v>37.9</v>
      </c>
      <c r="BP9" s="723"/>
      <c r="BQ9" s="723"/>
      <c r="BR9" s="723"/>
      <c r="BS9" s="669" t="s">
        <v>147</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4486156</v>
      </c>
      <c r="CS9" s="664"/>
      <c r="CT9" s="664"/>
      <c r="CU9" s="664"/>
      <c r="CV9" s="664"/>
      <c r="CW9" s="664"/>
      <c r="CX9" s="664"/>
      <c r="CY9" s="665"/>
      <c r="CZ9" s="723">
        <v>10.5</v>
      </c>
      <c r="DA9" s="723"/>
      <c r="DB9" s="723"/>
      <c r="DC9" s="723"/>
      <c r="DD9" s="669">
        <v>432110</v>
      </c>
      <c r="DE9" s="664"/>
      <c r="DF9" s="664"/>
      <c r="DG9" s="664"/>
      <c r="DH9" s="664"/>
      <c r="DI9" s="664"/>
      <c r="DJ9" s="664"/>
      <c r="DK9" s="664"/>
      <c r="DL9" s="664"/>
      <c r="DM9" s="664"/>
      <c r="DN9" s="664"/>
      <c r="DO9" s="664"/>
      <c r="DP9" s="665"/>
      <c r="DQ9" s="669">
        <v>3152780</v>
      </c>
      <c r="DR9" s="664"/>
      <c r="DS9" s="664"/>
      <c r="DT9" s="664"/>
      <c r="DU9" s="664"/>
      <c r="DV9" s="664"/>
      <c r="DW9" s="664"/>
      <c r="DX9" s="664"/>
      <c r="DY9" s="664"/>
      <c r="DZ9" s="664"/>
      <c r="EA9" s="664"/>
      <c r="EB9" s="664"/>
      <c r="EC9" s="704"/>
    </row>
    <row r="10" spans="2:143" ht="11.25" customHeight="1" x14ac:dyDescent="0.2">
      <c r="B10" s="658" t="s">
        <v>244</v>
      </c>
      <c r="C10" s="659"/>
      <c r="D10" s="659"/>
      <c r="E10" s="659"/>
      <c r="F10" s="659"/>
      <c r="G10" s="659"/>
      <c r="H10" s="659"/>
      <c r="I10" s="659"/>
      <c r="J10" s="659"/>
      <c r="K10" s="659"/>
      <c r="L10" s="659"/>
      <c r="M10" s="659"/>
      <c r="N10" s="659"/>
      <c r="O10" s="659"/>
      <c r="P10" s="659"/>
      <c r="Q10" s="660"/>
      <c r="R10" s="661" t="s">
        <v>147</v>
      </c>
      <c r="S10" s="664"/>
      <c r="T10" s="664"/>
      <c r="U10" s="664"/>
      <c r="V10" s="664"/>
      <c r="W10" s="664"/>
      <c r="X10" s="664"/>
      <c r="Y10" s="665"/>
      <c r="Z10" s="723" t="s">
        <v>147</v>
      </c>
      <c r="AA10" s="723"/>
      <c r="AB10" s="723"/>
      <c r="AC10" s="723"/>
      <c r="AD10" s="724" t="s">
        <v>147</v>
      </c>
      <c r="AE10" s="724"/>
      <c r="AF10" s="724"/>
      <c r="AG10" s="724"/>
      <c r="AH10" s="724"/>
      <c r="AI10" s="724"/>
      <c r="AJ10" s="724"/>
      <c r="AK10" s="724"/>
      <c r="AL10" s="666" t="s">
        <v>234</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334404</v>
      </c>
      <c r="BH10" s="664"/>
      <c r="BI10" s="664"/>
      <c r="BJ10" s="664"/>
      <c r="BK10" s="664"/>
      <c r="BL10" s="664"/>
      <c r="BM10" s="664"/>
      <c r="BN10" s="665"/>
      <c r="BO10" s="723">
        <v>2.5</v>
      </c>
      <c r="BP10" s="723"/>
      <c r="BQ10" s="723"/>
      <c r="BR10" s="723"/>
      <c r="BS10" s="669">
        <v>55436</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v>81075</v>
      </c>
      <c r="CS10" s="664"/>
      <c r="CT10" s="664"/>
      <c r="CU10" s="664"/>
      <c r="CV10" s="664"/>
      <c r="CW10" s="664"/>
      <c r="CX10" s="664"/>
      <c r="CY10" s="665"/>
      <c r="CZ10" s="723">
        <v>0.2</v>
      </c>
      <c r="DA10" s="723"/>
      <c r="DB10" s="723"/>
      <c r="DC10" s="723"/>
      <c r="DD10" s="669">
        <v>337</v>
      </c>
      <c r="DE10" s="664"/>
      <c r="DF10" s="664"/>
      <c r="DG10" s="664"/>
      <c r="DH10" s="664"/>
      <c r="DI10" s="664"/>
      <c r="DJ10" s="664"/>
      <c r="DK10" s="664"/>
      <c r="DL10" s="664"/>
      <c r="DM10" s="664"/>
      <c r="DN10" s="664"/>
      <c r="DO10" s="664"/>
      <c r="DP10" s="665"/>
      <c r="DQ10" s="669">
        <v>54444</v>
      </c>
      <c r="DR10" s="664"/>
      <c r="DS10" s="664"/>
      <c r="DT10" s="664"/>
      <c r="DU10" s="664"/>
      <c r="DV10" s="664"/>
      <c r="DW10" s="664"/>
      <c r="DX10" s="664"/>
      <c r="DY10" s="664"/>
      <c r="DZ10" s="664"/>
      <c r="EA10" s="664"/>
      <c r="EB10" s="664"/>
      <c r="EC10" s="704"/>
    </row>
    <row r="11" spans="2:143" ht="11.25" customHeight="1" x14ac:dyDescent="0.2">
      <c r="B11" s="658" t="s">
        <v>247</v>
      </c>
      <c r="C11" s="659"/>
      <c r="D11" s="659"/>
      <c r="E11" s="659"/>
      <c r="F11" s="659"/>
      <c r="G11" s="659"/>
      <c r="H11" s="659"/>
      <c r="I11" s="659"/>
      <c r="J11" s="659"/>
      <c r="K11" s="659"/>
      <c r="L11" s="659"/>
      <c r="M11" s="659"/>
      <c r="N11" s="659"/>
      <c r="O11" s="659"/>
      <c r="P11" s="659"/>
      <c r="Q11" s="660"/>
      <c r="R11" s="661" t="s">
        <v>147</v>
      </c>
      <c r="S11" s="664"/>
      <c r="T11" s="664"/>
      <c r="U11" s="664"/>
      <c r="V11" s="664"/>
      <c r="W11" s="664"/>
      <c r="X11" s="664"/>
      <c r="Y11" s="665"/>
      <c r="Z11" s="723" t="s">
        <v>234</v>
      </c>
      <c r="AA11" s="723"/>
      <c r="AB11" s="723"/>
      <c r="AC11" s="723"/>
      <c r="AD11" s="724" t="s">
        <v>147</v>
      </c>
      <c r="AE11" s="724"/>
      <c r="AF11" s="724"/>
      <c r="AG11" s="724"/>
      <c r="AH11" s="724"/>
      <c r="AI11" s="724"/>
      <c r="AJ11" s="724"/>
      <c r="AK11" s="724"/>
      <c r="AL11" s="666" t="s">
        <v>234</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488444</v>
      </c>
      <c r="BH11" s="664"/>
      <c r="BI11" s="664"/>
      <c r="BJ11" s="664"/>
      <c r="BK11" s="664"/>
      <c r="BL11" s="664"/>
      <c r="BM11" s="664"/>
      <c r="BN11" s="665"/>
      <c r="BO11" s="723">
        <v>3.7</v>
      </c>
      <c r="BP11" s="723"/>
      <c r="BQ11" s="723"/>
      <c r="BR11" s="723"/>
      <c r="BS11" s="669">
        <v>97660</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686752</v>
      </c>
      <c r="CS11" s="664"/>
      <c r="CT11" s="664"/>
      <c r="CU11" s="664"/>
      <c r="CV11" s="664"/>
      <c r="CW11" s="664"/>
      <c r="CX11" s="664"/>
      <c r="CY11" s="665"/>
      <c r="CZ11" s="723">
        <v>1.6</v>
      </c>
      <c r="DA11" s="723"/>
      <c r="DB11" s="723"/>
      <c r="DC11" s="723"/>
      <c r="DD11" s="669">
        <v>179764</v>
      </c>
      <c r="DE11" s="664"/>
      <c r="DF11" s="664"/>
      <c r="DG11" s="664"/>
      <c r="DH11" s="664"/>
      <c r="DI11" s="664"/>
      <c r="DJ11" s="664"/>
      <c r="DK11" s="664"/>
      <c r="DL11" s="664"/>
      <c r="DM11" s="664"/>
      <c r="DN11" s="664"/>
      <c r="DO11" s="664"/>
      <c r="DP11" s="665"/>
      <c r="DQ11" s="669">
        <v>531645</v>
      </c>
      <c r="DR11" s="664"/>
      <c r="DS11" s="664"/>
      <c r="DT11" s="664"/>
      <c r="DU11" s="664"/>
      <c r="DV11" s="664"/>
      <c r="DW11" s="664"/>
      <c r="DX11" s="664"/>
      <c r="DY11" s="664"/>
      <c r="DZ11" s="664"/>
      <c r="EA11" s="664"/>
      <c r="EB11" s="664"/>
      <c r="EC11" s="704"/>
    </row>
    <row r="12" spans="2:143" ht="11.25" customHeight="1" x14ac:dyDescent="0.2">
      <c r="B12" s="658" t="s">
        <v>250</v>
      </c>
      <c r="C12" s="659"/>
      <c r="D12" s="659"/>
      <c r="E12" s="659"/>
      <c r="F12" s="659"/>
      <c r="G12" s="659"/>
      <c r="H12" s="659"/>
      <c r="I12" s="659"/>
      <c r="J12" s="659"/>
      <c r="K12" s="659"/>
      <c r="L12" s="659"/>
      <c r="M12" s="659"/>
      <c r="N12" s="659"/>
      <c r="O12" s="659"/>
      <c r="P12" s="659"/>
      <c r="Q12" s="660"/>
      <c r="R12" s="661">
        <v>2198812</v>
      </c>
      <c r="S12" s="664"/>
      <c r="T12" s="664"/>
      <c r="U12" s="664"/>
      <c r="V12" s="664"/>
      <c r="W12" s="664"/>
      <c r="X12" s="664"/>
      <c r="Y12" s="665"/>
      <c r="Z12" s="723">
        <v>4.9000000000000004</v>
      </c>
      <c r="AA12" s="723"/>
      <c r="AB12" s="723"/>
      <c r="AC12" s="723"/>
      <c r="AD12" s="724">
        <v>2198812</v>
      </c>
      <c r="AE12" s="724"/>
      <c r="AF12" s="724"/>
      <c r="AG12" s="724"/>
      <c r="AH12" s="724"/>
      <c r="AI12" s="724"/>
      <c r="AJ12" s="724"/>
      <c r="AK12" s="724"/>
      <c r="AL12" s="666">
        <v>8.9</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5603371</v>
      </c>
      <c r="BH12" s="664"/>
      <c r="BI12" s="664"/>
      <c r="BJ12" s="664"/>
      <c r="BK12" s="664"/>
      <c r="BL12" s="664"/>
      <c r="BM12" s="664"/>
      <c r="BN12" s="665"/>
      <c r="BO12" s="723">
        <v>41.9</v>
      </c>
      <c r="BP12" s="723"/>
      <c r="BQ12" s="723"/>
      <c r="BR12" s="723"/>
      <c r="BS12" s="669" t="s">
        <v>234</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1685879</v>
      </c>
      <c r="CS12" s="664"/>
      <c r="CT12" s="664"/>
      <c r="CU12" s="664"/>
      <c r="CV12" s="664"/>
      <c r="CW12" s="664"/>
      <c r="CX12" s="664"/>
      <c r="CY12" s="665"/>
      <c r="CZ12" s="723">
        <v>4</v>
      </c>
      <c r="DA12" s="723"/>
      <c r="DB12" s="723"/>
      <c r="DC12" s="723"/>
      <c r="DD12" s="669">
        <v>61492</v>
      </c>
      <c r="DE12" s="664"/>
      <c r="DF12" s="664"/>
      <c r="DG12" s="664"/>
      <c r="DH12" s="664"/>
      <c r="DI12" s="664"/>
      <c r="DJ12" s="664"/>
      <c r="DK12" s="664"/>
      <c r="DL12" s="664"/>
      <c r="DM12" s="664"/>
      <c r="DN12" s="664"/>
      <c r="DO12" s="664"/>
      <c r="DP12" s="665"/>
      <c r="DQ12" s="669">
        <v>613355</v>
      </c>
      <c r="DR12" s="664"/>
      <c r="DS12" s="664"/>
      <c r="DT12" s="664"/>
      <c r="DU12" s="664"/>
      <c r="DV12" s="664"/>
      <c r="DW12" s="664"/>
      <c r="DX12" s="664"/>
      <c r="DY12" s="664"/>
      <c r="DZ12" s="664"/>
      <c r="EA12" s="664"/>
      <c r="EB12" s="664"/>
      <c r="EC12" s="704"/>
    </row>
    <row r="13" spans="2:143" ht="11.25" customHeight="1" x14ac:dyDescent="0.2">
      <c r="B13" s="658" t="s">
        <v>253</v>
      </c>
      <c r="C13" s="659"/>
      <c r="D13" s="659"/>
      <c r="E13" s="659"/>
      <c r="F13" s="659"/>
      <c r="G13" s="659"/>
      <c r="H13" s="659"/>
      <c r="I13" s="659"/>
      <c r="J13" s="659"/>
      <c r="K13" s="659"/>
      <c r="L13" s="659"/>
      <c r="M13" s="659"/>
      <c r="N13" s="659"/>
      <c r="O13" s="659"/>
      <c r="P13" s="659"/>
      <c r="Q13" s="660"/>
      <c r="R13" s="661">
        <v>24375</v>
      </c>
      <c r="S13" s="664"/>
      <c r="T13" s="664"/>
      <c r="U13" s="664"/>
      <c r="V13" s="664"/>
      <c r="W13" s="664"/>
      <c r="X13" s="664"/>
      <c r="Y13" s="665"/>
      <c r="Z13" s="723">
        <v>0.1</v>
      </c>
      <c r="AA13" s="723"/>
      <c r="AB13" s="723"/>
      <c r="AC13" s="723"/>
      <c r="AD13" s="724">
        <v>24375</v>
      </c>
      <c r="AE13" s="724"/>
      <c r="AF13" s="724"/>
      <c r="AG13" s="724"/>
      <c r="AH13" s="724"/>
      <c r="AI13" s="724"/>
      <c r="AJ13" s="724"/>
      <c r="AK13" s="724"/>
      <c r="AL13" s="666">
        <v>0.1</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5520550</v>
      </c>
      <c r="BH13" s="664"/>
      <c r="BI13" s="664"/>
      <c r="BJ13" s="664"/>
      <c r="BK13" s="664"/>
      <c r="BL13" s="664"/>
      <c r="BM13" s="664"/>
      <c r="BN13" s="665"/>
      <c r="BO13" s="723">
        <v>41.3</v>
      </c>
      <c r="BP13" s="723"/>
      <c r="BQ13" s="723"/>
      <c r="BR13" s="723"/>
      <c r="BS13" s="669" t="s">
        <v>147</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4194707</v>
      </c>
      <c r="CS13" s="664"/>
      <c r="CT13" s="664"/>
      <c r="CU13" s="664"/>
      <c r="CV13" s="664"/>
      <c r="CW13" s="664"/>
      <c r="CX13" s="664"/>
      <c r="CY13" s="665"/>
      <c r="CZ13" s="723">
        <v>9.9</v>
      </c>
      <c r="DA13" s="723"/>
      <c r="DB13" s="723"/>
      <c r="DC13" s="723"/>
      <c r="DD13" s="669">
        <v>1665203</v>
      </c>
      <c r="DE13" s="664"/>
      <c r="DF13" s="664"/>
      <c r="DG13" s="664"/>
      <c r="DH13" s="664"/>
      <c r="DI13" s="664"/>
      <c r="DJ13" s="664"/>
      <c r="DK13" s="664"/>
      <c r="DL13" s="664"/>
      <c r="DM13" s="664"/>
      <c r="DN13" s="664"/>
      <c r="DO13" s="664"/>
      <c r="DP13" s="665"/>
      <c r="DQ13" s="669">
        <v>3302479</v>
      </c>
      <c r="DR13" s="664"/>
      <c r="DS13" s="664"/>
      <c r="DT13" s="664"/>
      <c r="DU13" s="664"/>
      <c r="DV13" s="664"/>
      <c r="DW13" s="664"/>
      <c r="DX13" s="664"/>
      <c r="DY13" s="664"/>
      <c r="DZ13" s="664"/>
      <c r="EA13" s="664"/>
      <c r="EB13" s="664"/>
      <c r="EC13" s="704"/>
    </row>
    <row r="14" spans="2:143" ht="11.25" customHeight="1" x14ac:dyDescent="0.2">
      <c r="B14" s="658" t="s">
        <v>256</v>
      </c>
      <c r="C14" s="659"/>
      <c r="D14" s="659"/>
      <c r="E14" s="659"/>
      <c r="F14" s="659"/>
      <c r="G14" s="659"/>
      <c r="H14" s="659"/>
      <c r="I14" s="659"/>
      <c r="J14" s="659"/>
      <c r="K14" s="659"/>
      <c r="L14" s="659"/>
      <c r="M14" s="659"/>
      <c r="N14" s="659"/>
      <c r="O14" s="659"/>
      <c r="P14" s="659"/>
      <c r="Q14" s="660"/>
      <c r="R14" s="661" t="s">
        <v>147</v>
      </c>
      <c r="S14" s="664"/>
      <c r="T14" s="664"/>
      <c r="U14" s="664"/>
      <c r="V14" s="664"/>
      <c r="W14" s="664"/>
      <c r="X14" s="664"/>
      <c r="Y14" s="665"/>
      <c r="Z14" s="723" t="s">
        <v>234</v>
      </c>
      <c r="AA14" s="723"/>
      <c r="AB14" s="723"/>
      <c r="AC14" s="723"/>
      <c r="AD14" s="724" t="s">
        <v>147</v>
      </c>
      <c r="AE14" s="724"/>
      <c r="AF14" s="724"/>
      <c r="AG14" s="724"/>
      <c r="AH14" s="724"/>
      <c r="AI14" s="724"/>
      <c r="AJ14" s="724"/>
      <c r="AK14" s="724"/>
      <c r="AL14" s="666" t="s">
        <v>234</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324881</v>
      </c>
      <c r="BH14" s="664"/>
      <c r="BI14" s="664"/>
      <c r="BJ14" s="664"/>
      <c r="BK14" s="664"/>
      <c r="BL14" s="664"/>
      <c r="BM14" s="664"/>
      <c r="BN14" s="665"/>
      <c r="BO14" s="723">
        <v>2.4</v>
      </c>
      <c r="BP14" s="723"/>
      <c r="BQ14" s="723"/>
      <c r="BR14" s="723"/>
      <c r="BS14" s="669" t="s">
        <v>234</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2387930</v>
      </c>
      <c r="CS14" s="664"/>
      <c r="CT14" s="664"/>
      <c r="CU14" s="664"/>
      <c r="CV14" s="664"/>
      <c r="CW14" s="664"/>
      <c r="CX14" s="664"/>
      <c r="CY14" s="665"/>
      <c r="CZ14" s="723">
        <v>5.6</v>
      </c>
      <c r="DA14" s="723"/>
      <c r="DB14" s="723"/>
      <c r="DC14" s="723"/>
      <c r="DD14" s="669">
        <v>144060</v>
      </c>
      <c r="DE14" s="664"/>
      <c r="DF14" s="664"/>
      <c r="DG14" s="664"/>
      <c r="DH14" s="664"/>
      <c r="DI14" s="664"/>
      <c r="DJ14" s="664"/>
      <c r="DK14" s="664"/>
      <c r="DL14" s="664"/>
      <c r="DM14" s="664"/>
      <c r="DN14" s="664"/>
      <c r="DO14" s="664"/>
      <c r="DP14" s="665"/>
      <c r="DQ14" s="669">
        <v>1466501</v>
      </c>
      <c r="DR14" s="664"/>
      <c r="DS14" s="664"/>
      <c r="DT14" s="664"/>
      <c r="DU14" s="664"/>
      <c r="DV14" s="664"/>
      <c r="DW14" s="664"/>
      <c r="DX14" s="664"/>
      <c r="DY14" s="664"/>
      <c r="DZ14" s="664"/>
      <c r="EA14" s="664"/>
      <c r="EB14" s="664"/>
      <c r="EC14" s="704"/>
    </row>
    <row r="15" spans="2:143" ht="11.25" customHeight="1" x14ac:dyDescent="0.2">
      <c r="B15" s="658" t="s">
        <v>259</v>
      </c>
      <c r="C15" s="659"/>
      <c r="D15" s="659"/>
      <c r="E15" s="659"/>
      <c r="F15" s="659"/>
      <c r="G15" s="659"/>
      <c r="H15" s="659"/>
      <c r="I15" s="659"/>
      <c r="J15" s="659"/>
      <c r="K15" s="659"/>
      <c r="L15" s="659"/>
      <c r="M15" s="659"/>
      <c r="N15" s="659"/>
      <c r="O15" s="659"/>
      <c r="P15" s="659"/>
      <c r="Q15" s="660"/>
      <c r="R15" s="661">
        <v>124018</v>
      </c>
      <c r="S15" s="664"/>
      <c r="T15" s="664"/>
      <c r="U15" s="664"/>
      <c r="V15" s="664"/>
      <c r="W15" s="664"/>
      <c r="X15" s="664"/>
      <c r="Y15" s="665"/>
      <c r="Z15" s="723">
        <v>0.3</v>
      </c>
      <c r="AA15" s="723"/>
      <c r="AB15" s="723"/>
      <c r="AC15" s="723"/>
      <c r="AD15" s="724">
        <v>124018</v>
      </c>
      <c r="AE15" s="724"/>
      <c r="AF15" s="724"/>
      <c r="AG15" s="724"/>
      <c r="AH15" s="724"/>
      <c r="AI15" s="724"/>
      <c r="AJ15" s="724"/>
      <c r="AK15" s="724"/>
      <c r="AL15" s="666">
        <v>0.5</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582556</v>
      </c>
      <c r="BH15" s="664"/>
      <c r="BI15" s="664"/>
      <c r="BJ15" s="664"/>
      <c r="BK15" s="664"/>
      <c r="BL15" s="664"/>
      <c r="BM15" s="664"/>
      <c r="BN15" s="665"/>
      <c r="BO15" s="723">
        <v>4.4000000000000004</v>
      </c>
      <c r="BP15" s="723"/>
      <c r="BQ15" s="723"/>
      <c r="BR15" s="723"/>
      <c r="BS15" s="669" t="s">
        <v>147</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5630164</v>
      </c>
      <c r="CS15" s="664"/>
      <c r="CT15" s="664"/>
      <c r="CU15" s="664"/>
      <c r="CV15" s="664"/>
      <c r="CW15" s="664"/>
      <c r="CX15" s="664"/>
      <c r="CY15" s="665"/>
      <c r="CZ15" s="723">
        <v>13.2</v>
      </c>
      <c r="DA15" s="723"/>
      <c r="DB15" s="723"/>
      <c r="DC15" s="723"/>
      <c r="DD15" s="669">
        <v>884419</v>
      </c>
      <c r="DE15" s="664"/>
      <c r="DF15" s="664"/>
      <c r="DG15" s="664"/>
      <c r="DH15" s="664"/>
      <c r="DI15" s="664"/>
      <c r="DJ15" s="664"/>
      <c r="DK15" s="664"/>
      <c r="DL15" s="664"/>
      <c r="DM15" s="664"/>
      <c r="DN15" s="664"/>
      <c r="DO15" s="664"/>
      <c r="DP15" s="665"/>
      <c r="DQ15" s="669">
        <v>4025823</v>
      </c>
      <c r="DR15" s="664"/>
      <c r="DS15" s="664"/>
      <c r="DT15" s="664"/>
      <c r="DU15" s="664"/>
      <c r="DV15" s="664"/>
      <c r="DW15" s="664"/>
      <c r="DX15" s="664"/>
      <c r="DY15" s="664"/>
      <c r="DZ15" s="664"/>
      <c r="EA15" s="664"/>
      <c r="EB15" s="664"/>
      <c r="EC15" s="704"/>
    </row>
    <row r="16" spans="2:143" ht="11.25" customHeight="1" x14ac:dyDescent="0.2">
      <c r="B16" s="658" t="s">
        <v>262</v>
      </c>
      <c r="C16" s="659"/>
      <c r="D16" s="659"/>
      <c r="E16" s="659"/>
      <c r="F16" s="659"/>
      <c r="G16" s="659"/>
      <c r="H16" s="659"/>
      <c r="I16" s="659"/>
      <c r="J16" s="659"/>
      <c r="K16" s="659"/>
      <c r="L16" s="659"/>
      <c r="M16" s="659"/>
      <c r="N16" s="659"/>
      <c r="O16" s="659"/>
      <c r="P16" s="659"/>
      <c r="Q16" s="660"/>
      <c r="R16" s="661" t="s">
        <v>234</v>
      </c>
      <c r="S16" s="664"/>
      <c r="T16" s="664"/>
      <c r="U16" s="664"/>
      <c r="V16" s="664"/>
      <c r="W16" s="664"/>
      <c r="X16" s="664"/>
      <c r="Y16" s="665"/>
      <c r="Z16" s="723" t="s">
        <v>147</v>
      </c>
      <c r="AA16" s="723"/>
      <c r="AB16" s="723"/>
      <c r="AC16" s="723"/>
      <c r="AD16" s="724" t="s">
        <v>147</v>
      </c>
      <c r="AE16" s="724"/>
      <c r="AF16" s="724"/>
      <c r="AG16" s="724"/>
      <c r="AH16" s="724"/>
      <c r="AI16" s="724"/>
      <c r="AJ16" s="724"/>
      <c r="AK16" s="724"/>
      <c r="AL16" s="666" t="s">
        <v>147</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234</v>
      </c>
      <c r="BH16" s="664"/>
      <c r="BI16" s="664"/>
      <c r="BJ16" s="664"/>
      <c r="BK16" s="664"/>
      <c r="BL16" s="664"/>
      <c r="BM16" s="664"/>
      <c r="BN16" s="665"/>
      <c r="BO16" s="723" t="s">
        <v>147</v>
      </c>
      <c r="BP16" s="723"/>
      <c r="BQ16" s="723"/>
      <c r="BR16" s="723"/>
      <c r="BS16" s="669" t="s">
        <v>234</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v>55781</v>
      </c>
      <c r="CS16" s="664"/>
      <c r="CT16" s="664"/>
      <c r="CU16" s="664"/>
      <c r="CV16" s="664"/>
      <c r="CW16" s="664"/>
      <c r="CX16" s="664"/>
      <c r="CY16" s="665"/>
      <c r="CZ16" s="723">
        <v>0.1</v>
      </c>
      <c r="DA16" s="723"/>
      <c r="DB16" s="723"/>
      <c r="DC16" s="723"/>
      <c r="DD16" s="669" t="s">
        <v>234</v>
      </c>
      <c r="DE16" s="664"/>
      <c r="DF16" s="664"/>
      <c r="DG16" s="664"/>
      <c r="DH16" s="664"/>
      <c r="DI16" s="664"/>
      <c r="DJ16" s="664"/>
      <c r="DK16" s="664"/>
      <c r="DL16" s="664"/>
      <c r="DM16" s="664"/>
      <c r="DN16" s="664"/>
      <c r="DO16" s="664"/>
      <c r="DP16" s="665"/>
      <c r="DQ16" s="669">
        <v>47901</v>
      </c>
      <c r="DR16" s="664"/>
      <c r="DS16" s="664"/>
      <c r="DT16" s="664"/>
      <c r="DU16" s="664"/>
      <c r="DV16" s="664"/>
      <c r="DW16" s="664"/>
      <c r="DX16" s="664"/>
      <c r="DY16" s="664"/>
      <c r="DZ16" s="664"/>
      <c r="EA16" s="664"/>
      <c r="EB16" s="664"/>
      <c r="EC16" s="704"/>
    </row>
    <row r="17" spans="2:133" ht="11.25" customHeight="1" x14ac:dyDescent="0.2">
      <c r="B17" s="658" t="s">
        <v>265</v>
      </c>
      <c r="C17" s="659"/>
      <c r="D17" s="659"/>
      <c r="E17" s="659"/>
      <c r="F17" s="659"/>
      <c r="G17" s="659"/>
      <c r="H17" s="659"/>
      <c r="I17" s="659"/>
      <c r="J17" s="659"/>
      <c r="K17" s="659"/>
      <c r="L17" s="659"/>
      <c r="M17" s="659"/>
      <c r="N17" s="659"/>
      <c r="O17" s="659"/>
      <c r="P17" s="659"/>
      <c r="Q17" s="660"/>
      <c r="R17" s="661">
        <v>64020</v>
      </c>
      <c r="S17" s="664"/>
      <c r="T17" s="664"/>
      <c r="U17" s="664"/>
      <c r="V17" s="664"/>
      <c r="W17" s="664"/>
      <c r="X17" s="664"/>
      <c r="Y17" s="665"/>
      <c r="Z17" s="723">
        <v>0.1</v>
      </c>
      <c r="AA17" s="723"/>
      <c r="AB17" s="723"/>
      <c r="AC17" s="723"/>
      <c r="AD17" s="724">
        <v>64020</v>
      </c>
      <c r="AE17" s="724"/>
      <c r="AF17" s="724"/>
      <c r="AG17" s="724"/>
      <c r="AH17" s="724"/>
      <c r="AI17" s="724"/>
      <c r="AJ17" s="724"/>
      <c r="AK17" s="724"/>
      <c r="AL17" s="666">
        <v>0.3</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147</v>
      </c>
      <c r="BH17" s="664"/>
      <c r="BI17" s="664"/>
      <c r="BJ17" s="664"/>
      <c r="BK17" s="664"/>
      <c r="BL17" s="664"/>
      <c r="BM17" s="664"/>
      <c r="BN17" s="665"/>
      <c r="BO17" s="723" t="s">
        <v>234</v>
      </c>
      <c r="BP17" s="723"/>
      <c r="BQ17" s="723"/>
      <c r="BR17" s="723"/>
      <c r="BS17" s="669" t="s">
        <v>147</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3828503</v>
      </c>
      <c r="CS17" s="664"/>
      <c r="CT17" s="664"/>
      <c r="CU17" s="664"/>
      <c r="CV17" s="664"/>
      <c r="CW17" s="664"/>
      <c r="CX17" s="664"/>
      <c r="CY17" s="665"/>
      <c r="CZ17" s="723">
        <v>9</v>
      </c>
      <c r="DA17" s="723"/>
      <c r="DB17" s="723"/>
      <c r="DC17" s="723"/>
      <c r="DD17" s="669" t="s">
        <v>234</v>
      </c>
      <c r="DE17" s="664"/>
      <c r="DF17" s="664"/>
      <c r="DG17" s="664"/>
      <c r="DH17" s="664"/>
      <c r="DI17" s="664"/>
      <c r="DJ17" s="664"/>
      <c r="DK17" s="664"/>
      <c r="DL17" s="664"/>
      <c r="DM17" s="664"/>
      <c r="DN17" s="664"/>
      <c r="DO17" s="664"/>
      <c r="DP17" s="665"/>
      <c r="DQ17" s="669">
        <v>3654433</v>
      </c>
      <c r="DR17" s="664"/>
      <c r="DS17" s="664"/>
      <c r="DT17" s="664"/>
      <c r="DU17" s="664"/>
      <c r="DV17" s="664"/>
      <c r="DW17" s="664"/>
      <c r="DX17" s="664"/>
      <c r="DY17" s="664"/>
      <c r="DZ17" s="664"/>
      <c r="EA17" s="664"/>
      <c r="EB17" s="664"/>
      <c r="EC17" s="704"/>
    </row>
    <row r="18" spans="2:133" ht="11.25" customHeight="1" x14ac:dyDescent="0.2">
      <c r="B18" s="658" t="s">
        <v>268</v>
      </c>
      <c r="C18" s="659"/>
      <c r="D18" s="659"/>
      <c r="E18" s="659"/>
      <c r="F18" s="659"/>
      <c r="G18" s="659"/>
      <c r="H18" s="659"/>
      <c r="I18" s="659"/>
      <c r="J18" s="659"/>
      <c r="K18" s="659"/>
      <c r="L18" s="659"/>
      <c r="M18" s="659"/>
      <c r="N18" s="659"/>
      <c r="O18" s="659"/>
      <c r="P18" s="659"/>
      <c r="Q18" s="660"/>
      <c r="R18" s="661">
        <v>9798863</v>
      </c>
      <c r="S18" s="664"/>
      <c r="T18" s="664"/>
      <c r="U18" s="664"/>
      <c r="V18" s="664"/>
      <c r="W18" s="664"/>
      <c r="X18" s="664"/>
      <c r="Y18" s="665"/>
      <c r="Z18" s="723">
        <v>21.7</v>
      </c>
      <c r="AA18" s="723"/>
      <c r="AB18" s="723"/>
      <c r="AC18" s="723"/>
      <c r="AD18" s="724">
        <v>9095480</v>
      </c>
      <c r="AE18" s="724"/>
      <c r="AF18" s="724"/>
      <c r="AG18" s="724"/>
      <c r="AH18" s="724"/>
      <c r="AI18" s="724"/>
      <c r="AJ18" s="724"/>
      <c r="AK18" s="724"/>
      <c r="AL18" s="666">
        <v>36.700000000000003</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234</v>
      </c>
      <c r="BH18" s="664"/>
      <c r="BI18" s="664"/>
      <c r="BJ18" s="664"/>
      <c r="BK18" s="664"/>
      <c r="BL18" s="664"/>
      <c r="BM18" s="664"/>
      <c r="BN18" s="665"/>
      <c r="BO18" s="723" t="s">
        <v>147</v>
      </c>
      <c r="BP18" s="723"/>
      <c r="BQ18" s="723"/>
      <c r="BR18" s="723"/>
      <c r="BS18" s="669" t="s">
        <v>234</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234</v>
      </c>
      <c r="CS18" s="664"/>
      <c r="CT18" s="664"/>
      <c r="CU18" s="664"/>
      <c r="CV18" s="664"/>
      <c r="CW18" s="664"/>
      <c r="CX18" s="664"/>
      <c r="CY18" s="665"/>
      <c r="CZ18" s="723" t="s">
        <v>147</v>
      </c>
      <c r="DA18" s="723"/>
      <c r="DB18" s="723"/>
      <c r="DC18" s="723"/>
      <c r="DD18" s="669" t="s">
        <v>234</v>
      </c>
      <c r="DE18" s="664"/>
      <c r="DF18" s="664"/>
      <c r="DG18" s="664"/>
      <c r="DH18" s="664"/>
      <c r="DI18" s="664"/>
      <c r="DJ18" s="664"/>
      <c r="DK18" s="664"/>
      <c r="DL18" s="664"/>
      <c r="DM18" s="664"/>
      <c r="DN18" s="664"/>
      <c r="DO18" s="664"/>
      <c r="DP18" s="665"/>
      <c r="DQ18" s="669" t="s">
        <v>147</v>
      </c>
      <c r="DR18" s="664"/>
      <c r="DS18" s="664"/>
      <c r="DT18" s="664"/>
      <c r="DU18" s="664"/>
      <c r="DV18" s="664"/>
      <c r="DW18" s="664"/>
      <c r="DX18" s="664"/>
      <c r="DY18" s="664"/>
      <c r="DZ18" s="664"/>
      <c r="EA18" s="664"/>
      <c r="EB18" s="664"/>
      <c r="EC18" s="704"/>
    </row>
    <row r="19" spans="2:133" ht="11.25" customHeight="1" x14ac:dyDescent="0.2">
      <c r="B19" s="658" t="s">
        <v>271</v>
      </c>
      <c r="C19" s="659"/>
      <c r="D19" s="659"/>
      <c r="E19" s="659"/>
      <c r="F19" s="659"/>
      <c r="G19" s="659"/>
      <c r="H19" s="659"/>
      <c r="I19" s="659"/>
      <c r="J19" s="659"/>
      <c r="K19" s="659"/>
      <c r="L19" s="659"/>
      <c r="M19" s="659"/>
      <c r="N19" s="659"/>
      <c r="O19" s="659"/>
      <c r="P19" s="659"/>
      <c r="Q19" s="660"/>
      <c r="R19" s="661">
        <v>9095480</v>
      </c>
      <c r="S19" s="664"/>
      <c r="T19" s="664"/>
      <c r="U19" s="664"/>
      <c r="V19" s="664"/>
      <c r="W19" s="664"/>
      <c r="X19" s="664"/>
      <c r="Y19" s="665"/>
      <c r="Z19" s="723">
        <v>20.100000000000001</v>
      </c>
      <c r="AA19" s="723"/>
      <c r="AB19" s="723"/>
      <c r="AC19" s="723"/>
      <c r="AD19" s="724">
        <v>9095480</v>
      </c>
      <c r="AE19" s="724"/>
      <c r="AF19" s="724"/>
      <c r="AG19" s="724"/>
      <c r="AH19" s="724"/>
      <c r="AI19" s="724"/>
      <c r="AJ19" s="724"/>
      <c r="AK19" s="724"/>
      <c r="AL19" s="666">
        <v>36.700000000000003</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v>785439</v>
      </c>
      <c r="BH19" s="664"/>
      <c r="BI19" s="664"/>
      <c r="BJ19" s="664"/>
      <c r="BK19" s="664"/>
      <c r="BL19" s="664"/>
      <c r="BM19" s="664"/>
      <c r="BN19" s="665"/>
      <c r="BO19" s="723">
        <v>5.9</v>
      </c>
      <c r="BP19" s="723"/>
      <c r="BQ19" s="723"/>
      <c r="BR19" s="723"/>
      <c r="BS19" s="669" t="s">
        <v>234</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234</v>
      </c>
      <c r="CS19" s="664"/>
      <c r="CT19" s="664"/>
      <c r="CU19" s="664"/>
      <c r="CV19" s="664"/>
      <c r="CW19" s="664"/>
      <c r="CX19" s="664"/>
      <c r="CY19" s="665"/>
      <c r="CZ19" s="723" t="s">
        <v>234</v>
      </c>
      <c r="DA19" s="723"/>
      <c r="DB19" s="723"/>
      <c r="DC19" s="723"/>
      <c r="DD19" s="669" t="s">
        <v>147</v>
      </c>
      <c r="DE19" s="664"/>
      <c r="DF19" s="664"/>
      <c r="DG19" s="664"/>
      <c r="DH19" s="664"/>
      <c r="DI19" s="664"/>
      <c r="DJ19" s="664"/>
      <c r="DK19" s="664"/>
      <c r="DL19" s="664"/>
      <c r="DM19" s="664"/>
      <c r="DN19" s="664"/>
      <c r="DO19" s="664"/>
      <c r="DP19" s="665"/>
      <c r="DQ19" s="669" t="s">
        <v>234</v>
      </c>
      <c r="DR19" s="664"/>
      <c r="DS19" s="664"/>
      <c r="DT19" s="664"/>
      <c r="DU19" s="664"/>
      <c r="DV19" s="664"/>
      <c r="DW19" s="664"/>
      <c r="DX19" s="664"/>
      <c r="DY19" s="664"/>
      <c r="DZ19" s="664"/>
      <c r="EA19" s="664"/>
      <c r="EB19" s="664"/>
      <c r="EC19" s="704"/>
    </row>
    <row r="20" spans="2:133" ht="11.25" customHeight="1" x14ac:dyDescent="0.2">
      <c r="B20" s="658" t="s">
        <v>274</v>
      </c>
      <c r="C20" s="659"/>
      <c r="D20" s="659"/>
      <c r="E20" s="659"/>
      <c r="F20" s="659"/>
      <c r="G20" s="659"/>
      <c r="H20" s="659"/>
      <c r="I20" s="659"/>
      <c r="J20" s="659"/>
      <c r="K20" s="659"/>
      <c r="L20" s="659"/>
      <c r="M20" s="659"/>
      <c r="N20" s="659"/>
      <c r="O20" s="659"/>
      <c r="P20" s="659"/>
      <c r="Q20" s="660"/>
      <c r="R20" s="661">
        <v>703228</v>
      </c>
      <c r="S20" s="664"/>
      <c r="T20" s="664"/>
      <c r="U20" s="664"/>
      <c r="V20" s="664"/>
      <c r="W20" s="664"/>
      <c r="X20" s="664"/>
      <c r="Y20" s="665"/>
      <c r="Z20" s="723">
        <v>1.6</v>
      </c>
      <c r="AA20" s="723"/>
      <c r="AB20" s="723"/>
      <c r="AC20" s="723"/>
      <c r="AD20" s="724" t="s">
        <v>147</v>
      </c>
      <c r="AE20" s="724"/>
      <c r="AF20" s="724"/>
      <c r="AG20" s="724"/>
      <c r="AH20" s="724"/>
      <c r="AI20" s="724"/>
      <c r="AJ20" s="724"/>
      <c r="AK20" s="724"/>
      <c r="AL20" s="666" t="s">
        <v>147</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v>785439</v>
      </c>
      <c r="BH20" s="664"/>
      <c r="BI20" s="664"/>
      <c r="BJ20" s="664"/>
      <c r="BK20" s="664"/>
      <c r="BL20" s="664"/>
      <c r="BM20" s="664"/>
      <c r="BN20" s="665"/>
      <c r="BO20" s="723">
        <v>5.9</v>
      </c>
      <c r="BP20" s="723"/>
      <c r="BQ20" s="723"/>
      <c r="BR20" s="723"/>
      <c r="BS20" s="669" t="s">
        <v>147</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42573540</v>
      </c>
      <c r="CS20" s="664"/>
      <c r="CT20" s="664"/>
      <c r="CU20" s="664"/>
      <c r="CV20" s="664"/>
      <c r="CW20" s="664"/>
      <c r="CX20" s="664"/>
      <c r="CY20" s="665"/>
      <c r="CZ20" s="723">
        <v>100</v>
      </c>
      <c r="DA20" s="723"/>
      <c r="DB20" s="723"/>
      <c r="DC20" s="723"/>
      <c r="DD20" s="669">
        <v>3448293</v>
      </c>
      <c r="DE20" s="664"/>
      <c r="DF20" s="664"/>
      <c r="DG20" s="664"/>
      <c r="DH20" s="664"/>
      <c r="DI20" s="664"/>
      <c r="DJ20" s="664"/>
      <c r="DK20" s="664"/>
      <c r="DL20" s="664"/>
      <c r="DM20" s="664"/>
      <c r="DN20" s="664"/>
      <c r="DO20" s="664"/>
      <c r="DP20" s="665"/>
      <c r="DQ20" s="669">
        <v>28456179</v>
      </c>
      <c r="DR20" s="664"/>
      <c r="DS20" s="664"/>
      <c r="DT20" s="664"/>
      <c r="DU20" s="664"/>
      <c r="DV20" s="664"/>
      <c r="DW20" s="664"/>
      <c r="DX20" s="664"/>
      <c r="DY20" s="664"/>
      <c r="DZ20" s="664"/>
      <c r="EA20" s="664"/>
      <c r="EB20" s="664"/>
      <c r="EC20" s="704"/>
    </row>
    <row r="21" spans="2:133" ht="11.25" customHeight="1" x14ac:dyDescent="0.2">
      <c r="B21" s="658" t="s">
        <v>277</v>
      </c>
      <c r="C21" s="659"/>
      <c r="D21" s="659"/>
      <c r="E21" s="659"/>
      <c r="F21" s="659"/>
      <c r="G21" s="659"/>
      <c r="H21" s="659"/>
      <c r="I21" s="659"/>
      <c r="J21" s="659"/>
      <c r="K21" s="659"/>
      <c r="L21" s="659"/>
      <c r="M21" s="659"/>
      <c r="N21" s="659"/>
      <c r="O21" s="659"/>
      <c r="P21" s="659"/>
      <c r="Q21" s="660"/>
      <c r="R21" s="661">
        <v>155</v>
      </c>
      <c r="S21" s="664"/>
      <c r="T21" s="664"/>
      <c r="U21" s="664"/>
      <c r="V21" s="664"/>
      <c r="W21" s="664"/>
      <c r="X21" s="664"/>
      <c r="Y21" s="665"/>
      <c r="Z21" s="723">
        <v>0</v>
      </c>
      <c r="AA21" s="723"/>
      <c r="AB21" s="723"/>
      <c r="AC21" s="723"/>
      <c r="AD21" s="724" t="s">
        <v>147</v>
      </c>
      <c r="AE21" s="724"/>
      <c r="AF21" s="724"/>
      <c r="AG21" s="724"/>
      <c r="AH21" s="724"/>
      <c r="AI21" s="724"/>
      <c r="AJ21" s="724"/>
      <c r="AK21" s="724"/>
      <c r="AL21" s="666" t="s">
        <v>234</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v>896</v>
      </c>
      <c r="BH21" s="664"/>
      <c r="BI21" s="664"/>
      <c r="BJ21" s="664"/>
      <c r="BK21" s="664"/>
      <c r="BL21" s="664"/>
      <c r="BM21" s="664"/>
      <c r="BN21" s="665"/>
      <c r="BO21" s="723">
        <v>0</v>
      </c>
      <c r="BP21" s="723"/>
      <c r="BQ21" s="723"/>
      <c r="BR21" s="723"/>
      <c r="BS21" s="669" t="s">
        <v>234</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279</v>
      </c>
      <c r="C22" s="659"/>
      <c r="D22" s="659"/>
      <c r="E22" s="659"/>
      <c r="F22" s="659"/>
      <c r="G22" s="659"/>
      <c r="H22" s="659"/>
      <c r="I22" s="659"/>
      <c r="J22" s="659"/>
      <c r="K22" s="659"/>
      <c r="L22" s="659"/>
      <c r="M22" s="659"/>
      <c r="N22" s="659"/>
      <c r="O22" s="659"/>
      <c r="P22" s="659"/>
      <c r="Q22" s="660"/>
      <c r="R22" s="661">
        <v>26093938</v>
      </c>
      <c r="S22" s="664"/>
      <c r="T22" s="664"/>
      <c r="U22" s="664"/>
      <c r="V22" s="664"/>
      <c r="W22" s="664"/>
      <c r="X22" s="664"/>
      <c r="Y22" s="665"/>
      <c r="Z22" s="723">
        <v>57.8</v>
      </c>
      <c r="AA22" s="723"/>
      <c r="AB22" s="723"/>
      <c r="AC22" s="723"/>
      <c r="AD22" s="724">
        <v>24606012</v>
      </c>
      <c r="AE22" s="724"/>
      <c r="AF22" s="724"/>
      <c r="AG22" s="724"/>
      <c r="AH22" s="724"/>
      <c r="AI22" s="724"/>
      <c r="AJ22" s="724"/>
      <c r="AK22" s="724"/>
      <c r="AL22" s="666">
        <v>99.2</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147</v>
      </c>
      <c r="BH22" s="664"/>
      <c r="BI22" s="664"/>
      <c r="BJ22" s="664"/>
      <c r="BK22" s="664"/>
      <c r="BL22" s="664"/>
      <c r="BM22" s="664"/>
      <c r="BN22" s="665"/>
      <c r="BO22" s="723" t="s">
        <v>234</v>
      </c>
      <c r="BP22" s="723"/>
      <c r="BQ22" s="723"/>
      <c r="BR22" s="723"/>
      <c r="BS22" s="669" t="s">
        <v>147</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282</v>
      </c>
      <c r="C23" s="659"/>
      <c r="D23" s="659"/>
      <c r="E23" s="659"/>
      <c r="F23" s="659"/>
      <c r="G23" s="659"/>
      <c r="H23" s="659"/>
      <c r="I23" s="659"/>
      <c r="J23" s="659"/>
      <c r="K23" s="659"/>
      <c r="L23" s="659"/>
      <c r="M23" s="659"/>
      <c r="N23" s="659"/>
      <c r="O23" s="659"/>
      <c r="P23" s="659"/>
      <c r="Q23" s="660"/>
      <c r="R23" s="661">
        <v>18765</v>
      </c>
      <c r="S23" s="664"/>
      <c r="T23" s="664"/>
      <c r="U23" s="664"/>
      <c r="V23" s="664"/>
      <c r="W23" s="664"/>
      <c r="X23" s="664"/>
      <c r="Y23" s="665"/>
      <c r="Z23" s="723">
        <v>0</v>
      </c>
      <c r="AA23" s="723"/>
      <c r="AB23" s="723"/>
      <c r="AC23" s="723"/>
      <c r="AD23" s="724">
        <v>18765</v>
      </c>
      <c r="AE23" s="724"/>
      <c r="AF23" s="724"/>
      <c r="AG23" s="724"/>
      <c r="AH23" s="724"/>
      <c r="AI23" s="724"/>
      <c r="AJ23" s="724"/>
      <c r="AK23" s="724"/>
      <c r="AL23" s="666">
        <v>0.1</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v>784543</v>
      </c>
      <c r="BH23" s="664"/>
      <c r="BI23" s="664"/>
      <c r="BJ23" s="664"/>
      <c r="BK23" s="664"/>
      <c r="BL23" s="664"/>
      <c r="BM23" s="664"/>
      <c r="BN23" s="665"/>
      <c r="BO23" s="723">
        <v>5.9</v>
      </c>
      <c r="BP23" s="723"/>
      <c r="BQ23" s="723"/>
      <c r="BR23" s="723"/>
      <c r="BS23" s="669" t="s">
        <v>234</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2">
      <c r="B24" s="658" t="s">
        <v>289</v>
      </c>
      <c r="C24" s="659"/>
      <c r="D24" s="659"/>
      <c r="E24" s="659"/>
      <c r="F24" s="659"/>
      <c r="G24" s="659"/>
      <c r="H24" s="659"/>
      <c r="I24" s="659"/>
      <c r="J24" s="659"/>
      <c r="K24" s="659"/>
      <c r="L24" s="659"/>
      <c r="M24" s="659"/>
      <c r="N24" s="659"/>
      <c r="O24" s="659"/>
      <c r="P24" s="659"/>
      <c r="Q24" s="660"/>
      <c r="R24" s="661">
        <v>1469654</v>
      </c>
      <c r="S24" s="664"/>
      <c r="T24" s="664"/>
      <c r="U24" s="664"/>
      <c r="V24" s="664"/>
      <c r="W24" s="664"/>
      <c r="X24" s="664"/>
      <c r="Y24" s="665"/>
      <c r="Z24" s="723">
        <v>3.3</v>
      </c>
      <c r="AA24" s="723"/>
      <c r="AB24" s="723"/>
      <c r="AC24" s="723"/>
      <c r="AD24" s="724" t="s">
        <v>147</v>
      </c>
      <c r="AE24" s="724"/>
      <c r="AF24" s="724"/>
      <c r="AG24" s="724"/>
      <c r="AH24" s="724"/>
      <c r="AI24" s="724"/>
      <c r="AJ24" s="724"/>
      <c r="AK24" s="724"/>
      <c r="AL24" s="666" t="s">
        <v>147</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234</v>
      </c>
      <c r="BH24" s="664"/>
      <c r="BI24" s="664"/>
      <c r="BJ24" s="664"/>
      <c r="BK24" s="664"/>
      <c r="BL24" s="664"/>
      <c r="BM24" s="664"/>
      <c r="BN24" s="665"/>
      <c r="BO24" s="723" t="s">
        <v>234</v>
      </c>
      <c r="BP24" s="723"/>
      <c r="BQ24" s="723"/>
      <c r="BR24" s="723"/>
      <c r="BS24" s="669" t="s">
        <v>147</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21978292</v>
      </c>
      <c r="CS24" s="727"/>
      <c r="CT24" s="727"/>
      <c r="CU24" s="727"/>
      <c r="CV24" s="727"/>
      <c r="CW24" s="727"/>
      <c r="CX24" s="727"/>
      <c r="CY24" s="773"/>
      <c r="CZ24" s="774">
        <v>51.6</v>
      </c>
      <c r="DA24" s="743"/>
      <c r="DB24" s="743"/>
      <c r="DC24" s="777"/>
      <c r="DD24" s="772">
        <v>14021185</v>
      </c>
      <c r="DE24" s="727"/>
      <c r="DF24" s="727"/>
      <c r="DG24" s="727"/>
      <c r="DH24" s="727"/>
      <c r="DI24" s="727"/>
      <c r="DJ24" s="727"/>
      <c r="DK24" s="773"/>
      <c r="DL24" s="772">
        <v>13911098</v>
      </c>
      <c r="DM24" s="727"/>
      <c r="DN24" s="727"/>
      <c r="DO24" s="727"/>
      <c r="DP24" s="727"/>
      <c r="DQ24" s="727"/>
      <c r="DR24" s="727"/>
      <c r="DS24" s="727"/>
      <c r="DT24" s="727"/>
      <c r="DU24" s="727"/>
      <c r="DV24" s="773"/>
      <c r="DW24" s="774">
        <v>52.9</v>
      </c>
      <c r="DX24" s="743"/>
      <c r="DY24" s="743"/>
      <c r="DZ24" s="743"/>
      <c r="EA24" s="743"/>
      <c r="EB24" s="743"/>
      <c r="EC24" s="775"/>
    </row>
    <row r="25" spans="2:133" ht="11.25" customHeight="1" x14ac:dyDescent="0.2">
      <c r="B25" s="658" t="s">
        <v>292</v>
      </c>
      <c r="C25" s="659"/>
      <c r="D25" s="659"/>
      <c r="E25" s="659"/>
      <c r="F25" s="659"/>
      <c r="G25" s="659"/>
      <c r="H25" s="659"/>
      <c r="I25" s="659"/>
      <c r="J25" s="659"/>
      <c r="K25" s="659"/>
      <c r="L25" s="659"/>
      <c r="M25" s="659"/>
      <c r="N25" s="659"/>
      <c r="O25" s="659"/>
      <c r="P25" s="659"/>
      <c r="Q25" s="660"/>
      <c r="R25" s="661">
        <v>918785</v>
      </c>
      <c r="S25" s="664"/>
      <c r="T25" s="664"/>
      <c r="U25" s="664"/>
      <c r="V25" s="664"/>
      <c r="W25" s="664"/>
      <c r="X25" s="664"/>
      <c r="Y25" s="665"/>
      <c r="Z25" s="723">
        <v>2</v>
      </c>
      <c r="AA25" s="723"/>
      <c r="AB25" s="723"/>
      <c r="AC25" s="723"/>
      <c r="AD25" s="724">
        <v>35279</v>
      </c>
      <c r="AE25" s="724"/>
      <c r="AF25" s="724"/>
      <c r="AG25" s="724"/>
      <c r="AH25" s="724"/>
      <c r="AI25" s="724"/>
      <c r="AJ25" s="724"/>
      <c r="AK25" s="724"/>
      <c r="AL25" s="666">
        <v>0.1</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147</v>
      </c>
      <c r="BH25" s="664"/>
      <c r="BI25" s="664"/>
      <c r="BJ25" s="664"/>
      <c r="BK25" s="664"/>
      <c r="BL25" s="664"/>
      <c r="BM25" s="664"/>
      <c r="BN25" s="665"/>
      <c r="BO25" s="723" t="s">
        <v>147</v>
      </c>
      <c r="BP25" s="723"/>
      <c r="BQ25" s="723"/>
      <c r="BR25" s="723"/>
      <c r="BS25" s="669" t="s">
        <v>147</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8487654</v>
      </c>
      <c r="CS25" s="662"/>
      <c r="CT25" s="662"/>
      <c r="CU25" s="662"/>
      <c r="CV25" s="662"/>
      <c r="CW25" s="662"/>
      <c r="CX25" s="662"/>
      <c r="CY25" s="663"/>
      <c r="CZ25" s="666">
        <v>19.899999999999999</v>
      </c>
      <c r="DA25" s="695"/>
      <c r="DB25" s="695"/>
      <c r="DC25" s="696"/>
      <c r="DD25" s="669">
        <v>7245522</v>
      </c>
      <c r="DE25" s="662"/>
      <c r="DF25" s="662"/>
      <c r="DG25" s="662"/>
      <c r="DH25" s="662"/>
      <c r="DI25" s="662"/>
      <c r="DJ25" s="662"/>
      <c r="DK25" s="663"/>
      <c r="DL25" s="669">
        <v>7235876</v>
      </c>
      <c r="DM25" s="662"/>
      <c r="DN25" s="662"/>
      <c r="DO25" s="662"/>
      <c r="DP25" s="662"/>
      <c r="DQ25" s="662"/>
      <c r="DR25" s="662"/>
      <c r="DS25" s="662"/>
      <c r="DT25" s="662"/>
      <c r="DU25" s="662"/>
      <c r="DV25" s="663"/>
      <c r="DW25" s="666">
        <v>27.5</v>
      </c>
      <c r="DX25" s="695"/>
      <c r="DY25" s="695"/>
      <c r="DZ25" s="695"/>
      <c r="EA25" s="695"/>
      <c r="EB25" s="695"/>
      <c r="EC25" s="697"/>
    </row>
    <row r="26" spans="2:133" ht="11.25" customHeight="1" x14ac:dyDescent="0.2">
      <c r="B26" s="658" t="s">
        <v>295</v>
      </c>
      <c r="C26" s="659"/>
      <c r="D26" s="659"/>
      <c r="E26" s="659"/>
      <c r="F26" s="659"/>
      <c r="G26" s="659"/>
      <c r="H26" s="659"/>
      <c r="I26" s="659"/>
      <c r="J26" s="659"/>
      <c r="K26" s="659"/>
      <c r="L26" s="659"/>
      <c r="M26" s="659"/>
      <c r="N26" s="659"/>
      <c r="O26" s="659"/>
      <c r="P26" s="659"/>
      <c r="Q26" s="660"/>
      <c r="R26" s="661">
        <v>403687</v>
      </c>
      <c r="S26" s="664"/>
      <c r="T26" s="664"/>
      <c r="U26" s="664"/>
      <c r="V26" s="664"/>
      <c r="W26" s="664"/>
      <c r="X26" s="664"/>
      <c r="Y26" s="665"/>
      <c r="Z26" s="723">
        <v>0.9</v>
      </c>
      <c r="AA26" s="723"/>
      <c r="AB26" s="723"/>
      <c r="AC26" s="723"/>
      <c r="AD26" s="724" t="s">
        <v>147</v>
      </c>
      <c r="AE26" s="724"/>
      <c r="AF26" s="724"/>
      <c r="AG26" s="724"/>
      <c r="AH26" s="724"/>
      <c r="AI26" s="724"/>
      <c r="AJ26" s="724"/>
      <c r="AK26" s="724"/>
      <c r="AL26" s="666" t="s">
        <v>147</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234</v>
      </c>
      <c r="BH26" s="664"/>
      <c r="BI26" s="664"/>
      <c r="BJ26" s="664"/>
      <c r="BK26" s="664"/>
      <c r="BL26" s="664"/>
      <c r="BM26" s="664"/>
      <c r="BN26" s="665"/>
      <c r="BO26" s="723" t="s">
        <v>147</v>
      </c>
      <c r="BP26" s="723"/>
      <c r="BQ26" s="723"/>
      <c r="BR26" s="723"/>
      <c r="BS26" s="669" t="s">
        <v>234</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5837977</v>
      </c>
      <c r="CS26" s="664"/>
      <c r="CT26" s="664"/>
      <c r="CU26" s="664"/>
      <c r="CV26" s="664"/>
      <c r="CW26" s="664"/>
      <c r="CX26" s="664"/>
      <c r="CY26" s="665"/>
      <c r="CZ26" s="666">
        <v>13.7</v>
      </c>
      <c r="DA26" s="695"/>
      <c r="DB26" s="695"/>
      <c r="DC26" s="696"/>
      <c r="DD26" s="669">
        <v>4937788</v>
      </c>
      <c r="DE26" s="664"/>
      <c r="DF26" s="664"/>
      <c r="DG26" s="664"/>
      <c r="DH26" s="664"/>
      <c r="DI26" s="664"/>
      <c r="DJ26" s="664"/>
      <c r="DK26" s="665"/>
      <c r="DL26" s="669" t="s">
        <v>147</v>
      </c>
      <c r="DM26" s="664"/>
      <c r="DN26" s="664"/>
      <c r="DO26" s="664"/>
      <c r="DP26" s="664"/>
      <c r="DQ26" s="664"/>
      <c r="DR26" s="664"/>
      <c r="DS26" s="664"/>
      <c r="DT26" s="664"/>
      <c r="DU26" s="664"/>
      <c r="DV26" s="665"/>
      <c r="DW26" s="666" t="s">
        <v>147</v>
      </c>
      <c r="DX26" s="695"/>
      <c r="DY26" s="695"/>
      <c r="DZ26" s="695"/>
      <c r="EA26" s="695"/>
      <c r="EB26" s="695"/>
      <c r="EC26" s="697"/>
    </row>
    <row r="27" spans="2:133" ht="11.25" customHeight="1" x14ac:dyDescent="0.2">
      <c r="B27" s="658" t="s">
        <v>298</v>
      </c>
      <c r="C27" s="659"/>
      <c r="D27" s="659"/>
      <c r="E27" s="659"/>
      <c r="F27" s="659"/>
      <c r="G27" s="659"/>
      <c r="H27" s="659"/>
      <c r="I27" s="659"/>
      <c r="J27" s="659"/>
      <c r="K27" s="659"/>
      <c r="L27" s="659"/>
      <c r="M27" s="659"/>
      <c r="N27" s="659"/>
      <c r="O27" s="659"/>
      <c r="P27" s="659"/>
      <c r="Q27" s="660"/>
      <c r="R27" s="661">
        <v>5147857</v>
      </c>
      <c r="S27" s="664"/>
      <c r="T27" s="664"/>
      <c r="U27" s="664"/>
      <c r="V27" s="664"/>
      <c r="W27" s="664"/>
      <c r="X27" s="664"/>
      <c r="Y27" s="665"/>
      <c r="Z27" s="723">
        <v>11.4</v>
      </c>
      <c r="AA27" s="723"/>
      <c r="AB27" s="723"/>
      <c r="AC27" s="723"/>
      <c r="AD27" s="724" t="s">
        <v>147</v>
      </c>
      <c r="AE27" s="724"/>
      <c r="AF27" s="724"/>
      <c r="AG27" s="724"/>
      <c r="AH27" s="724"/>
      <c r="AI27" s="724"/>
      <c r="AJ27" s="724"/>
      <c r="AK27" s="724"/>
      <c r="AL27" s="666" t="s">
        <v>147</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13381686</v>
      </c>
      <c r="BH27" s="664"/>
      <c r="BI27" s="664"/>
      <c r="BJ27" s="664"/>
      <c r="BK27" s="664"/>
      <c r="BL27" s="664"/>
      <c r="BM27" s="664"/>
      <c r="BN27" s="665"/>
      <c r="BO27" s="723">
        <v>100</v>
      </c>
      <c r="BP27" s="723"/>
      <c r="BQ27" s="723"/>
      <c r="BR27" s="723"/>
      <c r="BS27" s="669">
        <v>153096</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9662135</v>
      </c>
      <c r="CS27" s="662"/>
      <c r="CT27" s="662"/>
      <c r="CU27" s="662"/>
      <c r="CV27" s="662"/>
      <c r="CW27" s="662"/>
      <c r="CX27" s="662"/>
      <c r="CY27" s="663"/>
      <c r="CZ27" s="666">
        <v>22.7</v>
      </c>
      <c r="DA27" s="695"/>
      <c r="DB27" s="695"/>
      <c r="DC27" s="696"/>
      <c r="DD27" s="669">
        <v>3121230</v>
      </c>
      <c r="DE27" s="662"/>
      <c r="DF27" s="662"/>
      <c r="DG27" s="662"/>
      <c r="DH27" s="662"/>
      <c r="DI27" s="662"/>
      <c r="DJ27" s="662"/>
      <c r="DK27" s="663"/>
      <c r="DL27" s="669">
        <v>3115564</v>
      </c>
      <c r="DM27" s="662"/>
      <c r="DN27" s="662"/>
      <c r="DO27" s="662"/>
      <c r="DP27" s="662"/>
      <c r="DQ27" s="662"/>
      <c r="DR27" s="662"/>
      <c r="DS27" s="662"/>
      <c r="DT27" s="662"/>
      <c r="DU27" s="662"/>
      <c r="DV27" s="663"/>
      <c r="DW27" s="666">
        <v>11.8</v>
      </c>
      <c r="DX27" s="695"/>
      <c r="DY27" s="695"/>
      <c r="DZ27" s="695"/>
      <c r="EA27" s="695"/>
      <c r="EB27" s="695"/>
      <c r="EC27" s="697"/>
    </row>
    <row r="28" spans="2:133" ht="11.25" customHeight="1" x14ac:dyDescent="0.2">
      <c r="B28" s="766" t="s">
        <v>301</v>
      </c>
      <c r="C28" s="767"/>
      <c r="D28" s="767"/>
      <c r="E28" s="767"/>
      <c r="F28" s="767"/>
      <c r="G28" s="767"/>
      <c r="H28" s="767"/>
      <c r="I28" s="767"/>
      <c r="J28" s="767"/>
      <c r="K28" s="767"/>
      <c r="L28" s="767"/>
      <c r="M28" s="767"/>
      <c r="N28" s="767"/>
      <c r="O28" s="767"/>
      <c r="P28" s="767"/>
      <c r="Q28" s="768"/>
      <c r="R28" s="661" t="s">
        <v>234</v>
      </c>
      <c r="S28" s="664"/>
      <c r="T28" s="664"/>
      <c r="U28" s="664"/>
      <c r="V28" s="664"/>
      <c r="W28" s="664"/>
      <c r="X28" s="664"/>
      <c r="Y28" s="665"/>
      <c r="Z28" s="723" t="s">
        <v>234</v>
      </c>
      <c r="AA28" s="723"/>
      <c r="AB28" s="723"/>
      <c r="AC28" s="723"/>
      <c r="AD28" s="724" t="s">
        <v>234</v>
      </c>
      <c r="AE28" s="724"/>
      <c r="AF28" s="724"/>
      <c r="AG28" s="724"/>
      <c r="AH28" s="724"/>
      <c r="AI28" s="724"/>
      <c r="AJ28" s="724"/>
      <c r="AK28" s="724"/>
      <c r="AL28" s="666" t="s">
        <v>147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3828503</v>
      </c>
      <c r="CS28" s="664"/>
      <c r="CT28" s="664"/>
      <c r="CU28" s="664"/>
      <c r="CV28" s="664"/>
      <c r="CW28" s="664"/>
      <c r="CX28" s="664"/>
      <c r="CY28" s="665"/>
      <c r="CZ28" s="666">
        <v>9</v>
      </c>
      <c r="DA28" s="695"/>
      <c r="DB28" s="695"/>
      <c r="DC28" s="696"/>
      <c r="DD28" s="669">
        <v>3654433</v>
      </c>
      <c r="DE28" s="664"/>
      <c r="DF28" s="664"/>
      <c r="DG28" s="664"/>
      <c r="DH28" s="664"/>
      <c r="DI28" s="664"/>
      <c r="DJ28" s="664"/>
      <c r="DK28" s="665"/>
      <c r="DL28" s="669">
        <v>3559658</v>
      </c>
      <c r="DM28" s="664"/>
      <c r="DN28" s="664"/>
      <c r="DO28" s="664"/>
      <c r="DP28" s="664"/>
      <c r="DQ28" s="664"/>
      <c r="DR28" s="664"/>
      <c r="DS28" s="664"/>
      <c r="DT28" s="664"/>
      <c r="DU28" s="664"/>
      <c r="DV28" s="665"/>
      <c r="DW28" s="666">
        <v>13.5</v>
      </c>
      <c r="DX28" s="695"/>
      <c r="DY28" s="695"/>
      <c r="DZ28" s="695"/>
      <c r="EA28" s="695"/>
      <c r="EB28" s="695"/>
      <c r="EC28" s="697"/>
    </row>
    <row r="29" spans="2:133" ht="11.25" customHeight="1" x14ac:dyDescent="0.2">
      <c r="B29" s="658" t="s">
        <v>303</v>
      </c>
      <c r="C29" s="659"/>
      <c r="D29" s="659"/>
      <c r="E29" s="659"/>
      <c r="F29" s="659"/>
      <c r="G29" s="659"/>
      <c r="H29" s="659"/>
      <c r="I29" s="659"/>
      <c r="J29" s="659"/>
      <c r="K29" s="659"/>
      <c r="L29" s="659"/>
      <c r="M29" s="659"/>
      <c r="N29" s="659"/>
      <c r="O29" s="659"/>
      <c r="P29" s="659"/>
      <c r="Q29" s="660"/>
      <c r="R29" s="661">
        <v>3223768</v>
      </c>
      <c r="S29" s="664"/>
      <c r="T29" s="664"/>
      <c r="U29" s="664"/>
      <c r="V29" s="664"/>
      <c r="W29" s="664"/>
      <c r="X29" s="664"/>
      <c r="Y29" s="665"/>
      <c r="Z29" s="723">
        <v>7.1</v>
      </c>
      <c r="AA29" s="723"/>
      <c r="AB29" s="723"/>
      <c r="AC29" s="723"/>
      <c r="AD29" s="724" t="s">
        <v>234</v>
      </c>
      <c r="AE29" s="724"/>
      <c r="AF29" s="724"/>
      <c r="AG29" s="724"/>
      <c r="AH29" s="724"/>
      <c r="AI29" s="724"/>
      <c r="AJ29" s="724"/>
      <c r="AK29" s="724"/>
      <c r="AL29" s="666" t="s">
        <v>147</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70</v>
      </c>
      <c r="CG29" s="702"/>
      <c r="CH29" s="702"/>
      <c r="CI29" s="702"/>
      <c r="CJ29" s="702"/>
      <c r="CK29" s="702"/>
      <c r="CL29" s="702"/>
      <c r="CM29" s="702"/>
      <c r="CN29" s="702"/>
      <c r="CO29" s="702"/>
      <c r="CP29" s="702"/>
      <c r="CQ29" s="703"/>
      <c r="CR29" s="661">
        <v>3828503</v>
      </c>
      <c r="CS29" s="662"/>
      <c r="CT29" s="662"/>
      <c r="CU29" s="662"/>
      <c r="CV29" s="662"/>
      <c r="CW29" s="662"/>
      <c r="CX29" s="662"/>
      <c r="CY29" s="663"/>
      <c r="CZ29" s="666">
        <v>9</v>
      </c>
      <c r="DA29" s="695"/>
      <c r="DB29" s="695"/>
      <c r="DC29" s="696"/>
      <c r="DD29" s="669">
        <v>3654433</v>
      </c>
      <c r="DE29" s="662"/>
      <c r="DF29" s="662"/>
      <c r="DG29" s="662"/>
      <c r="DH29" s="662"/>
      <c r="DI29" s="662"/>
      <c r="DJ29" s="662"/>
      <c r="DK29" s="663"/>
      <c r="DL29" s="669">
        <v>3559658</v>
      </c>
      <c r="DM29" s="662"/>
      <c r="DN29" s="662"/>
      <c r="DO29" s="662"/>
      <c r="DP29" s="662"/>
      <c r="DQ29" s="662"/>
      <c r="DR29" s="662"/>
      <c r="DS29" s="662"/>
      <c r="DT29" s="662"/>
      <c r="DU29" s="662"/>
      <c r="DV29" s="663"/>
      <c r="DW29" s="666">
        <v>13.5</v>
      </c>
      <c r="DX29" s="695"/>
      <c r="DY29" s="695"/>
      <c r="DZ29" s="695"/>
      <c r="EA29" s="695"/>
      <c r="EB29" s="695"/>
      <c r="EC29" s="697"/>
    </row>
    <row r="30" spans="2:133" ht="11.25" customHeight="1" x14ac:dyDescent="0.2">
      <c r="B30" s="658" t="s">
        <v>307</v>
      </c>
      <c r="C30" s="659"/>
      <c r="D30" s="659"/>
      <c r="E30" s="659"/>
      <c r="F30" s="659"/>
      <c r="G30" s="659"/>
      <c r="H30" s="659"/>
      <c r="I30" s="659"/>
      <c r="J30" s="659"/>
      <c r="K30" s="659"/>
      <c r="L30" s="659"/>
      <c r="M30" s="659"/>
      <c r="N30" s="659"/>
      <c r="O30" s="659"/>
      <c r="P30" s="659"/>
      <c r="Q30" s="660"/>
      <c r="R30" s="661">
        <v>338678</v>
      </c>
      <c r="S30" s="664"/>
      <c r="T30" s="664"/>
      <c r="U30" s="664"/>
      <c r="V30" s="664"/>
      <c r="W30" s="664"/>
      <c r="X30" s="664"/>
      <c r="Y30" s="665"/>
      <c r="Z30" s="723">
        <v>0.7</v>
      </c>
      <c r="AA30" s="723"/>
      <c r="AB30" s="723"/>
      <c r="AC30" s="723"/>
      <c r="AD30" s="724">
        <v>122753</v>
      </c>
      <c r="AE30" s="724"/>
      <c r="AF30" s="724"/>
      <c r="AG30" s="724"/>
      <c r="AH30" s="724"/>
      <c r="AI30" s="724"/>
      <c r="AJ30" s="724"/>
      <c r="AK30" s="724"/>
      <c r="AL30" s="666">
        <v>0.5</v>
      </c>
      <c r="AM30" s="667"/>
      <c r="AN30" s="667"/>
      <c r="AO30" s="725"/>
      <c r="AP30" s="751" t="s">
        <v>308</v>
      </c>
      <c r="AQ30" s="752"/>
      <c r="AR30" s="752"/>
      <c r="AS30" s="752"/>
      <c r="AT30" s="757" t="s">
        <v>309</v>
      </c>
      <c r="AU30" s="230"/>
      <c r="AV30" s="230"/>
      <c r="AW30" s="230"/>
      <c r="AX30" s="760" t="s">
        <v>188</v>
      </c>
      <c r="AY30" s="761"/>
      <c r="AZ30" s="761"/>
      <c r="BA30" s="761"/>
      <c r="BB30" s="761"/>
      <c r="BC30" s="761"/>
      <c r="BD30" s="761"/>
      <c r="BE30" s="761"/>
      <c r="BF30" s="762"/>
      <c r="BG30" s="741">
        <v>99.1</v>
      </c>
      <c r="BH30" s="742"/>
      <c r="BI30" s="742"/>
      <c r="BJ30" s="742"/>
      <c r="BK30" s="742"/>
      <c r="BL30" s="742"/>
      <c r="BM30" s="743">
        <v>93</v>
      </c>
      <c r="BN30" s="742"/>
      <c r="BO30" s="742"/>
      <c r="BP30" s="742"/>
      <c r="BQ30" s="744"/>
      <c r="BR30" s="741">
        <v>98.8</v>
      </c>
      <c r="BS30" s="742"/>
      <c r="BT30" s="742"/>
      <c r="BU30" s="742"/>
      <c r="BV30" s="742"/>
      <c r="BW30" s="742"/>
      <c r="BX30" s="743">
        <v>91.9</v>
      </c>
      <c r="BY30" s="742"/>
      <c r="BZ30" s="742"/>
      <c r="CA30" s="742"/>
      <c r="CB30" s="744"/>
      <c r="CD30" s="747"/>
      <c r="CE30" s="748"/>
      <c r="CF30" s="705" t="s">
        <v>310</v>
      </c>
      <c r="CG30" s="702"/>
      <c r="CH30" s="702"/>
      <c r="CI30" s="702"/>
      <c r="CJ30" s="702"/>
      <c r="CK30" s="702"/>
      <c r="CL30" s="702"/>
      <c r="CM30" s="702"/>
      <c r="CN30" s="702"/>
      <c r="CO30" s="702"/>
      <c r="CP30" s="702"/>
      <c r="CQ30" s="703"/>
      <c r="CR30" s="661">
        <v>3561609</v>
      </c>
      <c r="CS30" s="664"/>
      <c r="CT30" s="664"/>
      <c r="CU30" s="664"/>
      <c r="CV30" s="664"/>
      <c r="CW30" s="664"/>
      <c r="CX30" s="664"/>
      <c r="CY30" s="665"/>
      <c r="CZ30" s="666">
        <v>8.4</v>
      </c>
      <c r="DA30" s="695"/>
      <c r="DB30" s="695"/>
      <c r="DC30" s="696"/>
      <c r="DD30" s="669">
        <v>3404241</v>
      </c>
      <c r="DE30" s="664"/>
      <c r="DF30" s="664"/>
      <c r="DG30" s="664"/>
      <c r="DH30" s="664"/>
      <c r="DI30" s="664"/>
      <c r="DJ30" s="664"/>
      <c r="DK30" s="665"/>
      <c r="DL30" s="669">
        <v>3311484</v>
      </c>
      <c r="DM30" s="664"/>
      <c r="DN30" s="664"/>
      <c r="DO30" s="664"/>
      <c r="DP30" s="664"/>
      <c r="DQ30" s="664"/>
      <c r="DR30" s="664"/>
      <c r="DS30" s="664"/>
      <c r="DT30" s="664"/>
      <c r="DU30" s="664"/>
      <c r="DV30" s="665"/>
      <c r="DW30" s="666">
        <v>12.6</v>
      </c>
      <c r="DX30" s="695"/>
      <c r="DY30" s="695"/>
      <c r="DZ30" s="695"/>
      <c r="EA30" s="695"/>
      <c r="EB30" s="695"/>
      <c r="EC30" s="697"/>
    </row>
    <row r="31" spans="2:133" ht="11.25" customHeight="1" x14ac:dyDescent="0.2">
      <c r="B31" s="658" t="s">
        <v>311</v>
      </c>
      <c r="C31" s="659"/>
      <c r="D31" s="659"/>
      <c r="E31" s="659"/>
      <c r="F31" s="659"/>
      <c r="G31" s="659"/>
      <c r="H31" s="659"/>
      <c r="I31" s="659"/>
      <c r="J31" s="659"/>
      <c r="K31" s="659"/>
      <c r="L31" s="659"/>
      <c r="M31" s="659"/>
      <c r="N31" s="659"/>
      <c r="O31" s="659"/>
      <c r="P31" s="659"/>
      <c r="Q31" s="660"/>
      <c r="R31" s="661">
        <v>42376</v>
      </c>
      <c r="S31" s="664"/>
      <c r="T31" s="664"/>
      <c r="U31" s="664"/>
      <c r="V31" s="664"/>
      <c r="W31" s="664"/>
      <c r="X31" s="664"/>
      <c r="Y31" s="665"/>
      <c r="Z31" s="723">
        <v>0.1</v>
      </c>
      <c r="AA31" s="723"/>
      <c r="AB31" s="723"/>
      <c r="AC31" s="723"/>
      <c r="AD31" s="724" t="s">
        <v>147</v>
      </c>
      <c r="AE31" s="724"/>
      <c r="AF31" s="724"/>
      <c r="AG31" s="724"/>
      <c r="AH31" s="724"/>
      <c r="AI31" s="724"/>
      <c r="AJ31" s="724"/>
      <c r="AK31" s="724"/>
      <c r="AL31" s="666" t="s">
        <v>234</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99.2</v>
      </c>
      <c r="BH31" s="662"/>
      <c r="BI31" s="662"/>
      <c r="BJ31" s="662"/>
      <c r="BK31" s="662"/>
      <c r="BL31" s="662"/>
      <c r="BM31" s="667">
        <v>95.9</v>
      </c>
      <c r="BN31" s="740"/>
      <c r="BO31" s="740"/>
      <c r="BP31" s="740"/>
      <c r="BQ31" s="701"/>
      <c r="BR31" s="739">
        <v>99</v>
      </c>
      <c r="BS31" s="662"/>
      <c r="BT31" s="662"/>
      <c r="BU31" s="662"/>
      <c r="BV31" s="662"/>
      <c r="BW31" s="662"/>
      <c r="BX31" s="667">
        <v>95</v>
      </c>
      <c r="BY31" s="740"/>
      <c r="BZ31" s="740"/>
      <c r="CA31" s="740"/>
      <c r="CB31" s="701"/>
      <c r="CD31" s="747"/>
      <c r="CE31" s="748"/>
      <c r="CF31" s="705" t="s">
        <v>314</v>
      </c>
      <c r="CG31" s="702"/>
      <c r="CH31" s="702"/>
      <c r="CI31" s="702"/>
      <c r="CJ31" s="702"/>
      <c r="CK31" s="702"/>
      <c r="CL31" s="702"/>
      <c r="CM31" s="702"/>
      <c r="CN31" s="702"/>
      <c r="CO31" s="702"/>
      <c r="CP31" s="702"/>
      <c r="CQ31" s="703"/>
      <c r="CR31" s="661">
        <v>266894</v>
      </c>
      <c r="CS31" s="662"/>
      <c r="CT31" s="662"/>
      <c r="CU31" s="662"/>
      <c r="CV31" s="662"/>
      <c r="CW31" s="662"/>
      <c r="CX31" s="662"/>
      <c r="CY31" s="663"/>
      <c r="CZ31" s="666">
        <v>0.6</v>
      </c>
      <c r="DA31" s="695"/>
      <c r="DB31" s="695"/>
      <c r="DC31" s="696"/>
      <c r="DD31" s="669">
        <v>250192</v>
      </c>
      <c r="DE31" s="662"/>
      <c r="DF31" s="662"/>
      <c r="DG31" s="662"/>
      <c r="DH31" s="662"/>
      <c r="DI31" s="662"/>
      <c r="DJ31" s="662"/>
      <c r="DK31" s="663"/>
      <c r="DL31" s="669">
        <v>248174</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2">
      <c r="B32" s="658" t="s">
        <v>315</v>
      </c>
      <c r="C32" s="659"/>
      <c r="D32" s="659"/>
      <c r="E32" s="659"/>
      <c r="F32" s="659"/>
      <c r="G32" s="659"/>
      <c r="H32" s="659"/>
      <c r="I32" s="659"/>
      <c r="J32" s="659"/>
      <c r="K32" s="659"/>
      <c r="L32" s="659"/>
      <c r="M32" s="659"/>
      <c r="N32" s="659"/>
      <c r="O32" s="659"/>
      <c r="P32" s="659"/>
      <c r="Q32" s="660"/>
      <c r="R32" s="661">
        <v>1865491</v>
      </c>
      <c r="S32" s="664"/>
      <c r="T32" s="664"/>
      <c r="U32" s="664"/>
      <c r="V32" s="664"/>
      <c r="W32" s="664"/>
      <c r="X32" s="664"/>
      <c r="Y32" s="665"/>
      <c r="Z32" s="723">
        <v>4.0999999999999996</v>
      </c>
      <c r="AA32" s="723"/>
      <c r="AB32" s="723"/>
      <c r="AC32" s="723"/>
      <c r="AD32" s="724" t="s">
        <v>234</v>
      </c>
      <c r="AE32" s="724"/>
      <c r="AF32" s="724"/>
      <c r="AG32" s="724"/>
      <c r="AH32" s="724"/>
      <c r="AI32" s="724"/>
      <c r="AJ32" s="724"/>
      <c r="AK32" s="724"/>
      <c r="AL32" s="666" t="s">
        <v>234</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98.9</v>
      </c>
      <c r="BH32" s="677"/>
      <c r="BI32" s="677"/>
      <c r="BJ32" s="677"/>
      <c r="BK32" s="677"/>
      <c r="BL32" s="677"/>
      <c r="BM32" s="721">
        <v>89.7</v>
      </c>
      <c r="BN32" s="677"/>
      <c r="BO32" s="677"/>
      <c r="BP32" s="677"/>
      <c r="BQ32" s="714"/>
      <c r="BR32" s="738">
        <v>98.5</v>
      </c>
      <c r="BS32" s="677"/>
      <c r="BT32" s="677"/>
      <c r="BU32" s="677"/>
      <c r="BV32" s="677"/>
      <c r="BW32" s="677"/>
      <c r="BX32" s="721">
        <v>88.4</v>
      </c>
      <c r="BY32" s="677"/>
      <c r="BZ32" s="677"/>
      <c r="CA32" s="677"/>
      <c r="CB32" s="714"/>
      <c r="CD32" s="749"/>
      <c r="CE32" s="750"/>
      <c r="CF32" s="705" t="s">
        <v>317</v>
      </c>
      <c r="CG32" s="702"/>
      <c r="CH32" s="702"/>
      <c r="CI32" s="702"/>
      <c r="CJ32" s="702"/>
      <c r="CK32" s="702"/>
      <c r="CL32" s="702"/>
      <c r="CM32" s="702"/>
      <c r="CN32" s="702"/>
      <c r="CO32" s="702"/>
      <c r="CP32" s="702"/>
      <c r="CQ32" s="703"/>
      <c r="CR32" s="661" t="s">
        <v>147</v>
      </c>
      <c r="CS32" s="664"/>
      <c r="CT32" s="664"/>
      <c r="CU32" s="664"/>
      <c r="CV32" s="664"/>
      <c r="CW32" s="664"/>
      <c r="CX32" s="664"/>
      <c r="CY32" s="665"/>
      <c r="CZ32" s="666" t="s">
        <v>234</v>
      </c>
      <c r="DA32" s="695"/>
      <c r="DB32" s="695"/>
      <c r="DC32" s="696"/>
      <c r="DD32" s="669" t="s">
        <v>147</v>
      </c>
      <c r="DE32" s="664"/>
      <c r="DF32" s="664"/>
      <c r="DG32" s="664"/>
      <c r="DH32" s="664"/>
      <c r="DI32" s="664"/>
      <c r="DJ32" s="664"/>
      <c r="DK32" s="665"/>
      <c r="DL32" s="669" t="s">
        <v>234</v>
      </c>
      <c r="DM32" s="664"/>
      <c r="DN32" s="664"/>
      <c r="DO32" s="664"/>
      <c r="DP32" s="664"/>
      <c r="DQ32" s="664"/>
      <c r="DR32" s="664"/>
      <c r="DS32" s="664"/>
      <c r="DT32" s="664"/>
      <c r="DU32" s="664"/>
      <c r="DV32" s="665"/>
      <c r="DW32" s="666" t="s">
        <v>234</v>
      </c>
      <c r="DX32" s="695"/>
      <c r="DY32" s="695"/>
      <c r="DZ32" s="695"/>
      <c r="EA32" s="695"/>
      <c r="EB32" s="695"/>
      <c r="EC32" s="697"/>
    </row>
    <row r="33" spans="2:133" ht="11.25" customHeight="1" x14ac:dyDescent="0.2">
      <c r="B33" s="658" t="s">
        <v>318</v>
      </c>
      <c r="C33" s="659"/>
      <c r="D33" s="659"/>
      <c r="E33" s="659"/>
      <c r="F33" s="659"/>
      <c r="G33" s="659"/>
      <c r="H33" s="659"/>
      <c r="I33" s="659"/>
      <c r="J33" s="659"/>
      <c r="K33" s="659"/>
      <c r="L33" s="659"/>
      <c r="M33" s="659"/>
      <c r="N33" s="659"/>
      <c r="O33" s="659"/>
      <c r="P33" s="659"/>
      <c r="Q33" s="660"/>
      <c r="R33" s="661">
        <v>953766</v>
      </c>
      <c r="S33" s="664"/>
      <c r="T33" s="664"/>
      <c r="U33" s="664"/>
      <c r="V33" s="664"/>
      <c r="W33" s="664"/>
      <c r="X33" s="664"/>
      <c r="Y33" s="665"/>
      <c r="Z33" s="723">
        <v>2.1</v>
      </c>
      <c r="AA33" s="723"/>
      <c r="AB33" s="723"/>
      <c r="AC33" s="723"/>
      <c r="AD33" s="724" t="s">
        <v>234</v>
      </c>
      <c r="AE33" s="724"/>
      <c r="AF33" s="724"/>
      <c r="AG33" s="724"/>
      <c r="AH33" s="724"/>
      <c r="AI33" s="724"/>
      <c r="AJ33" s="724"/>
      <c r="AK33" s="724"/>
      <c r="AL33" s="666" t="s">
        <v>147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17091174</v>
      </c>
      <c r="CS33" s="662"/>
      <c r="CT33" s="662"/>
      <c r="CU33" s="662"/>
      <c r="CV33" s="662"/>
      <c r="CW33" s="662"/>
      <c r="CX33" s="662"/>
      <c r="CY33" s="663"/>
      <c r="CZ33" s="666">
        <v>40.1</v>
      </c>
      <c r="DA33" s="695"/>
      <c r="DB33" s="695"/>
      <c r="DC33" s="696"/>
      <c r="DD33" s="669">
        <v>12943451</v>
      </c>
      <c r="DE33" s="662"/>
      <c r="DF33" s="662"/>
      <c r="DG33" s="662"/>
      <c r="DH33" s="662"/>
      <c r="DI33" s="662"/>
      <c r="DJ33" s="662"/>
      <c r="DK33" s="663"/>
      <c r="DL33" s="669">
        <v>10708418</v>
      </c>
      <c r="DM33" s="662"/>
      <c r="DN33" s="662"/>
      <c r="DO33" s="662"/>
      <c r="DP33" s="662"/>
      <c r="DQ33" s="662"/>
      <c r="DR33" s="662"/>
      <c r="DS33" s="662"/>
      <c r="DT33" s="662"/>
      <c r="DU33" s="662"/>
      <c r="DV33" s="663"/>
      <c r="DW33" s="666">
        <v>40.700000000000003</v>
      </c>
      <c r="DX33" s="695"/>
      <c r="DY33" s="695"/>
      <c r="DZ33" s="695"/>
      <c r="EA33" s="695"/>
      <c r="EB33" s="695"/>
      <c r="EC33" s="697"/>
    </row>
    <row r="34" spans="2:133" ht="11.25" customHeight="1" x14ac:dyDescent="0.2">
      <c r="B34" s="658" t="s">
        <v>320</v>
      </c>
      <c r="C34" s="659"/>
      <c r="D34" s="659"/>
      <c r="E34" s="659"/>
      <c r="F34" s="659"/>
      <c r="G34" s="659"/>
      <c r="H34" s="659"/>
      <c r="I34" s="659"/>
      <c r="J34" s="659"/>
      <c r="K34" s="659"/>
      <c r="L34" s="659"/>
      <c r="M34" s="659"/>
      <c r="N34" s="659"/>
      <c r="O34" s="659"/>
      <c r="P34" s="659"/>
      <c r="Q34" s="660"/>
      <c r="R34" s="661">
        <v>2090723</v>
      </c>
      <c r="S34" s="664"/>
      <c r="T34" s="664"/>
      <c r="U34" s="664"/>
      <c r="V34" s="664"/>
      <c r="W34" s="664"/>
      <c r="X34" s="664"/>
      <c r="Y34" s="665"/>
      <c r="Z34" s="723">
        <v>4.5999999999999996</v>
      </c>
      <c r="AA34" s="723"/>
      <c r="AB34" s="723"/>
      <c r="AC34" s="723"/>
      <c r="AD34" s="724">
        <v>16314</v>
      </c>
      <c r="AE34" s="724"/>
      <c r="AF34" s="724"/>
      <c r="AG34" s="724"/>
      <c r="AH34" s="724"/>
      <c r="AI34" s="724"/>
      <c r="AJ34" s="724"/>
      <c r="AK34" s="724"/>
      <c r="AL34" s="666">
        <v>0.1</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6535151</v>
      </c>
      <c r="CS34" s="664"/>
      <c r="CT34" s="664"/>
      <c r="CU34" s="664"/>
      <c r="CV34" s="664"/>
      <c r="CW34" s="664"/>
      <c r="CX34" s="664"/>
      <c r="CY34" s="665"/>
      <c r="CZ34" s="666">
        <v>15.4</v>
      </c>
      <c r="DA34" s="695"/>
      <c r="DB34" s="695"/>
      <c r="DC34" s="696"/>
      <c r="DD34" s="669">
        <v>4530740</v>
      </c>
      <c r="DE34" s="664"/>
      <c r="DF34" s="664"/>
      <c r="DG34" s="664"/>
      <c r="DH34" s="664"/>
      <c r="DI34" s="664"/>
      <c r="DJ34" s="664"/>
      <c r="DK34" s="665"/>
      <c r="DL34" s="669">
        <v>4376221</v>
      </c>
      <c r="DM34" s="664"/>
      <c r="DN34" s="664"/>
      <c r="DO34" s="664"/>
      <c r="DP34" s="664"/>
      <c r="DQ34" s="664"/>
      <c r="DR34" s="664"/>
      <c r="DS34" s="664"/>
      <c r="DT34" s="664"/>
      <c r="DU34" s="664"/>
      <c r="DV34" s="665"/>
      <c r="DW34" s="666">
        <v>16.600000000000001</v>
      </c>
      <c r="DX34" s="695"/>
      <c r="DY34" s="695"/>
      <c r="DZ34" s="695"/>
      <c r="EA34" s="695"/>
      <c r="EB34" s="695"/>
      <c r="EC34" s="697"/>
    </row>
    <row r="35" spans="2:133" ht="11.25" customHeight="1" x14ac:dyDescent="0.2">
      <c r="B35" s="658" t="s">
        <v>324</v>
      </c>
      <c r="C35" s="659"/>
      <c r="D35" s="659"/>
      <c r="E35" s="659"/>
      <c r="F35" s="659"/>
      <c r="G35" s="659"/>
      <c r="H35" s="659"/>
      <c r="I35" s="659"/>
      <c r="J35" s="659"/>
      <c r="K35" s="659"/>
      <c r="L35" s="659"/>
      <c r="M35" s="659"/>
      <c r="N35" s="659"/>
      <c r="O35" s="659"/>
      <c r="P35" s="659"/>
      <c r="Q35" s="660"/>
      <c r="R35" s="661">
        <v>2596900</v>
      </c>
      <c r="S35" s="664"/>
      <c r="T35" s="664"/>
      <c r="U35" s="664"/>
      <c r="V35" s="664"/>
      <c r="W35" s="664"/>
      <c r="X35" s="664"/>
      <c r="Y35" s="665"/>
      <c r="Z35" s="723">
        <v>5.7</v>
      </c>
      <c r="AA35" s="723"/>
      <c r="AB35" s="723"/>
      <c r="AC35" s="723"/>
      <c r="AD35" s="724" t="s">
        <v>147</v>
      </c>
      <c r="AE35" s="724"/>
      <c r="AF35" s="724"/>
      <c r="AG35" s="724"/>
      <c r="AH35" s="724"/>
      <c r="AI35" s="724"/>
      <c r="AJ35" s="724"/>
      <c r="AK35" s="724"/>
      <c r="AL35" s="666" t="s">
        <v>147</v>
      </c>
      <c r="AM35" s="667"/>
      <c r="AN35" s="667"/>
      <c r="AO35" s="725"/>
      <c r="AP35" s="234"/>
      <c r="AQ35" s="729" t="s">
        <v>325</v>
      </c>
      <c r="AR35" s="730"/>
      <c r="AS35" s="730"/>
      <c r="AT35" s="730"/>
      <c r="AU35" s="730"/>
      <c r="AV35" s="730"/>
      <c r="AW35" s="730"/>
      <c r="AX35" s="730"/>
      <c r="AY35" s="731"/>
      <c r="AZ35" s="726">
        <v>7545342</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173806</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171533</v>
      </c>
      <c r="CS35" s="662"/>
      <c r="CT35" s="662"/>
      <c r="CU35" s="662"/>
      <c r="CV35" s="662"/>
      <c r="CW35" s="662"/>
      <c r="CX35" s="662"/>
      <c r="CY35" s="663"/>
      <c r="CZ35" s="666">
        <v>0.4</v>
      </c>
      <c r="DA35" s="695"/>
      <c r="DB35" s="695"/>
      <c r="DC35" s="696"/>
      <c r="DD35" s="669">
        <v>159792</v>
      </c>
      <c r="DE35" s="662"/>
      <c r="DF35" s="662"/>
      <c r="DG35" s="662"/>
      <c r="DH35" s="662"/>
      <c r="DI35" s="662"/>
      <c r="DJ35" s="662"/>
      <c r="DK35" s="663"/>
      <c r="DL35" s="669">
        <v>159792</v>
      </c>
      <c r="DM35" s="662"/>
      <c r="DN35" s="662"/>
      <c r="DO35" s="662"/>
      <c r="DP35" s="662"/>
      <c r="DQ35" s="662"/>
      <c r="DR35" s="662"/>
      <c r="DS35" s="662"/>
      <c r="DT35" s="662"/>
      <c r="DU35" s="662"/>
      <c r="DV35" s="663"/>
      <c r="DW35" s="666">
        <v>0.6</v>
      </c>
      <c r="DX35" s="695"/>
      <c r="DY35" s="695"/>
      <c r="DZ35" s="695"/>
      <c r="EA35" s="695"/>
      <c r="EB35" s="695"/>
      <c r="EC35" s="697"/>
    </row>
    <row r="36" spans="2:133" ht="11.25" customHeight="1" x14ac:dyDescent="0.2">
      <c r="B36" s="658" t="s">
        <v>328</v>
      </c>
      <c r="C36" s="659"/>
      <c r="D36" s="659"/>
      <c r="E36" s="659"/>
      <c r="F36" s="659"/>
      <c r="G36" s="659"/>
      <c r="H36" s="659"/>
      <c r="I36" s="659"/>
      <c r="J36" s="659"/>
      <c r="K36" s="659"/>
      <c r="L36" s="659"/>
      <c r="M36" s="659"/>
      <c r="N36" s="659"/>
      <c r="O36" s="659"/>
      <c r="P36" s="659"/>
      <c r="Q36" s="660"/>
      <c r="R36" s="661" t="s">
        <v>147</v>
      </c>
      <c r="S36" s="664"/>
      <c r="T36" s="664"/>
      <c r="U36" s="664"/>
      <c r="V36" s="664"/>
      <c r="W36" s="664"/>
      <c r="X36" s="664"/>
      <c r="Y36" s="665"/>
      <c r="Z36" s="723" t="s">
        <v>147</v>
      </c>
      <c r="AA36" s="723"/>
      <c r="AB36" s="723"/>
      <c r="AC36" s="723"/>
      <c r="AD36" s="724" t="s">
        <v>234</v>
      </c>
      <c r="AE36" s="724"/>
      <c r="AF36" s="724"/>
      <c r="AG36" s="724"/>
      <c r="AH36" s="724"/>
      <c r="AI36" s="724"/>
      <c r="AJ36" s="724"/>
      <c r="AK36" s="724"/>
      <c r="AL36" s="666" t="s">
        <v>147</v>
      </c>
      <c r="AM36" s="667"/>
      <c r="AN36" s="667"/>
      <c r="AO36" s="725"/>
      <c r="AQ36" s="698" t="s">
        <v>329</v>
      </c>
      <c r="AR36" s="699"/>
      <c r="AS36" s="699"/>
      <c r="AT36" s="699"/>
      <c r="AU36" s="699"/>
      <c r="AV36" s="699"/>
      <c r="AW36" s="699"/>
      <c r="AX36" s="699"/>
      <c r="AY36" s="700"/>
      <c r="AZ36" s="661">
        <v>1470583</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13284</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2850041</v>
      </c>
      <c r="CS36" s="664"/>
      <c r="CT36" s="664"/>
      <c r="CU36" s="664"/>
      <c r="CV36" s="664"/>
      <c r="CW36" s="664"/>
      <c r="CX36" s="664"/>
      <c r="CY36" s="665"/>
      <c r="CZ36" s="666">
        <v>6.7</v>
      </c>
      <c r="DA36" s="695"/>
      <c r="DB36" s="695"/>
      <c r="DC36" s="696"/>
      <c r="DD36" s="669">
        <v>2651477</v>
      </c>
      <c r="DE36" s="664"/>
      <c r="DF36" s="664"/>
      <c r="DG36" s="664"/>
      <c r="DH36" s="664"/>
      <c r="DI36" s="664"/>
      <c r="DJ36" s="664"/>
      <c r="DK36" s="665"/>
      <c r="DL36" s="669">
        <v>1329063</v>
      </c>
      <c r="DM36" s="664"/>
      <c r="DN36" s="664"/>
      <c r="DO36" s="664"/>
      <c r="DP36" s="664"/>
      <c r="DQ36" s="664"/>
      <c r="DR36" s="664"/>
      <c r="DS36" s="664"/>
      <c r="DT36" s="664"/>
      <c r="DU36" s="664"/>
      <c r="DV36" s="665"/>
      <c r="DW36" s="666">
        <v>5.0999999999999996</v>
      </c>
      <c r="DX36" s="695"/>
      <c r="DY36" s="695"/>
      <c r="DZ36" s="695"/>
      <c r="EA36" s="695"/>
      <c r="EB36" s="695"/>
      <c r="EC36" s="697"/>
    </row>
    <row r="37" spans="2:133" ht="11.25" customHeight="1" x14ac:dyDescent="0.2">
      <c r="B37" s="658" t="s">
        <v>332</v>
      </c>
      <c r="C37" s="659"/>
      <c r="D37" s="659"/>
      <c r="E37" s="659"/>
      <c r="F37" s="659"/>
      <c r="G37" s="659"/>
      <c r="H37" s="659"/>
      <c r="I37" s="659"/>
      <c r="J37" s="659"/>
      <c r="K37" s="659"/>
      <c r="L37" s="659"/>
      <c r="M37" s="659"/>
      <c r="N37" s="659"/>
      <c r="O37" s="659"/>
      <c r="P37" s="659"/>
      <c r="Q37" s="660"/>
      <c r="R37" s="661">
        <v>1508000</v>
      </c>
      <c r="S37" s="664"/>
      <c r="T37" s="664"/>
      <c r="U37" s="664"/>
      <c r="V37" s="664"/>
      <c r="W37" s="664"/>
      <c r="X37" s="664"/>
      <c r="Y37" s="665"/>
      <c r="Z37" s="723">
        <v>3.3</v>
      </c>
      <c r="AA37" s="723"/>
      <c r="AB37" s="723"/>
      <c r="AC37" s="723"/>
      <c r="AD37" s="724" t="s">
        <v>234</v>
      </c>
      <c r="AE37" s="724"/>
      <c r="AF37" s="724"/>
      <c r="AG37" s="724"/>
      <c r="AH37" s="724"/>
      <c r="AI37" s="724"/>
      <c r="AJ37" s="724"/>
      <c r="AK37" s="724"/>
      <c r="AL37" s="666" t="s">
        <v>147</v>
      </c>
      <c r="AM37" s="667"/>
      <c r="AN37" s="667"/>
      <c r="AO37" s="725"/>
      <c r="AQ37" s="698" t="s">
        <v>333</v>
      </c>
      <c r="AR37" s="699"/>
      <c r="AS37" s="699"/>
      <c r="AT37" s="699"/>
      <c r="AU37" s="699"/>
      <c r="AV37" s="699"/>
      <c r="AW37" s="699"/>
      <c r="AX37" s="699"/>
      <c r="AY37" s="700"/>
      <c r="AZ37" s="661">
        <v>1254574</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17000</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18161</v>
      </c>
      <c r="CS37" s="662"/>
      <c r="CT37" s="662"/>
      <c r="CU37" s="662"/>
      <c r="CV37" s="662"/>
      <c r="CW37" s="662"/>
      <c r="CX37" s="662"/>
      <c r="CY37" s="663"/>
      <c r="CZ37" s="666">
        <v>0</v>
      </c>
      <c r="DA37" s="695"/>
      <c r="DB37" s="695"/>
      <c r="DC37" s="696"/>
      <c r="DD37" s="669">
        <v>18161</v>
      </c>
      <c r="DE37" s="662"/>
      <c r="DF37" s="662"/>
      <c r="DG37" s="662"/>
      <c r="DH37" s="662"/>
      <c r="DI37" s="662"/>
      <c r="DJ37" s="662"/>
      <c r="DK37" s="663"/>
      <c r="DL37" s="669">
        <v>18161</v>
      </c>
      <c r="DM37" s="662"/>
      <c r="DN37" s="662"/>
      <c r="DO37" s="662"/>
      <c r="DP37" s="662"/>
      <c r="DQ37" s="662"/>
      <c r="DR37" s="662"/>
      <c r="DS37" s="662"/>
      <c r="DT37" s="662"/>
      <c r="DU37" s="662"/>
      <c r="DV37" s="663"/>
      <c r="DW37" s="666">
        <v>0.1</v>
      </c>
      <c r="DX37" s="695"/>
      <c r="DY37" s="695"/>
      <c r="DZ37" s="695"/>
      <c r="EA37" s="695"/>
      <c r="EB37" s="695"/>
      <c r="EC37" s="697"/>
    </row>
    <row r="38" spans="2:133" ht="11.25" customHeight="1" x14ac:dyDescent="0.2">
      <c r="B38" s="673" t="s">
        <v>336</v>
      </c>
      <c r="C38" s="674"/>
      <c r="D38" s="674"/>
      <c r="E38" s="674"/>
      <c r="F38" s="674"/>
      <c r="G38" s="674"/>
      <c r="H38" s="674"/>
      <c r="I38" s="674"/>
      <c r="J38" s="674"/>
      <c r="K38" s="674"/>
      <c r="L38" s="674"/>
      <c r="M38" s="674"/>
      <c r="N38" s="674"/>
      <c r="O38" s="674"/>
      <c r="P38" s="674"/>
      <c r="Q38" s="675"/>
      <c r="R38" s="676">
        <v>45164388</v>
      </c>
      <c r="S38" s="713"/>
      <c r="T38" s="713"/>
      <c r="U38" s="713"/>
      <c r="V38" s="713"/>
      <c r="W38" s="713"/>
      <c r="X38" s="713"/>
      <c r="Y38" s="718"/>
      <c r="Z38" s="719">
        <v>100</v>
      </c>
      <c r="AA38" s="719"/>
      <c r="AB38" s="719"/>
      <c r="AC38" s="719"/>
      <c r="AD38" s="720">
        <v>24799123</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34456</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27036</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6256312</v>
      </c>
      <c r="CS38" s="664"/>
      <c r="CT38" s="664"/>
      <c r="CU38" s="664"/>
      <c r="CV38" s="664"/>
      <c r="CW38" s="664"/>
      <c r="CX38" s="664"/>
      <c r="CY38" s="665"/>
      <c r="CZ38" s="666">
        <v>14.7</v>
      </c>
      <c r="DA38" s="695"/>
      <c r="DB38" s="695"/>
      <c r="DC38" s="696"/>
      <c r="DD38" s="669">
        <v>5459128</v>
      </c>
      <c r="DE38" s="664"/>
      <c r="DF38" s="664"/>
      <c r="DG38" s="664"/>
      <c r="DH38" s="664"/>
      <c r="DI38" s="664"/>
      <c r="DJ38" s="664"/>
      <c r="DK38" s="665"/>
      <c r="DL38" s="669">
        <v>4830043</v>
      </c>
      <c r="DM38" s="664"/>
      <c r="DN38" s="664"/>
      <c r="DO38" s="664"/>
      <c r="DP38" s="664"/>
      <c r="DQ38" s="664"/>
      <c r="DR38" s="664"/>
      <c r="DS38" s="664"/>
      <c r="DT38" s="664"/>
      <c r="DU38" s="664"/>
      <c r="DV38" s="665"/>
      <c r="DW38" s="666">
        <v>18.399999999999999</v>
      </c>
      <c r="DX38" s="695"/>
      <c r="DY38" s="695"/>
      <c r="DZ38" s="695"/>
      <c r="EA38" s="695"/>
      <c r="EB38" s="695"/>
      <c r="EC38" s="697"/>
    </row>
    <row r="39" spans="2:133" ht="11.25" customHeight="1" x14ac:dyDescent="0.2">
      <c r="AQ39" s="698" t="s">
        <v>340</v>
      </c>
      <c r="AR39" s="699"/>
      <c r="AS39" s="699"/>
      <c r="AT39" s="699"/>
      <c r="AU39" s="699"/>
      <c r="AV39" s="699"/>
      <c r="AW39" s="699"/>
      <c r="AX39" s="699"/>
      <c r="AY39" s="700"/>
      <c r="AZ39" s="661" t="s">
        <v>234</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81</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250562</v>
      </c>
      <c r="CS39" s="662"/>
      <c r="CT39" s="662"/>
      <c r="CU39" s="662"/>
      <c r="CV39" s="662"/>
      <c r="CW39" s="662"/>
      <c r="CX39" s="662"/>
      <c r="CY39" s="663"/>
      <c r="CZ39" s="666">
        <v>0.6</v>
      </c>
      <c r="DA39" s="695"/>
      <c r="DB39" s="695"/>
      <c r="DC39" s="696"/>
      <c r="DD39" s="669">
        <v>100000</v>
      </c>
      <c r="DE39" s="662"/>
      <c r="DF39" s="662"/>
      <c r="DG39" s="662"/>
      <c r="DH39" s="662"/>
      <c r="DI39" s="662"/>
      <c r="DJ39" s="662"/>
      <c r="DK39" s="663"/>
      <c r="DL39" s="669" t="s">
        <v>234</v>
      </c>
      <c r="DM39" s="662"/>
      <c r="DN39" s="662"/>
      <c r="DO39" s="662"/>
      <c r="DP39" s="662"/>
      <c r="DQ39" s="662"/>
      <c r="DR39" s="662"/>
      <c r="DS39" s="662"/>
      <c r="DT39" s="662"/>
      <c r="DU39" s="662"/>
      <c r="DV39" s="663"/>
      <c r="DW39" s="666" t="s">
        <v>234</v>
      </c>
      <c r="DX39" s="695"/>
      <c r="DY39" s="695"/>
      <c r="DZ39" s="695"/>
      <c r="EA39" s="695"/>
      <c r="EB39" s="695"/>
      <c r="EC39" s="697"/>
    </row>
    <row r="40" spans="2:133" ht="11.25" customHeight="1" x14ac:dyDescent="0.2">
      <c r="AQ40" s="698" t="s">
        <v>344</v>
      </c>
      <c r="AR40" s="699"/>
      <c r="AS40" s="699"/>
      <c r="AT40" s="699"/>
      <c r="AU40" s="699"/>
      <c r="AV40" s="699"/>
      <c r="AW40" s="699"/>
      <c r="AX40" s="699"/>
      <c r="AY40" s="700"/>
      <c r="AZ40" s="661">
        <v>1060523</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147</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1027575</v>
      </c>
      <c r="CS40" s="664"/>
      <c r="CT40" s="664"/>
      <c r="CU40" s="664"/>
      <c r="CV40" s="664"/>
      <c r="CW40" s="664"/>
      <c r="CX40" s="664"/>
      <c r="CY40" s="665"/>
      <c r="CZ40" s="666">
        <v>2.4</v>
      </c>
      <c r="DA40" s="695"/>
      <c r="DB40" s="695"/>
      <c r="DC40" s="696"/>
      <c r="DD40" s="669">
        <v>42314</v>
      </c>
      <c r="DE40" s="664"/>
      <c r="DF40" s="664"/>
      <c r="DG40" s="664"/>
      <c r="DH40" s="664"/>
      <c r="DI40" s="664"/>
      <c r="DJ40" s="664"/>
      <c r="DK40" s="665"/>
      <c r="DL40" s="669">
        <v>13299</v>
      </c>
      <c r="DM40" s="664"/>
      <c r="DN40" s="664"/>
      <c r="DO40" s="664"/>
      <c r="DP40" s="664"/>
      <c r="DQ40" s="664"/>
      <c r="DR40" s="664"/>
      <c r="DS40" s="664"/>
      <c r="DT40" s="664"/>
      <c r="DU40" s="664"/>
      <c r="DV40" s="665"/>
      <c r="DW40" s="666">
        <v>0.1</v>
      </c>
      <c r="DX40" s="695"/>
      <c r="DY40" s="695"/>
      <c r="DZ40" s="695"/>
      <c r="EA40" s="695"/>
      <c r="EB40" s="695"/>
      <c r="EC40" s="697"/>
    </row>
    <row r="41" spans="2:133" ht="11.25" customHeight="1" x14ac:dyDescent="0.2">
      <c r="AQ41" s="710" t="s">
        <v>347</v>
      </c>
      <c r="AR41" s="711"/>
      <c r="AS41" s="711"/>
      <c r="AT41" s="711"/>
      <c r="AU41" s="711"/>
      <c r="AV41" s="711"/>
      <c r="AW41" s="711"/>
      <c r="AX41" s="711"/>
      <c r="AY41" s="712"/>
      <c r="AZ41" s="676">
        <v>3725206</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313</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234</v>
      </c>
      <c r="CS41" s="662"/>
      <c r="CT41" s="662"/>
      <c r="CU41" s="662"/>
      <c r="CV41" s="662"/>
      <c r="CW41" s="662"/>
      <c r="CX41" s="662"/>
      <c r="CY41" s="663"/>
      <c r="CZ41" s="666" t="s">
        <v>234</v>
      </c>
      <c r="DA41" s="695"/>
      <c r="DB41" s="695"/>
      <c r="DC41" s="696"/>
      <c r="DD41" s="669" t="s">
        <v>147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3504074</v>
      </c>
      <c r="CS42" s="664"/>
      <c r="CT42" s="664"/>
      <c r="CU42" s="664"/>
      <c r="CV42" s="664"/>
      <c r="CW42" s="664"/>
      <c r="CX42" s="664"/>
      <c r="CY42" s="665"/>
      <c r="CZ42" s="666">
        <v>8.1999999999999993</v>
      </c>
      <c r="DA42" s="667"/>
      <c r="DB42" s="667"/>
      <c r="DC42" s="668"/>
      <c r="DD42" s="669">
        <v>1491543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130789</v>
      </c>
      <c r="CS43" s="662"/>
      <c r="CT43" s="662"/>
      <c r="CU43" s="662"/>
      <c r="CV43" s="662"/>
      <c r="CW43" s="662"/>
      <c r="CX43" s="662"/>
      <c r="CY43" s="663"/>
      <c r="CZ43" s="666">
        <v>0.3</v>
      </c>
      <c r="DA43" s="695"/>
      <c r="DB43" s="695"/>
      <c r="DC43" s="696"/>
      <c r="DD43" s="669">
        <v>129889</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354</v>
      </c>
      <c r="CD44" s="689" t="s">
        <v>306</v>
      </c>
      <c r="CE44" s="690"/>
      <c r="CF44" s="658" t="s">
        <v>355</v>
      </c>
      <c r="CG44" s="659"/>
      <c r="CH44" s="659"/>
      <c r="CI44" s="659"/>
      <c r="CJ44" s="659"/>
      <c r="CK44" s="659"/>
      <c r="CL44" s="659"/>
      <c r="CM44" s="659"/>
      <c r="CN44" s="659"/>
      <c r="CO44" s="659"/>
      <c r="CP44" s="659"/>
      <c r="CQ44" s="660"/>
      <c r="CR44" s="661">
        <v>3448293</v>
      </c>
      <c r="CS44" s="664"/>
      <c r="CT44" s="664"/>
      <c r="CU44" s="664"/>
      <c r="CV44" s="664"/>
      <c r="CW44" s="664"/>
      <c r="CX44" s="664"/>
      <c r="CY44" s="665"/>
      <c r="CZ44" s="666">
        <v>8.1</v>
      </c>
      <c r="DA44" s="667"/>
      <c r="DB44" s="667"/>
      <c r="DC44" s="668"/>
      <c r="DD44" s="669">
        <v>1443642</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356</v>
      </c>
      <c r="CG45" s="659"/>
      <c r="CH45" s="659"/>
      <c r="CI45" s="659"/>
      <c r="CJ45" s="659"/>
      <c r="CK45" s="659"/>
      <c r="CL45" s="659"/>
      <c r="CM45" s="659"/>
      <c r="CN45" s="659"/>
      <c r="CO45" s="659"/>
      <c r="CP45" s="659"/>
      <c r="CQ45" s="660"/>
      <c r="CR45" s="661">
        <v>645986</v>
      </c>
      <c r="CS45" s="662"/>
      <c r="CT45" s="662"/>
      <c r="CU45" s="662"/>
      <c r="CV45" s="662"/>
      <c r="CW45" s="662"/>
      <c r="CX45" s="662"/>
      <c r="CY45" s="663"/>
      <c r="CZ45" s="666">
        <v>1.5</v>
      </c>
      <c r="DA45" s="695"/>
      <c r="DB45" s="695"/>
      <c r="DC45" s="696"/>
      <c r="DD45" s="669">
        <v>119380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357</v>
      </c>
      <c r="CG46" s="659"/>
      <c r="CH46" s="659"/>
      <c r="CI46" s="659"/>
      <c r="CJ46" s="659"/>
      <c r="CK46" s="659"/>
      <c r="CL46" s="659"/>
      <c r="CM46" s="659"/>
      <c r="CN46" s="659"/>
      <c r="CO46" s="659"/>
      <c r="CP46" s="659"/>
      <c r="CQ46" s="660"/>
      <c r="CR46" s="661">
        <v>2652855</v>
      </c>
      <c r="CS46" s="664"/>
      <c r="CT46" s="664"/>
      <c r="CU46" s="664"/>
      <c r="CV46" s="664"/>
      <c r="CW46" s="664"/>
      <c r="CX46" s="664"/>
      <c r="CY46" s="665"/>
      <c r="CZ46" s="666">
        <v>6.2</v>
      </c>
      <c r="DA46" s="667"/>
      <c r="DB46" s="667"/>
      <c r="DC46" s="668"/>
      <c r="DD46" s="669">
        <v>1305110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358</v>
      </c>
      <c r="CG47" s="659"/>
      <c r="CH47" s="659"/>
      <c r="CI47" s="659"/>
      <c r="CJ47" s="659"/>
      <c r="CK47" s="659"/>
      <c r="CL47" s="659"/>
      <c r="CM47" s="659"/>
      <c r="CN47" s="659"/>
      <c r="CO47" s="659"/>
      <c r="CP47" s="659"/>
      <c r="CQ47" s="660"/>
      <c r="CR47" s="661">
        <v>55781</v>
      </c>
      <c r="CS47" s="662"/>
      <c r="CT47" s="662"/>
      <c r="CU47" s="662"/>
      <c r="CV47" s="662"/>
      <c r="CW47" s="662"/>
      <c r="CX47" s="662"/>
      <c r="CY47" s="663"/>
      <c r="CZ47" s="666">
        <v>0.1</v>
      </c>
      <c r="DA47" s="695"/>
      <c r="DB47" s="695"/>
      <c r="DC47" s="696"/>
      <c r="DD47" s="669">
        <v>47901</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359</v>
      </c>
      <c r="CG48" s="659"/>
      <c r="CH48" s="659"/>
      <c r="CI48" s="659"/>
      <c r="CJ48" s="659"/>
      <c r="CK48" s="659"/>
      <c r="CL48" s="659"/>
      <c r="CM48" s="659"/>
      <c r="CN48" s="659"/>
      <c r="CO48" s="659"/>
      <c r="CP48" s="659"/>
      <c r="CQ48" s="660"/>
      <c r="CR48" s="661" t="s">
        <v>147</v>
      </c>
      <c r="CS48" s="664"/>
      <c r="CT48" s="664"/>
      <c r="CU48" s="664"/>
      <c r="CV48" s="664"/>
      <c r="CW48" s="664"/>
      <c r="CX48" s="664"/>
      <c r="CY48" s="665"/>
      <c r="CZ48" s="666" t="s">
        <v>147</v>
      </c>
      <c r="DA48" s="667"/>
      <c r="DB48" s="667"/>
      <c r="DC48" s="668"/>
      <c r="DD48" s="669" t="s">
        <v>147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360</v>
      </c>
      <c r="CE49" s="674"/>
      <c r="CF49" s="674"/>
      <c r="CG49" s="674"/>
      <c r="CH49" s="674"/>
      <c r="CI49" s="674"/>
      <c r="CJ49" s="674"/>
      <c r="CK49" s="674"/>
      <c r="CL49" s="674"/>
      <c r="CM49" s="674"/>
      <c r="CN49" s="674"/>
      <c r="CO49" s="674"/>
      <c r="CP49" s="674"/>
      <c r="CQ49" s="675"/>
      <c r="CR49" s="676">
        <v>42573540</v>
      </c>
      <c r="CS49" s="677"/>
      <c r="CT49" s="677"/>
      <c r="CU49" s="677"/>
      <c r="CV49" s="677"/>
      <c r="CW49" s="677"/>
      <c r="CX49" s="677"/>
      <c r="CY49" s="678"/>
      <c r="CZ49" s="679">
        <v>100</v>
      </c>
      <c r="DA49" s="680"/>
      <c r="DB49" s="680"/>
      <c r="DC49" s="681"/>
      <c r="DD49" s="682">
        <v>28456179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3qizR6rF7RwozpVGdUPGv+IQKXSY4w7xTGshe0crGefsenNqbsaxcjAFkUFo+WoYcIbAXuYNtpFD1aKh/bAPqg==" saltValue="K8qt1RJV/a7BnnE1bpBap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383</v>
      </c>
      <c r="C7" s="1140"/>
      <c r="D7" s="1140"/>
      <c r="E7" s="1140"/>
      <c r="F7" s="1140"/>
      <c r="G7" s="1140"/>
      <c r="H7" s="1140"/>
      <c r="I7" s="1140"/>
      <c r="J7" s="1140"/>
      <c r="K7" s="1140"/>
      <c r="L7" s="1140"/>
      <c r="M7" s="1140"/>
      <c r="N7" s="1140"/>
      <c r="O7" s="1140"/>
      <c r="P7" s="1141"/>
      <c r="Q7" s="1193">
        <v>44750</v>
      </c>
      <c r="R7" s="1194"/>
      <c r="S7" s="1194"/>
      <c r="T7" s="1194"/>
      <c r="U7" s="1194"/>
      <c r="V7" s="1194">
        <v>42174</v>
      </c>
      <c r="W7" s="1194"/>
      <c r="X7" s="1194"/>
      <c r="Y7" s="1194"/>
      <c r="Z7" s="1194"/>
      <c r="AA7" s="1194">
        <v>2576</v>
      </c>
      <c r="AB7" s="1194"/>
      <c r="AC7" s="1194"/>
      <c r="AD7" s="1194"/>
      <c r="AE7" s="1195"/>
      <c r="AF7" s="1196">
        <v>2538</v>
      </c>
      <c r="AG7" s="1197"/>
      <c r="AH7" s="1197"/>
      <c r="AI7" s="1197"/>
      <c r="AJ7" s="1198"/>
      <c r="AK7" s="1180">
        <v>1865</v>
      </c>
      <c r="AL7" s="1181"/>
      <c r="AM7" s="1181"/>
      <c r="AN7" s="1181"/>
      <c r="AO7" s="1181"/>
      <c r="AP7" s="1181">
        <v>34468</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585</v>
      </c>
      <c r="BT7" s="1185"/>
      <c r="BU7" s="1185"/>
      <c r="BV7" s="1185"/>
      <c r="BW7" s="1185"/>
      <c r="BX7" s="1185"/>
      <c r="BY7" s="1185"/>
      <c r="BZ7" s="1185"/>
      <c r="CA7" s="1185"/>
      <c r="CB7" s="1185"/>
      <c r="CC7" s="1185"/>
      <c r="CD7" s="1185"/>
      <c r="CE7" s="1185"/>
      <c r="CF7" s="1185"/>
      <c r="CG7" s="1186"/>
      <c r="CH7" s="1177">
        <v>-15</v>
      </c>
      <c r="CI7" s="1178"/>
      <c r="CJ7" s="1178"/>
      <c r="CK7" s="1178"/>
      <c r="CL7" s="1179"/>
      <c r="CM7" s="1177">
        <v>398</v>
      </c>
      <c r="CN7" s="1178"/>
      <c r="CO7" s="1178"/>
      <c r="CP7" s="1178"/>
      <c r="CQ7" s="1179"/>
      <c r="CR7" s="1177">
        <v>10</v>
      </c>
      <c r="CS7" s="1178"/>
      <c r="CT7" s="1178"/>
      <c r="CU7" s="1178"/>
      <c r="CV7" s="1179"/>
      <c r="CW7" s="1177">
        <v>77</v>
      </c>
      <c r="CX7" s="1178"/>
      <c r="CY7" s="1178"/>
      <c r="CZ7" s="1178"/>
      <c r="DA7" s="1179"/>
      <c r="DB7" s="1177" t="s">
        <v>588</v>
      </c>
      <c r="DC7" s="1178"/>
      <c r="DD7" s="1178"/>
      <c r="DE7" s="1178"/>
      <c r="DF7" s="1179"/>
      <c r="DG7" s="1177" t="s">
        <v>588</v>
      </c>
      <c r="DH7" s="1178"/>
      <c r="DI7" s="1178"/>
      <c r="DJ7" s="1178"/>
      <c r="DK7" s="1179"/>
      <c r="DL7" s="1177" t="s">
        <v>588</v>
      </c>
      <c r="DM7" s="1178"/>
      <c r="DN7" s="1178"/>
      <c r="DO7" s="1178"/>
      <c r="DP7" s="1179"/>
      <c r="DQ7" s="1177" t="s">
        <v>588</v>
      </c>
      <c r="DR7" s="1178"/>
      <c r="DS7" s="1178"/>
      <c r="DT7" s="1178"/>
      <c r="DU7" s="1179"/>
      <c r="DV7" s="1204"/>
      <c r="DW7" s="1205"/>
      <c r="DX7" s="1205"/>
      <c r="DY7" s="1205"/>
      <c r="DZ7" s="1206"/>
      <c r="EA7" s="254"/>
    </row>
    <row r="8" spans="1:131" s="255" customFormat="1" ht="26.25" customHeight="1" x14ac:dyDescent="0.2">
      <c r="A8" s="261">
        <v>2</v>
      </c>
      <c r="B8" s="1126" t="s">
        <v>384</v>
      </c>
      <c r="C8" s="1127"/>
      <c r="D8" s="1127"/>
      <c r="E8" s="1127"/>
      <c r="F8" s="1127"/>
      <c r="G8" s="1127"/>
      <c r="H8" s="1127"/>
      <c r="I8" s="1127"/>
      <c r="J8" s="1127"/>
      <c r="K8" s="1127"/>
      <c r="L8" s="1127"/>
      <c r="M8" s="1127"/>
      <c r="N8" s="1127"/>
      <c r="O8" s="1127"/>
      <c r="P8" s="1128"/>
      <c r="Q8" s="1132">
        <v>739</v>
      </c>
      <c r="R8" s="1133"/>
      <c r="S8" s="1133"/>
      <c r="T8" s="1133"/>
      <c r="U8" s="1133"/>
      <c r="V8" s="1133">
        <v>739</v>
      </c>
      <c r="W8" s="1133"/>
      <c r="X8" s="1133"/>
      <c r="Y8" s="1133"/>
      <c r="Z8" s="1133"/>
      <c r="AA8" s="1133">
        <v>0</v>
      </c>
      <c r="AB8" s="1133"/>
      <c r="AC8" s="1133"/>
      <c r="AD8" s="1133"/>
      <c r="AE8" s="1134"/>
      <c r="AF8" s="1108" t="s">
        <v>385</v>
      </c>
      <c r="AG8" s="1109"/>
      <c r="AH8" s="1109"/>
      <c r="AI8" s="1109"/>
      <c r="AJ8" s="1110"/>
      <c r="AK8" s="1175">
        <v>347</v>
      </c>
      <c r="AL8" s="1176"/>
      <c r="AM8" s="1176"/>
      <c r="AN8" s="1176"/>
      <c r="AO8" s="1176"/>
      <c r="AP8" s="1176" t="s">
        <v>588</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586</v>
      </c>
      <c r="BT8" s="1104"/>
      <c r="BU8" s="1104"/>
      <c r="BV8" s="1104"/>
      <c r="BW8" s="1104"/>
      <c r="BX8" s="1104"/>
      <c r="BY8" s="1104"/>
      <c r="BZ8" s="1104"/>
      <c r="CA8" s="1104"/>
      <c r="CB8" s="1104"/>
      <c r="CC8" s="1104"/>
      <c r="CD8" s="1104"/>
      <c r="CE8" s="1104"/>
      <c r="CF8" s="1104"/>
      <c r="CG8" s="1105"/>
      <c r="CH8" s="1078">
        <v>2</v>
      </c>
      <c r="CI8" s="1079"/>
      <c r="CJ8" s="1079"/>
      <c r="CK8" s="1079"/>
      <c r="CL8" s="1080"/>
      <c r="CM8" s="1078">
        <v>482</v>
      </c>
      <c r="CN8" s="1079"/>
      <c r="CO8" s="1079"/>
      <c r="CP8" s="1079"/>
      <c r="CQ8" s="1080"/>
      <c r="CR8" s="1078">
        <v>403</v>
      </c>
      <c r="CS8" s="1079"/>
      <c r="CT8" s="1079"/>
      <c r="CU8" s="1079"/>
      <c r="CV8" s="1080"/>
      <c r="CW8" s="1078">
        <v>110</v>
      </c>
      <c r="CX8" s="1079"/>
      <c r="CY8" s="1079"/>
      <c r="CZ8" s="1079"/>
      <c r="DA8" s="1080"/>
      <c r="DB8" s="1078" t="s">
        <v>590</v>
      </c>
      <c r="DC8" s="1079"/>
      <c r="DD8" s="1079"/>
      <c r="DE8" s="1079"/>
      <c r="DF8" s="1080"/>
      <c r="DG8" s="1078" t="s">
        <v>588</v>
      </c>
      <c r="DH8" s="1079"/>
      <c r="DI8" s="1079"/>
      <c r="DJ8" s="1079"/>
      <c r="DK8" s="1080"/>
      <c r="DL8" s="1078" t="s">
        <v>588</v>
      </c>
      <c r="DM8" s="1079"/>
      <c r="DN8" s="1079"/>
      <c r="DO8" s="1079"/>
      <c r="DP8" s="1080"/>
      <c r="DQ8" s="1078" t="s">
        <v>588</v>
      </c>
      <c r="DR8" s="1079"/>
      <c r="DS8" s="1079"/>
      <c r="DT8" s="1079"/>
      <c r="DU8" s="1080"/>
      <c r="DV8" s="1081"/>
      <c r="DW8" s="1082"/>
      <c r="DX8" s="1082"/>
      <c r="DY8" s="1082"/>
      <c r="DZ8" s="1083"/>
      <c r="EA8" s="254"/>
    </row>
    <row r="9" spans="1:131" s="255" customFormat="1" ht="26.25" customHeight="1" x14ac:dyDescent="0.2">
      <c r="A9" s="261">
        <v>3</v>
      </c>
      <c r="B9" s="1126" t="s">
        <v>602</v>
      </c>
      <c r="C9" s="1127"/>
      <c r="D9" s="1127"/>
      <c r="E9" s="1127"/>
      <c r="F9" s="1127"/>
      <c r="G9" s="1127"/>
      <c r="H9" s="1127"/>
      <c r="I9" s="1127"/>
      <c r="J9" s="1127"/>
      <c r="K9" s="1127"/>
      <c r="L9" s="1127"/>
      <c r="M9" s="1127"/>
      <c r="N9" s="1127"/>
      <c r="O9" s="1127"/>
      <c r="P9" s="1128"/>
      <c r="Q9" s="1132">
        <v>13</v>
      </c>
      <c r="R9" s="1133"/>
      <c r="S9" s="1133"/>
      <c r="T9" s="1133"/>
      <c r="U9" s="1133"/>
      <c r="V9" s="1133">
        <v>2</v>
      </c>
      <c r="W9" s="1133"/>
      <c r="X9" s="1133"/>
      <c r="Y9" s="1133"/>
      <c r="Z9" s="1133"/>
      <c r="AA9" s="1133">
        <v>11</v>
      </c>
      <c r="AB9" s="1133"/>
      <c r="AC9" s="1133"/>
      <c r="AD9" s="1133"/>
      <c r="AE9" s="1134"/>
      <c r="AF9" s="1108">
        <v>11</v>
      </c>
      <c r="AG9" s="1109"/>
      <c r="AH9" s="1109"/>
      <c r="AI9" s="1109"/>
      <c r="AJ9" s="1110"/>
      <c r="AK9" s="1175">
        <v>0</v>
      </c>
      <c r="AL9" s="1176"/>
      <c r="AM9" s="1176"/>
      <c r="AN9" s="1176"/>
      <c r="AO9" s="1176"/>
      <c r="AP9" s="1176">
        <v>2</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t="s">
        <v>587</v>
      </c>
      <c r="BS9" s="1103" t="s">
        <v>601</v>
      </c>
      <c r="BT9" s="1104"/>
      <c r="BU9" s="1104"/>
      <c r="BV9" s="1104"/>
      <c r="BW9" s="1104"/>
      <c r="BX9" s="1104"/>
      <c r="BY9" s="1104"/>
      <c r="BZ9" s="1104"/>
      <c r="CA9" s="1104"/>
      <c r="CB9" s="1104"/>
      <c r="CC9" s="1104"/>
      <c r="CD9" s="1104"/>
      <c r="CE9" s="1104"/>
      <c r="CF9" s="1104"/>
      <c r="CG9" s="1105"/>
      <c r="CH9" s="1078">
        <v>261</v>
      </c>
      <c r="CI9" s="1079"/>
      <c r="CJ9" s="1079"/>
      <c r="CK9" s="1079"/>
      <c r="CL9" s="1080"/>
      <c r="CM9" s="1078">
        <v>595</v>
      </c>
      <c r="CN9" s="1079"/>
      <c r="CO9" s="1079"/>
      <c r="CP9" s="1079"/>
      <c r="CQ9" s="1080"/>
      <c r="CR9" s="1078">
        <v>6</v>
      </c>
      <c r="CS9" s="1079"/>
      <c r="CT9" s="1079"/>
      <c r="CU9" s="1079"/>
      <c r="CV9" s="1080"/>
      <c r="CW9" s="1078" t="s">
        <v>588</v>
      </c>
      <c r="CX9" s="1079"/>
      <c r="CY9" s="1079"/>
      <c r="CZ9" s="1079"/>
      <c r="DA9" s="1080"/>
      <c r="DB9" s="1078" t="s">
        <v>588</v>
      </c>
      <c r="DC9" s="1079"/>
      <c r="DD9" s="1079"/>
      <c r="DE9" s="1079"/>
      <c r="DF9" s="1080"/>
      <c r="DG9" s="1078">
        <v>0</v>
      </c>
      <c r="DH9" s="1079"/>
      <c r="DI9" s="1079"/>
      <c r="DJ9" s="1079"/>
      <c r="DK9" s="1080"/>
      <c r="DL9" s="1078" t="s">
        <v>588</v>
      </c>
      <c r="DM9" s="1079"/>
      <c r="DN9" s="1079"/>
      <c r="DO9" s="1079"/>
      <c r="DP9" s="1080"/>
      <c r="DQ9" s="1078">
        <v>0</v>
      </c>
      <c r="DR9" s="1079"/>
      <c r="DS9" s="1079"/>
      <c r="DT9" s="1079"/>
      <c r="DU9" s="1080"/>
      <c r="DV9" s="1081"/>
      <c r="DW9" s="1082"/>
      <c r="DX9" s="1082"/>
      <c r="DY9" s="1082"/>
      <c r="DZ9" s="1083"/>
      <c r="EA9" s="254"/>
    </row>
    <row r="10" spans="1:131" s="255" customFormat="1" ht="26.25" customHeight="1" x14ac:dyDescent="0.2">
      <c r="A10" s="261">
        <v>4</v>
      </c>
      <c r="B10" s="1126" t="s">
        <v>386</v>
      </c>
      <c r="C10" s="1127"/>
      <c r="D10" s="1127"/>
      <c r="E10" s="1127"/>
      <c r="F10" s="1127"/>
      <c r="G10" s="1127"/>
      <c r="H10" s="1127"/>
      <c r="I10" s="1127"/>
      <c r="J10" s="1127"/>
      <c r="K10" s="1127"/>
      <c r="L10" s="1127"/>
      <c r="M10" s="1127"/>
      <c r="N10" s="1127"/>
      <c r="O10" s="1127"/>
      <c r="P10" s="1128"/>
      <c r="Q10" s="1132">
        <v>19</v>
      </c>
      <c r="R10" s="1133"/>
      <c r="S10" s="1133"/>
      <c r="T10" s="1133"/>
      <c r="U10" s="1133"/>
      <c r="V10" s="1133">
        <v>16</v>
      </c>
      <c r="W10" s="1133"/>
      <c r="X10" s="1133"/>
      <c r="Y10" s="1133"/>
      <c r="Z10" s="1133"/>
      <c r="AA10" s="1133">
        <v>3</v>
      </c>
      <c r="AB10" s="1133"/>
      <c r="AC10" s="1133"/>
      <c r="AD10" s="1133"/>
      <c r="AE10" s="1134"/>
      <c r="AF10" s="1108">
        <v>3</v>
      </c>
      <c r="AG10" s="1109"/>
      <c r="AH10" s="1109"/>
      <c r="AI10" s="1109"/>
      <c r="AJ10" s="1110"/>
      <c r="AK10" s="1175" t="s">
        <v>589</v>
      </c>
      <c r="AL10" s="1176"/>
      <c r="AM10" s="1176"/>
      <c r="AN10" s="1176"/>
      <c r="AO10" s="1176"/>
      <c r="AP10" s="1176" t="s">
        <v>588</v>
      </c>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387</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388</v>
      </c>
      <c r="B23" s="1033" t="s">
        <v>389</v>
      </c>
      <c r="C23" s="1034"/>
      <c r="D23" s="1034"/>
      <c r="E23" s="1034"/>
      <c r="F23" s="1034"/>
      <c r="G23" s="1034"/>
      <c r="H23" s="1034"/>
      <c r="I23" s="1034"/>
      <c r="J23" s="1034"/>
      <c r="K23" s="1034"/>
      <c r="L23" s="1034"/>
      <c r="M23" s="1034"/>
      <c r="N23" s="1034"/>
      <c r="O23" s="1034"/>
      <c r="P23" s="1035"/>
      <c r="Q23" s="1157">
        <v>45174</v>
      </c>
      <c r="R23" s="1158"/>
      <c r="S23" s="1158"/>
      <c r="T23" s="1158"/>
      <c r="U23" s="1158"/>
      <c r="V23" s="1158">
        <v>42584</v>
      </c>
      <c r="W23" s="1158"/>
      <c r="X23" s="1158"/>
      <c r="Y23" s="1158"/>
      <c r="Z23" s="1158"/>
      <c r="AA23" s="1158">
        <v>2591</v>
      </c>
      <c r="AB23" s="1158"/>
      <c r="AC23" s="1158"/>
      <c r="AD23" s="1158"/>
      <c r="AE23" s="1159"/>
      <c r="AF23" s="1160">
        <v>2553</v>
      </c>
      <c r="AG23" s="1158"/>
      <c r="AH23" s="1158"/>
      <c r="AI23" s="1158"/>
      <c r="AJ23" s="1161"/>
      <c r="AK23" s="1162"/>
      <c r="AL23" s="1163"/>
      <c r="AM23" s="1163"/>
      <c r="AN23" s="1163"/>
      <c r="AO23" s="1163"/>
      <c r="AP23" s="1158">
        <v>34470</v>
      </c>
      <c r="AQ23" s="1158"/>
      <c r="AR23" s="1158"/>
      <c r="AS23" s="1158"/>
      <c r="AT23" s="1158"/>
      <c r="AU23" s="1164"/>
      <c r="AV23" s="1164"/>
      <c r="AW23" s="1164"/>
      <c r="AX23" s="1164"/>
      <c r="AY23" s="1165"/>
      <c r="AZ23" s="1154" t="s">
        <v>390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391</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392</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366</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8" t="s">
        <v>598</v>
      </c>
      <c r="AG26" s="1097"/>
      <c r="AH26" s="1097"/>
      <c r="AI26" s="1097"/>
      <c r="AJ26" s="1149"/>
      <c r="AK26" s="1091" t="s">
        <v>396</v>
      </c>
      <c r="AL26" s="1091"/>
      <c r="AM26" s="1091"/>
      <c r="AN26" s="1091"/>
      <c r="AO26" s="1092"/>
      <c r="AP26" s="1090" t="s">
        <v>596</v>
      </c>
      <c r="AQ26" s="1091"/>
      <c r="AR26" s="1091"/>
      <c r="AS26" s="1091"/>
      <c r="AT26" s="1092"/>
      <c r="AU26" s="1090" t="s">
        <v>397</v>
      </c>
      <c r="AV26" s="1091"/>
      <c r="AW26" s="1091"/>
      <c r="AX26" s="1091"/>
      <c r="AY26" s="1092"/>
      <c r="AZ26" s="1090" t="s">
        <v>398</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399</v>
      </c>
      <c r="C28" s="1140"/>
      <c r="D28" s="1140"/>
      <c r="E28" s="1140"/>
      <c r="F28" s="1140"/>
      <c r="G28" s="1140"/>
      <c r="H28" s="1140"/>
      <c r="I28" s="1140"/>
      <c r="J28" s="1140"/>
      <c r="K28" s="1140"/>
      <c r="L28" s="1140"/>
      <c r="M28" s="1140"/>
      <c r="N28" s="1140"/>
      <c r="O28" s="1140"/>
      <c r="P28" s="1141"/>
      <c r="Q28" s="1142">
        <v>12470</v>
      </c>
      <c r="R28" s="1143"/>
      <c r="S28" s="1143"/>
      <c r="T28" s="1143"/>
      <c r="U28" s="1143"/>
      <c r="V28" s="1143">
        <v>12296</v>
      </c>
      <c r="W28" s="1143"/>
      <c r="X28" s="1143"/>
      <c r="Y28" s="1143"/>
      <c r="Z28" s="1143"/>
      <c r="AA28" s="1143">
        <v>174</v>
      </c>
      <c r="AB28" s="1143"/>
      <c r="AC28" s="1143"/>
      <c r="AD28" s="1143"/>
      <c r="AE28" s="1144"/>
      <c r="AF28" s="1145">
        <v>174</v>
      </c>
      <c r="AG28" s="1143"/>
      <c r="AH28" s="1143"/>
      <c r="AI28" s="1143"/>
      <c r="AJ28" s="1146"/>
      <c r="AK28" s="1147">
        <v>1061</v>
      </c>
      <c r="AL28" s="1135"/>
      <c r="AM28" s="1135"/>
      <c r="AN28" s="1135"/>
      <c r="AO28" s="1135"/>
      <c r="AP28" s="1135" t="s">
        <v>588</v>
      </c>
      <c r="AQ28" s="1135"/>
      <c r="AR28" s="1135"/>
      <c r="AS28" s="1135"/>
      <c r="AT28" s="1135"/>
      <c r="AU28" s="1135" t="s">
        <v>588</v>
      </c>
      <c r="AV28" s="1135"/>
      <c r="AW28" s="1135"/>
      <c r="AX28" s="1135"/>
      <c r="AY28" s="1135"/>
      <c r="AZ28" s="1136" t="s">
        <v>603</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400</v>
      </c>
      <c r="C29" s="1127"/>
      <c r="D29" s="1127"/>
      <c r="E29" s="1127"/>
      <c r="F29" s="1127"/>
      <c r="G29" s="1127"/>
      <c r="H29" s="1127"/>
      <c r="I29" s="1127"/>
      <c r="J29" s="1127"/>
      <c r="K29" s="1127"/>
      <c r="L29" s="1127"/>
      <c r="M29" s="1127"/>
      <c r="N29" s="1127"/>
      <c r="O29" s="1127"/>
      <c r="P29" s="1128"/>
      <c r="Q29" s="1132">
        <v>13376</v>
      </c>
      <c r="R29" s="1133"/>
      <c r="S29" s="1133"/>
      <c r="T29" s="1133"/>
      <c r="U29" s="1133"/>
      <c r="V29" s="1133">
        <v>13011</v>
      </c>
      <c r="W29" s="1133"/>
      <c r="X29" s="1133"/>
      <c r="Y29" s="1133"/>
      <c r="Z29" s="1133"/>
      <c r="AA29" s="1133">
        <v>365</v>
      </c>
      <c r="AB29" s="1133"/>
      <c r="AC29" s="1133"/>
      <c r="AD29" s="1133"/>
      <c r="AE29" s="1134"/>
      <c r="AF29" s="1108">
        <v>365</v>
      </c>
      <c r="AG29" s="1109"/>
      <c r="AH29" s="1109"/>
      <c r="AI29" s="1109"/>
      <c r="AJ29" s="1110"/>
      <c r="AK29" s="1069">
        <v>1823</v>
      </c>
      <c r="AL29" s="1060"/>
      <c r="AM29" s="1060"/>
      <c r="AN29" s="1060"/>
      <c r="AO29" s="1060"/>
      <c r="AP29" s="1060" t="s">
        <v>588</v>
      </c>
      <c r="AQ29" s="1060"/>
      <c r="AR29" s="1060"/>
      <c r="AS29" s="1060"/>
      <c r="AT29" s="1060"/>
      <c r="AU29" s="1060" t="s">
        <v>588</v>
      </c>
      <c r="AV29" s="1060"/>
      <c r="AW29" s="1060"/>
      <c r="AX29" s="1060"/>
      <c r="AY29" s="1060"/>
      <c r="AZ29" s="1131" t="s">
        <v>603</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401</v>
      </c>
      <c r="C30" s="1127"/>
      <c r="D30" s="1127"/>
      <c r="E30" s="1127"/>
      <c r="F30" s="1127"/>
      <c r="G30" s="1127"/>
      <c r="H30" s="1127"/>
      <c r="I30" s="1127"/>
      <c r="J30" s="1127"/>
      <c r="K30" s="1127"/>
      <c r="L30" s="1127"/>
      <c r="M30" s="1127"/>
      <c r="N30" s="1127"/>
      <c r="O30" s="1127"/>
      <c r="P30" s="1128"/>
      <c r="Q30" s="1132">
        <v>1588</v>
      </c>
      <c r="R30" s="1133"/>
      <c r="S30" s="1133"/>
      <c r="T30" s="1133"/>
      <c r="U30" s="1133"/>
      <c r="V30" s="1133">
        <v>1587</v>
      </c>
      <c r="W30" s="1133"/>
      <c r="X30" s="1133"/>
      <c r="Y30" s="1133"/>
      <c r="Z30" s="1133"/>
      <c r="AA30" s="1133">
        <v>1</v>
      </c>
      <c r="AB30" s="1133"/>
      <c r="AC30" s="1133"/>
      <c r="AD30" s="1133"/>
      <c r="AE30" s="1134"/>
      <c r="AF30" s="1108">
        <v>1</v>
      </c>
      <c r="AG30" s="1109"/>
      <c r="AH30" s="1109"/>
      <c r="AI30" s="1109"/>
      <c r="AJ30" s="1110"/>
      <c r="AK30" s="1069">
        <v>474</v>
      </c>
      <c r="AL30" s="1060"/>
      <c r="AM30" s="1060"/>
      <c r="AN30" s="1060"/>
      <c r="AO30" s="1060"/>
      <c r="AP30" s="1060" t="s">
        <v>588</v>
      </c>
      <c r="AQ30" s="1060"/>
      <c r="AR30" s="1060"/>
      <c r="AS30" s="1060"/>
      <c r="AT30" s="1060"/>
      <c r="AU30" s="1060" t="s">
        <v>588</v>
      </c>
      <c r="AV30" s="1060"/>
      <c r="AW30" s="1060"/>
      <c r="AX30" s="1060"/>
      <c r="AY30" s="1060"/>
      <c r="AZ30" s="1131" t="s">
        <v>603</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402</v>
      </c>
      <c r="C31" s="1127"/>
      <c r="D31" s="1127"/>
      <c r="E31" s="1127"/>
      <c r="F31" s="1127"/>
      <c r="G31" s="1127"/>
      <c r="H31" s="1127"/>
      <c r="I31" s="1127"/>
      <c r="J31" s="1127"/>
      <c r="K31" s="1127"/>
      <c r="L31" s="1127"/>
      <c r="M31" s="1127"/>
      <c r="N31" s="1127"/>
      <c r="O31" s="1127"/>
      <c r="P31" s="1128"/>
      <c r="Q31" s="1132">
        <v>2102</v>
      </c>
      <c r="R31" s="1133"/>
      <c r="S31" s="1133"/>
      <c r="T31" s="1133"/>
      <c r="U31" s="1133"/>
      <c r="V31" s="1133">
        <v>1779</v>
      </c>
      <c r="W31" s="1133"/>
      <c r="X31" s="1133"/>
      <c r="Y31" s="1133"/>
      <c r="Z31" s="1133"/>
      <c r="AA31" s="1133">
        <v>323</v>
      </c>
      <c r="AB31" s="1133"/>
      <c r="AC31" s="1133"/>
      <c r="AD31" s="1133"/>
      <c r="AE31" s="1134"/>
      <c r="AF31" s="1108">
        <v>6487</v>
      </c>
      <c r="AG31" s="1109"/>
      <c r="AH31" s="1109"/>
      <c r="AI31" s="1109"/>
      <c r="AJ31" s="1110"/>
      <c r="AK31" s="1069">
        <v>35</v>
      </c>
      <c r="AL31" s="1060"/>
      <c r="AM31" s="1060"/>
      <c r="AN31" s="1060"/>
      <c r="AO31" s="1060"/>
      <c r="AP31" s="1060">
        <v>5986</v>
      </c>
      <c r="AQ31" s="1060"/>
      <c r="AR31" s="1060"/>
      <c r="AS31" s="1060"/>
      <c r="AT31" s="1060"/>
      <c r="AU31" s="1060">
        <v>239</v>
      </c>
      <c r="AV31" s="1060"/>
      <c r="AW31" s="1060"/>
      <c r="AX31" s="1060"/>
      <c r="AY31" s="1060"/>
      <c r="AZ31" s="1131" t="s">
        <v>603</v>
      </c>
      <c r="BA31" s="1131"/>
      <c r="BB31" s="1131"/>
      <c r="BC31" s="1131"/>
      <c r="BD31" s="1131"/>
      <c r="BE31" s="1121" t="s">
        <v>403</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404</v>
      </c>
      <c r="C32" s="1127"/>
      <c r="D32" s="1127"/>
      <c r="E32" s="1127"/>
      <c r="F32" s="1127"/>
      <c r="G32" s="1127"/>
      <c r="H32" s="1127"/>
      <c r="I32" s="1127"/>
      <c r="J32" s="1127"/>
      <c r="K32" s="1127"/>
      <c r="L32" s="1127"/>
      <c r="M32" s="1127"/>
      <c r="N32" s="1127"/>
      <c r="O32" s="1127"/>
      <c r="P32" s="1128"/>
      <c r="Q32" s="1132">
        <v>3161</v>
      </c>
      <c r="R32" s="1133"/>
      <c r="S32" s="1133"/>
      <c r="T32" s="1133"/>
      <c r="U32" s="1133"/>
      <c r="V32" s="1133">
        <v>3161</v>
      </c>
      <c r="W32" s="1133"/>
      <c r="X32" s="1133"/>
      <c r="Y32" s="1133"/>
      <c r="Z32" s="1133"/>
      <c r="AA32" s="1133">
        <v>0</v>
      </c>
      <c r="AB32" s="1133"/>
      <c r="AC32" s="1133"/>
      <c r="AD32" s="1133"/>
      <c r="AE32" s="1134"/>
      <c r="AF32" s="1108">
        <v>0</v>
      </c>
      <c r="AG32" s="1109"/>
      <c r="AH32" s="1109"/>
      <c r="AI32" s="1109"/>
      <c r="AJ32" s="1110"/>
      <c r="AK32" s="1069">
        <v>1254</v>
      </c>
      <c r="AL32" s="1060"/>
      <c r="AM32" s="1060"/>
      <c r="AN32" s="1060"/>
      <c r="AO32" s="1060"/>
      <c r="AP32" s="1060">
        <v>14521</v>
      </c>
      <c r="AQ32" s="1060"/>
      <c r="AR32" s="1060"/>
      <c r="AS32" s="1060"/>
      <c r="AT32" s="1060"/>
      <c r="AU32" s="1060">
        <v>9250</v>
      </c>
      <c r="AV32" s="1060"/>
      <c r="AW32" s="1060"/>
      <c r="AX32" s="1060"/>
      <c r="AY32" s="1060"/>
      <c r="AZ32" s="1131" t="s">
        <v>603</v>
      </c>
      <c r="BA32" s="1131"/>
      <c r="BB32" s="1131"/>
      <c r="BC32" s="1131"/>
      <c r="BD32" s="1131"/>
      <c r="BE32" s="1121" t="s">
        <v>405</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t="s">
        <v>406</v>
      </c>
      <c r="C33" s="1127"/>
      <c r="D33" s="1127"/>
      <c r="E33" s="1127"/>
      <c r="F33" s="1127"/>
      <c r="G33" s="1127"/>
      <c r="H33" s="1127"/>
      <c r="I33" s="1127"/>
      <c r="J33" s="1127"/>
      <c r="K33" s="1127"/>
      <c r="L33" s="1127"/>
      <c r="M33" s="1127"/>
      <c r="N33" s="1127"/>
      <c r="O33" s="1127"/>
      <c r="P33" s="1128"/>
      <c r="Q33" s="1132">
        <v>263</v>
      </c>
      <c r="R33" s="1133"/>
      <c r="S33" s="1133"/>
      <c r="T33" s="1133"/>
      <c r="U33" s="1133"/>
      <c r="V33" s="1133">
        <v>263</v>
      </c>
      <c r="W33" s="1133"/>
      <c r="X33" s="1133"/>
      <c r="Y33" s="1133"/>
      <c r="Z33" s="1133"/>
      <c r="AA33" s="1133">
        <v>0</v>
      </c>
      <c r="AB33" s="1133"/>
      <c r="AC33" s="1133"/>
      <c r="AD33" s="1133"/>
      <c r="AE33" s="1134"/>
      <c r="AF33" s="1108" t="s">
        <v>385</v>
      </c>
      <c r="AG33" s="1109"/>
      <c r="AH33" s="1109"/>
      <c r="AI33" s="1109"/>
      <c r="AJ33" s="1110"/>
      <c r="AK33" s="1069">
        <v>217</v>
      </c>
      <c r="AL33" s="1060"/>
      <c r="AM33" s="1060"/>
      <c r="AN33" s="1060"/>
      <c r="AO33" s="1060"/>
      <c r="AP33" s="1060">
        <v>1195</v>
      </c>
      <c r="AQ33" s="1060"/>
      <c r="AR33" s="1060"/>
      <c r="AS33" s="1060"/>
      <c r="AT33" s="1060"/>
      <c r="AU33" s="1060">
        <v>1195</v>
      </c>
      <c r="AV33" s="1060"/>
      <c r="AW33" s="1060"/>
      <c r="AX33" s="1060"/>
      <c r="AY33" s="1060"/>
      <c r="AZ33" s="1131" t="s">
        <v>603</v>
      </c>
      <c r="BA33" s="1131"/>
      <c r="BB33" s="1131"/>
      <c r="BC33" s="1131"/>
      <c r="BD33" s="1131"/>
      <c r="BE33" s="1121" t="s">
        <v>407</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t="s">
        <v>597</v>
      </c>
      <c r="C34" s="1127"/>
      <c r="D34" s="1127"/>
      <c r="E34" s="1127"/>
      <c r="F34" s="1127"/>
      <c r="G34" s="1127"/>
      <c r="H34" s="1127"/>
      <c r="I34" s="1127"/>
      <c r="J34" s="1127"/>
      <c r="K34" s="1127"/>
      <c r="L34" s="1127"/>
      <c r="M34" s="1127"/>
      <c r="N34" s="1127"/>
      <c r="O34" s="1127"/>
      <c r="P34" s="1128"/>
      <c r="Q34" s="1132">
        <v>227</v>
      </c>
      <c r="R34" s="1133"/>
      <c r="S34" s="1133"/>
      <c r="T34" s="1133"/>
      <c r="U34" s="1133"/>
      <c r="V34" s="1133">
        <v>183</v>
      </c>
      <c r="W34" s="1133"/>
      <c r="X34" s="1133"/>
      <c r="Y34" s="1133"/>
      <c r="Z34" s="1133"/>
      <c r="AA34" s="1133">
        <v>44</v>
      </c>
      <c r="AB34" s="1133"/>
      <c r="AC34" s="1133"/>
      <c r="AD34" s="1133"/>
      <c r="AE34" s="1134"/>
      <c r="AF34" s="1108">
        <v>44</v>
      </c>
      <c r="AG34" s="1109"/>
      <c r="AH34" s="1109"/>
      <c r="AI34" s="1109"/>
      <c r="AJ34" s="1110"/>
      <c r="AK34" s="1069" t="s">
        <v>588</v>
      </c>
      <c r="AL34" s="1060"/>
      <c r="AM34" s="1060"/>
      <c r="AN34" s="1060"/>
      <c r="AO34" s="1060"/>
      <c r="AP34" s="1060">
        <v>2</v>
      </c>
      <c r="AQ34" s="1060"/>
      <c r="AR34" s="1060"/>
      <c r="AS34" s="1060"/>
      <c r="AT34" s="1060"/>
      <c r="AU34" s="1060">
        <v>0</v>
      </c>
      <c r="AV34" s="1060"/>
      <c r="AW34" s="1060"/>
      <c r="AX34" s="1060"/>
      <c r="AY34" s="1060"/>
      <c r="AZ34" s="1131" t="s">
        <v>603</v>
      </c>
      <c r="BA34" s="1131"/>
      <c r="BB34" s="1131"/>
      <c r="BC34" s="1131"/>
      <c r="BD34" s="1131"/>
      <c r="BE34" s="1121" t="s">
        <v>408</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388</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7071</v>
      </c>
      <c r="AG63" s="1048"/>
      <c r="AH63" s="1048"/>
      <c r="AI63" s="1048"/>
      <c r="AJ63" s="1119"/>
      <c r="AK63" s="1120"/>
      <c r="AL63" s="1052"/>
      <c r="AM63" s="1052"/>
      <c r="AN63" s="1052"/>
      <c r="AO63" s="1052"/>
      <c r="AP63" s="1048">
        <v>21704</v>
      </c>
      <c r="AQ63" s="1048"/>
      <c r="AR63" s="1048"/>
      <c r="AS63" s="1048"/>
      <c r="AT63" s="1048"/>
      <c r="AU63" s="1048">
        <v>10685</v>
      </c>
      <c r="AV63" s="1048"/>
      <c r="AW63" s="1048"/>
      <c r="AX63" s="1048"/>
      <c r="AY63" s="1048"/>
      <c r="AZ63" s="1114"/>
      <c r="BA63" s="1114"/>
      <c r="BB63" s="1114"/>
      <c r="BC63" s="1114"/>
      <c r="BD63" s="1114"/>
      <c r="BE63" s="1049"/>
      <c r="BF63" s="1049"/>
      <c r="BG63" s="1049"/>
      <c r="BH63" s="1049"/>
      <c r="BI63" s="1050"/>
      <c r="BJ63" s="1115" t="s">
        <v>411</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413</v>
      </c>
      <c r="B66" s="1085"/>
      <c r="C66" s="1085"/>
      <c r="D66" s="1085"/>
      <c r="E66" s="1085"/>
      <c r="F66" s="1085"/>
      <c r="G66" s="1085"/>
      <c r="H66" s="1085"/>
      <c r="I66" s="1085"/>
      <c r="J66" s="1085"/>
      <c r="K66" s="1085"/>
      <c r="L66" s="1085"/>
      <c r="M66" s="1085"/>
      <c r="N66" s="1085"/>
      <c r="O66" s="1085"/>
      <c r="P66" s="1086"/>
      <c r="Q66" s="1090" t="s">
        <v>414</v>
      </c>
      <c r="R66" s="1091"/>
      <c r="S66" s="1091"/>
      <c r="T66" s="1091"/>
      <c r="U66" s="1092"/>
      <c r="V66" s="1090" t="s">
        <v>415</v>
      </c>
      <c r="W66" s="1091"/>
      <c r="X66" s="1091"/>
      <c r="Y66" s="1091"/>
      <c r="Z66" s="1092"/>
      <c r="AA66" s="1090" t="s">
        <v>416</v>
      </c>
      <c r="AB66" s="1091"/>
      <c r="AC66" s="1091"/>
      <c r="AD66" s="1091"/>
      <c r="AE66" s="1092"/>
      <c r="AF66" s="1096" t="s">
        <v>417</v>
      </c>
      <c r="AG66" s="1097"/>
      <c r="AH66" s="1097"/>
      <c r="AI66" s="1097"/>
      <c r="AJ66" s="1098"/>
      <c r="AK66" s="1090" t="s">
        <v>599</v>
      </c>
      <c r="AL66" s="1085"/>
      <c r="AM66" s="1085"/>
      <c r="AN66" s="1085"/>
      <c r="AO66" s="1086"/>
      <c r="AP66" s="1090" t="s">
        <v>418</v>
      </c>
      <c r="AQ66" s="1091"/>
      <c r="AR66" s="1091"/>
      <c r="AS66" s="1091"/>
      <c r="AT66" s="1092"/>
      <c r="AU66" s="1090" t="s">
        <v>600</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580</v>
      </c>
      <c r="C68" s="1075"/>
      <c r="D68" s="1075"/>
      <c r="E68" s="1075"/>
      <c r="F68" s="1075"/>
      <c r="G68" s="1075"/>
      <c r="H68" s="1075"/>
      <c r="I68" s="1075"/>
      <c r="J68" s="1075"/>
      <c r="K68" s="1075"/>
      <c r="L68" s="1075"/>
      <c r="M68" s="1075"/>
      <c r="N68" s="1075"/>
      <c r="O68" s="1075"/>
      <c r="P68" s="1076"/>
      <c r="Q68" s="1077">
        <v>10920</v>
      </c>
      <c r="R68" s="1071"/>
      <c r="S68" s="1071"/>
      <c r="T68" s="1071"/>
      <c r="U68" s="1071"/>
      <c r="V68" s="1071">
        <v>10615</v>
      </c>
      <c r="W68" s="1071"/>
      <c r="X68" s="1071"/>
      <c r="Y68" s="1071"/>
      <c r="Z68" s="1071"/>
      <c r="AA68" s="1071">
        <v>304</v>
      </c>
      <c r="AB68" s="1071"/>
      <c r="AC68" s="1071"/>
      <c r="AD68" s="1071"/>
      <c r="AE68" s="1071"/>
      <c r="AF68" s="1071">
        <v>1032</v>
      </c>
      <c r="AG68" s="1071"/>
      <c r="AH68" s="1071"/>
      <c r="AI68" s="1071"/>
      <c r="AJ68" s="1071"/>
      <c r="AK68" s="1071">
        <v>978</v>
      </c>
      <c r="AL68" s="1071"/>
      <c r="AM68" s="1071"/>
      <c r="AN68" s="1071"/>
      <c r="AO68" s="1071"/>
      <c r="AP68" s="1071">
        <v>2330</v>
      </c>
      <c r="AQ68" s="1071"/>
      <c r="AR68" s="1071"/>
      <c r="AS68" s="1071"/>
      <c r="AT68" s="1071"/>
      <c r="AU68" s="1071">
        <v>1209</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581</v>
      </c>
      <c r="C69" s="1064"/>
      <c r="D69" s="1064"/>
      <c r="E69" s="1064"/>
      <c r="F69" s="1064"/>
      <c r="G69" s="1064"/>
      <c r="H69" s="1064"/>
      <c r="I69" s="1064"/>
      <c r="J69" s="1064"/>
      <c r="K69" s="1064"/>
      <c r="L69" s="1064"/>
      <c r="M69" s="1064"/>
      <c r="N69" s="1064"/>
      <c r="O69" s="1064"/>
      <c r="P69" s="1065"/>
      <c r="Q69" s="1066">
        <v>94</v>
      </c>
      <c r="R69" s="1060"/>
      <c r="S69" s="1060"/>
      <c r="T69" s="1060"/>
      <c r="U69" s="1060"/>
      <c r="V69" s="1060">
        <v>86</v>
      </c>
      <c r="W69" s="1060"/>
      <c r="X69" s="1060"/>
      <c r="Y69" s="1060"/>
      <c r="Z69" s="1060"/>
      <c r="AA69" s="1060">
        <v>8</v>
      </c>
      <c r="AB69" s="1060"/>
      <c r="AC69" s="1060"/>
      <c r="AD69" s="1060"/>
      <c r="AE69" s="1060"/>
      <c r="AF69" s="1060">
        <v>8</v>
      </c>
      <c r="AG69" s="1060"/>
      <c r="AH69" s="1060"/>
      <c r="AI69" s="1060"/>
      <c r="AJ69" s="1060"/>
      <c r="AK69" s="1060">
        <v>9</v>
      </c>
      <c r="AL69" s="1060"/>
      <c r="AM69" s="1060"/>
      <c r="AN69" s="1060"/>
      <c r="AO69" s="1060"/>
      <c r="AP69" s="1060" t="s">
        <v>588</v>
      </c>
      <c r="AQ69" s="1060"/>
      <c r="AR69" s="1060"/>
      <c r="AS69" s="1060"/>
      <c r="AT69" s="1060"/>
      <c r="AU69" s="1060" t="s">
        <v>588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582</v>
      </c>
      <c r="C70" s="1064"/>
      <c r="D70" s="1064"/>
      <c r="E70" s="1064"/>
      <c r="F70" s="1064"/>
      <c r="G70" s="1064"/>
      <c r="H70" s="1064"/>
      <c r="I70" s="1064"/>
      <c r="J70" s="1064"/>
      <c r="K70" s="1064"/>
      <c r="L70" s="1064"/>
      <c r="M70" s="1064"/>
      <c r="N70" s="1064"/>
      <c r="O70" s="1064"/>
      <c r="P70" s="1065"/>
      <c r="Q70" s="1066">
        <v>237427</v>
      </c>
      <c r="R70" s="1060"/>
      <c r="S70" s="1060"/>
      <c r="T70" s="1060"/>
      <c r="U70" s="1060"/>
      <c r="V70" s="1060">
        <v>231302</v>
      </c>
      <c r="W70" s="1060"/>
      <c r="X70" s="1060"/>
      <c r="Y70" s="1060"/>
      <c r="Z70" s="1060"/>
      <c r="AA70" s="1060">
        <v>6125</v>
      </c>
      <c r="AB70" s="1060"/>
      <c r="AC70" s="1060"/>
      <c r="AD70" s="1060"/>
      <c r="AE70" s="1060"/>
      <c r="AF70" s="1060">
        <v>6125</v>
      </c>
      <c r="AG70" s="1060"/>
      <c r="AH70" s="1060"/>
      <c r="AI70" s="1060"/>
      <c r="AJ70" s="1060"/>
      <c r="AK70" s="1060">
        <v>1029</v>
      </c>
      <c r="AL70" s="1060"/>
      <c r="AM70" s="1060"/>
      <c r="AN70" s="1060"/>
      <c r="AO70" s="1060"/>
      <c r="AP70" s="1060" t="s">
        <v>588</v>
      </c>
      <c r="AQ70" s="1060"/>
      <c r="AR70" s="1060"/>
      <c r="AS70" s="1060"/>
      <c r="AT70" s="1060"/>
      <c r="AU70" s="1060" t="s">
        <v>588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583</v>
      </c>
      <c r="C71" s="1064"/>
      <c r="D71" s="1064"/>
      <c r="E71" s="1064"/>
      <c r="F71" s="1064"/>
      <c r="G71" s="1064"/>
      <c r="H71" s="1064"/>
      <c r="I71" s="1064"/>
      <c r="J71" s="1064"/>
      <c r="K71" s="1064"/>
      <c r="L71" s="1064"/>
      <c r="M71" s="1064"/>
      <c r="N71" s="1064"/>
      <c r="O71" s="1064"/>
      <c r="P71" s="1065"/>
      <c r="Q71" s="1066">
        <v>6833</v>
      </c>
      <c r="R71" s="1060"/>
      <c r="S71" s="1060"/>
      <c r="T71" s="1060"/>
      <c r="U71" s="1060"/>
      <c r="V71" s="1060">
        <v>5904</v>
      </c>
      <c r="W71" s="1060"/>
      <c r="X71" s="1060"/>
      <c r="Y71" s="1060"/>
      <c r="Z71" s="1060"/>
      <c r="AA71" s="1060">
        <v>929</v>
      </c>
      <c r="AB71" s="1060"/>
      <c r="AC71" s="1060"/>
      <c r="AD71" s="1060"/>
      <c r="AE71" s="1060"/>
      <c r="AF71" s="1060">
        <v>929</v>
      </c>
      <c r="AG71" s="1060"/>
      <c r="AH71" s="1060"/>
      <c r="AI71" s="1060"/>
      <c r="AJ71" s="1060"/>
      <c r="AK71" s="1060">
        <v>830</v>
      </c>
      <c r="AL71" s="1060"/>
      <c r="AM71" s="1060"/>
      <c r="AN71" s="1060"/>
      <c r="AO71" s="1060"/>
      <c r="AP71" s="1060" t="s">
        <v>588</v>
      </c>
      <c r="AQ71" s="1060"/>
      <c r="AR71" s="1060"/>
      <c r="AS71" s="1060"/>
      <c r="AT71" s="1060"/>
      <c r="AU71" s="1060" t="s">
        <v>588</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584</v>
      </c>
      <c r="C72" s="1064"/>
      <c r="D72" s="1064"/>
      <c r="E72" s="1064"/>
      <c r="F72" s="1064"/>
      <c r="G72" s="1064"/>
      <c r="H72" s="1064"/>
      <c r="I72" s="1064"/>
      <c r="J72" s="1064"/>
      <c r="K72" s="1064"/>
      <c r="L72" s="1064"/>
      <c r="M72" s="1064"/>
      <c r="N72" s="1064"/>
      <c r="O72" s="1064"/>
      <c r="P72" s="1065"/>
      <c r="Q72" s="1066">
        <v>167</v>
      </c>
      <c r="R72" s="1060"/>
      <c r="S72" s="1060"/>
      <c r="T72" s="1060"/>
      <c r="U72" s="1060"/>
      <c r="V72" s="1060">
        <v>140</v>
      </c>
      <c r="W72" s="1060"/>
      <c r="X72" s="1060"/>
      <c r="Y72" s="1060"/>
      <c r="Z72" s="1060"/>
      <c r="AA72" s="1060">
        <v>27</v>
      </c>
      <c r="AB72" s="1060"/>
      <c r="AC72" s="1060"/>
      <c r="AD72" s="1060"/>
      <c r="AE72" s="1060"/>
      <c r="AF72" s="1060">
        <v>27</v>
      </c>
      <c r="AG72" s="1060"/>
      <c r="AH72" s="1060"/>
      <c r="AI72" s="1060"/>
      <c r="AJ72" s="1060"/>
      <c r="AK72" s="1060">
        <v>23</v>
      </c>
      <c r="AL72" s="1060"/>
      <c r="AM72" s="1060"/>
      <c r="AN72" s="1060"/>
      <c r="AO72" s="1060"/>
      <c r="AP72" s="1060" t="s">
        <v>588</v>
      </c>
      <c r="AQ72" s="1060"/>
      <c r="AR72" s="1060"/>
      <c r="AS72" s="1060"/>
      <c r="AT72" s="1060"/>
      <c r="AU72" s="1060" t="s">
        <v>591</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388</v>
      </c>
      <c r="B88" s="1033" t="s">
        <v>419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8121</v>
      </c>
      <c r="AG88" s="1048"/>
      <c r="AH88" s="1048"/>
      <c r="AI88" s="1048"/>
      <c r="AJ88" s="1048"/>
      <c r="AK88" s="1052"/>
      <c r="AL88" s="1052"/>
      <c r="AM88" s="1052"/>
      <c r="AN88" s="1052"/>
      <c r="AO88" s="1052"/>
      <c r="AP88" s="1048">
        <v>2330</v>
      </c>
      <c r="AQ88" s="1048"/>
      <c r="AR88" s="1048"/>
      <c r="AS88" s="1048"/>
      <c r="AT88" s="1048"/>
      <c r="AU88" s="1048">
        <v>1209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420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419</v>
      </c>
      <c r="CS102" s="1040"/>
      <c r="CT102" s="1040"/>
      <c r="CU102" s="1040"/>
      <c r="CV102" s="1041"/>
      <c r="CW102" s="1039">
        <v>187</v>
      </c>
      <c r="CX102" s="1040"/>
      <c r="CY102" s="1040"/>
      <c r="CZ102" s="1040"/>
      <c r="DA102" s="1041"/>
      <c r="DB102" s="1039" t="s">
        <v>595</v>
      </c>
      <c r="DC102" s="1040"/>
      <c r="DD102" s="1040"/>
      <c r="DE102" s="1040"/>
      <c r="DF102" s="1041"/>
      <c r="DG102" s="1039" t="s">
        <v>595</v>
      </c>
      <c r="DH102" s="1040"/>
      <c r="DI102" s="1040"/>
      <c r="DJ102" s="1040"/>
      <c r="DK102" s="1041"/>
      <c r="DL102" s="1039" t="s">
        <v>595</v>
      </c>
      <c r="DM102" s="1040"/>
      <c r="DN102" s="1040"/>
      <c r="DO102" s="1040"/>
      <c r="DP102" s="1041"/>
      <c r="DQ102" s="1039" t="s">
        <v>595</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425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427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428</v>
      </c>
      <c r="AB109" s="983"/>
      <c r="AC109" s="983"/>
      <c r="AD109" s="983"/>
      <c r="AE109" s="984"/>
      <c r="AF109" s="985" t="s">
        <v>305</v>
      </c>
      <c r="AG109" s="983"/>
      <c r="AH109" s="983"/>
      <c r="AI109" s="983"/>
      <c r="AJ109" s="984"/>
      <c r="AK109" s="985" t="s">
        <v>304</v>
      </c>
      <c r="AL109" s="983"/>
      <c r="AM109" s="983"/>
      <c r="AN109" s="983"/>
      <c r="AO109" s="984"/>
      <c r="AP109" s="985" t="s">
        <v>429</v>
      </c>
      <c r="AQ109" s="983"/>
      <c r="AR109" s="983"/>
      <c r="AS109" s="983"/>
      <c r="AT109" s="1014"/>
      <c r="AU109" s="982" t="s">
        <v>427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428</v>
      </c>
      <c r="BR109" s="983"/>
      <c r="BS109" s="983"/>
      <c r="BT109" s="983"/>
      <c r="BU109" s="984"/>
      <c r="BV109" s="985" t="s">
        <v>305</v>
      </c>
      <c r="BW109" s="983"/>
      <c r="BX109" s="983"/>
      <c r="BY109" s="983"/>
      <c r="BZ109" s="984"/>
      <c r="CA109" s="985" t="s">
        <v>304</v>
      </c>
      <c r="CB109" s="983"/>
      <c r="CC109" s="983"/>
      <c r="CD109" s="983"/>
      <c r="CE109" s="984"/>
      <c r="CF109" s="1021" t="s">
        <v>429</v>
      </c>
      <c r="CG109" s="1021"/>
      <c r="CH109" s="1021"/>
      <c r="CI109" s="1021"/>
      <c r="CJ109" s="1021"/>
      <c r="CK109" s="985" t="s">
        <v>430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428</v>
      </c>
      <c r="DH109" s="983"/>
      <c r="DI109" s="983"/>
      <c r="DJ109" s="983"/>
      <c r="DK109" s="984"/>
      <c r="DL109" s="985" t="s">
        <v>305</v>
      </c>
      <c r="DM109" s="983"/>
      <c r="DN109" s="983"/>
      <c r="DO109" s="983"/>
      <c r="DP109" s="984"/>
      <c r="DQ109" s="985" t="s">
        <v>304</v>
      </c>
      <c r="DR109" s="983"/>
      <c r="DS109" s="983"/>
      <c r="DT109" s="983"/>
      <c r="DU109" s="984"/>
      <c r="DV109" s="985" t="s">
        <v>429</v>
      </c>
      <c r="DW109" s="983"/>
      <c r="DX109" s="983"/>
      <c r="DY109" s="983"/>
      <c r="DZ109" s="1014"/>
    </row>
    <row r="110" spans="1:131" s="246" customFormat="1" ht="26.25" customHeight="1" x14ac:dyDescent="0.2">
      <c r="A110" s="885" t="s">
        <v>431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3856237</v>
      </c>
      <c r="AB110" s="976"/>
      <c r="AC110" s="976"/>
      <c r="AD110" s="976"/>
      <c r="AE110" s="977"/>
      <c r="AF110" s="978">
        <v>3801931</v>
      </c>
      <c r="AG110" s="976"/>
      <c r="AH110" s="976"/>
      <c r="AI110" s="976"/>
      <c r="AJ110" s="977"/>
      <c r="AK110" s="978">
        <v>3828503</v>
      </c>
      <c r="AL110" s="976"/>
      <c r="AM110" s="976"/>
      <c r="AN110" s="976"/>
      <c r="AO110" s="977"/>
      <c r="AP110" s="979">
        <v>17.100000000000001</v>
      </c>
      <c r="AQ110" s="980"/>
      <c r="AR110" s="980"/>
      <c r="AS110" s="980"/>
      <c r="AT110" s="981"/>
      <c r="AU110" s="1015" t="s">
        <v>73</v>
      </c>
      <c r="AV110" s="1016"/>
      <c r="AW110" s="1016"/>
      <c r="AX110" s="1016"/>
      <c r="AY110" s="1016"/>
      <c r="AZ110" s="941" t="s">
        <v>432</v>
      </c>
      <c r="BA110" s="886"/>
      <c r="BB110" s="886"/>
      <c r="BC110" s="886"/>
      <c r="BD110" s="886"/>
      <c r="BE110" s="886"/>
      <c r="BF110" s="886"/>
      <c r="BG110" s="886"/>
      <c r="BH110" s="886"/>
      <c r="BI110" s="886"/>
      <c r="BJ110" s="886"/>
      <c r="BK110" s="886"/>
      <c r="BL110" s="886"/>
      <c r="BM110" s="886"/>
      <c r="BN110" s="886"/>
      <c r="BO110" s="886"/>
      <c r="BP110" s="887"/>
      <c r="BQ110" s="942">
        <v>36919760</v>
      </c>
      <c r="BR110" s="923"/>
      <c r="BS110" s="923"/>
      <c r="BT110" s="923"/>
      <c r="BU110" s="923"/>
      <c r="BV110" s="923">
        <v>35434410</v>
      </c>
      <c r="BW110" s="923"/>
      <c r="BX110" s="923"/>
      <c r="BY110" s="923"/>
      <c r="BZ110" s="923"/>
      <c r="CA110" s="923">
        <v>34469701</v>
      </c>
      <c r="CB110" s="923"/>
      <c r="CC110" s="923"/>
      <c r="CD110" s="923"/>
      <c r="CE110" s="923"/>
      <c r="CF110" s="947">
        <v>154.19999999999999</v>
      </c>
      <c r="CG110" s="948"/>
      <c r="CH110" s="948"/>
      <c r="CI110" s="948"/>
      <c r="CJ110" s="948"/>
      <c r="CK110" s="1011" t="s">
        <v>433</v>
      </c>
      <c r="CL110" s="897"/>
      <c r="CM110" s="972" t="s">
        <v>434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435</v>
      </c>
      <c r="DH110" s="923"/>
      <c r="DI110" s="923"/>
      <c r="DJ110" s="923"/>
      <c r="DK110" s="923"/>
      <c r="DL110" s="923" t="s">
        <v>436</v>
      </c>
      <c r="DM110" s="923"/>
      <c r="DN110" s="923"/>
      <c r="DO110" s="923"/>
      <c r="DP110" s="923"/>
      <c r="DQ110" s="923" t="s">
        <v>435</v>
      </c>
      <c r="DR110" s="923"/>
      <c r="DS110" s="923"/>
      <c r="DT110" s="923"/>
      <c r="DU110" s="923"/>
      <c r="DV110" s="924" t="s">
        <v>437</v>
      </c>
      <c r="DW110" s="924"/>
      <c r="DX110" s="924"/>
      <c r="DY110" s="924"/>
      <c r="DZ110" s="925"/>
    </row>
    <row r="111" spans="1:131" s="246" customFormat="1" ht="26.25" customHeight="1" x14ac:dyDescent="0.2">
      <c r="A111" s="852" t="s">
        <v>438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390</v>
      </c>
      <c r="AB111" s="1004"/>
      <c r="AC111" s="1004"/>
      <c r="AD111" s="1004"/>
      <c r="AE111" s="1005"/>
      <c r="AF111" s="1006" t="s">
        <v>435</v>
      </c>
      <c r="AG111" s="1004"/>
      <c r="AH111" s="1004"/>
      <c r="AI111" s="1004"/>
      <c r="AJ111" s="1005"/>
      <c r="AK111" s="1006" t="s">
        <v>437</v>
      </c>
      <c r="AL111" s="1004"/>
      <c r="AM111" s="1004"/>
      <c r="AN111" s="1004"/>
      <c r="AO111" s="1005"/>
      <c r="AP111" s="1007" t="s">
        <v>411</v>
      </c>
      <c r="AQ111" s="1008"/>
      <c r="AR111" s="1008"/>
      <c r="AS111" s="1008"/>
      <c r="AT111" s="1009"/>
      <c r="AU111" s="1017"/>
      <c r="AV111" s="1018"/>
      <c r="AW111" s="1018"/>
      <c r="AX111" s="1018"/>
      <c r="AY111" s="1018"/>
      <c r="AZ111" s="893" t="s">
        <v>439</v>
      </c>
      <c r="BA111" s="828"/>
      <c r="BB111" s="828"/>
      <c r="BC111" s="828"/>
      <c r="BD111" s="828"/>
      <c r="BE111" s="828"/>
      <c r="BF111" s="828"/>
      <c r="BG111" s="828"/>
      <c r="BH111" s="828"/>
      <c r="BI111" s="828"/>
      <c r="BJ111" s="828"/>
      <c r="BK111" s="828"/>
      <c r="BL111" s="828"/>
      <c r="BM111" s="828"/>
      <c r="BN111" s="828"/>
      <c r="BO111" s="828"/>
      <c r="BP111" s="829"/>
      <c r="BQ111" s="894">
        <v>130271</v>
      </c>
      <c r="BR111" s="895"/>
      <c r="BS111" s="895"/>
      <c r="BT111" s="895"/>
      <c r="BU111" s="895"/>
      <c r="BV111" s="895">
        <v>118195</v>
      </c>
      <c r="BW111" s="895"/>
      <c r="BX111" s="895"/>
      <c r="BY111" s="895"/>
      <c r="BZ111" s="895"/>
      <c r="CA111" s="895">
        <v>105917</v>
      </c>
      <c r="CB111" s="895"/>
      <c r="CC111" s="895"/>
      <c r="CD111" s="895"/>
      <c r="CE111" s="895"/>
      <c r="CF111" s="956">
        <v>0.5</v>
      </c>
      <c r="CG111" s="957"/>
      <c r="CH111" s="957"/>
      <c r="CI111" s="957"/>
      <c r="CJ111" s="957"/>
      <c r="CK111" s="1012"/>
      <c r="CL111" s="899"/>
      <c r="CM111" s="902" t="s">
        <v>440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411</v>
      </c>
      <c r="DH111" s="895"/>
      <c r="DI111" s="895"/>
      <c r="DJ111" s="895"/>
      <c r="DK111" s="895"/>
      <c r="DL111" s="895" t="s">
        <v>411</v>
      </c>
      <c r="DM111" s="895"/>
      <c r="DN111" s="895"/>
      <c r="DO111" s="895"/>
      <c r="DP111" s="895"/>
      <c r="DQ111" s="895" t="s">
        <v>436</v>
      </c>
      <c r="DR111" s="895"/>
      <c r="DS111" s="895"/>
      <c r="DT111" s="895"/>
      <c r="DU111" s="895"/>
      <c r="DV111" s="872" t="s">
        <v>441</v>
      </c>
      <c r="DW111" s="872"/>
      <c r="DX111" s="872"/>
      <c r="DY111" s="872"/>
      <c r="DZ111" s="873"/>
    </row>
    <row r="112" spans="1:131" s="246" customFormat="1" ht="26.25" customHeight="1" x14ac:dyDescent="0.2">
      <c r="A112" s="997" t="s">
        <v>442</v>
      </c>
      <c r="B112" s="998"/>
      <c r="C112" s="828" t="s">
        <v>443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436</v>
      </c>
      <c r="AB112" s="858"/>
      <c r="AC112" s="858"/>
      <c r="AD112" s="858"/>
      <c r="AE112" s="859"/>
      <c r="AF112" s="860" t="s">
        <v>411</v>
      </c>
      <c r="AG112" s="858"/>
      <c r="AH112" s="858"/>
      <c r="AI112" s="858"/>
      <c r="AJ112" s="859"/>
      <c r="AK112" s="860" t="s">
        <v>411</v>
      </c>
      <c r="AL112" s="858"/>
      <c r="AM112" s="858"/>
      <c r="AN112" s="858"/>
      <c r="AO112" s="859"/>
      <c r="AP112" s="905" t="s">
        <v>435</v>
      </c>
      <c r="AQ112" s="906"/>
      <c r="AR112" s="906"/>
      <c r="AS112" s="906"/>
      <c r="AT112" s="907"/>
      <c r="AU112" s="1017"/>
      <c r="AV112" s="1018"/>
      <c r="AW112" s="1018"/>
      <c r="AX112" s="1018"/>
      <c r="AY112" s="1018"/>
      <c r="AZ112" s="893" t="s">
        <v>444</v>
      </c>
      <c r="BA112" s="828"/>
      <c r="BB112" s="828"/>
      <c r="BC112" s="828"/>
      <c r="BD112" s="828"/>
      <c r="BE112" s="828"/>
      <c r="BF112" s="828"/>
      <c r="BG112" s="828"/>
      <c r="BH112" s="828"/>
      <c r="BI112" s="828"/>
      <c r="BJ112" s="828"/>
      <c r="BK112" s="828"/>
      <c r="BL112" s="828"/>
      <c r="BM112" s="828"/>
      <c r="BN112" s="828"/>
      <c r="BO112" s="828"/>
      <c r="BP112" s="829"/>
      <c r="BQ112" s="894">
        <v>12366296</v>
      </c>
      <c r="BR112" s="895"/>
      <c r="BS112" s="895"/>
      <c r="BT112" s="895"/>
      <c r="BU112" s="895"/>
      <c r="BV112" s="895">
        <v>11525176</v>
      </c>
      <c r="BW112" s="895"/>
      <c r="BX112" s="895"/>
      <c r="BY112" s="895"/>
      <c r="BZ112" s="895"/>
      <c r="CA112" s="895">
        <v>10684739</v>
      </c>
      <c r="CB112" s="895"/>
      <c r="CC112" s="895"/>
      <c r="CD112" s="895"/>
      <c r="CE112" s="895"/>
      <c r="CF112" s="956">
        <v>47.8</v>
      </c>
      <c r="CG112" s="957"/>
      <c r="CH112" s="957"/>
      <c r="CI112" s="957"/>
      <c r="CJ112" s="957"/>
      <c r="CK112" s="1012"/>
      <c r="CL112" s="899"/>
      <c r="CM112" s="902" t="s">
        <v>445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390</v>
      </c>
      <c r="DH112" s="895"/>
      <c r="DI112" s="895"/>
      <c r="DJ112" s="895"/>
      <c r="DK112" s="895"/>
      <c r="DL112" s="895" t="s">
        <v>436</v>
      </c>
      <c r="DM112" s="895"/>
      <c r="DN112" s="895"/>
      <c r="DO112" s="895"/>
      <c r="DP112" s="895"/>
      <c r="DQ112" s="895" t="s">
        <v>435</v>
      </c>
      <c r="DR112" s="895"/>
      <c r="DS112" s="895"/>
      <c r="DT112" s="895"/>
      <c r="DU112" s="895"/>
      <c r="DV112" s="872" t="s">
        <v>435</v>
      </c>
      <c r="DW112" s="872"/>
      <c r="DX112" s="872"/>
      <c r="DY112" s="872"/>
      <c r="DZ112" s="873"/>
    </row>
    <row r="113" spans="1:130" s="246" customFormat="1" ht="26.25" customHeight="1" x14ac:dyDescent="0.2">
      <c r="A113" s="999"/>
      <c r="B113" s="1000"/>
      <c r="C113" s="828" t="s">
        <v>446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1138901</v>
      </c>
      <c r="AB113" s="1004"/>
      <c r="AC113" s="1004"/>
      <c r="AD113" s="1004"/>
      <c r="AE113" s="1005"/>
      <c r="AF113" s="1006">
        <v>1057704</v>
      </c>
      <c r="AG113" s="1004"/>
      <c r="AH113" s="1004"/>
      <c r="AI113" s="1004"/>
      <c r="AJ113" s="1005"/>
      <c r="AK113" s="1006">
        <v>965185</v>
      </c>
      <c r="AL113" s="1004"/>
      <c r="AM113" s="1004"/>
      <c r="AN113" s="1004"/>
      <c r="AO113" s="1005"/>
      <c r="AP113" s="1007">
        <v>4.3</v>
      </c>
      <c r="AQ113" s="1008"/>
      <c r="AR113" s="1008"/>
      <c r="AS113" s="1008"/>
      <c r="AT113" s="1009"/>
      <c r="AU113" s="1017"/>
      <c r="AV113" s="1018"/>
      <c r="AW113" s="1018"/>
      <c r="AX113" s="1018"/>
      <c r="AY113" s="1018"/>
      <c r="AZ113" s="893" t="s">
        <v>447</v>
      </c>
      <c r="BA113" s="828"/>
      <c r="BB113" s="828"/>
      <c r="BC113" s="828"/>
      <c r="BD113" s="828"/>
      <c r="BE113" s="828"/>
      <c r="BF113" s="828"/>
      <c r="BG113" s="828"/>
      <c r="BH113" s="828"/>
      <c r="BI113" s="828"/>
      <c r="BJ113" s="828"/>
      <c r="BK113" s="828"/>
      <c r="BL113" s="828"/>
      <c r="BM113" s="828"/>
      <c r="BN113" s="828"/>
      <c r="BO113" s="828"/>
      <c r="BP113" s="829"/>
      <c r="BQ113" s="894">
        <v>1940073</v>
      </c>
      <c r="BR113" s="895"/>
      <c r="BS113" s="895"/>
      <c r="BT113" s="895"/>
      <c r="BU113" s="895"/>
      <c r="BV113" s="895">
        <v>1597256</v>
      </c>
      <c r="BW113" s="895"/>
      <c r="BX113" s="895"/>
      <c r="BY113" s="895"/>
      <c r="BZ113" s="895"/>
      <c r="CA113" s="895">
        <v>1209364</v>
      </c>
      <c r="CB113" s="895"/>
      <c r="CC113" s="895"/>
      <c r="CD113" s="895"/>
      <c r="CE113" s="895"/>
      <c r="CF113" s="956">
        <v>5.4</v>
      </c>
      <c r="CG113" s="957"/>
      <c r="CH113" s="957"/>
      <c r="CI113" s="957"/>
      <c r="CJ113" s="957"/>
      <c r="CK113" s="1012"/>
      <c r="CL113" s="899"/>
      <c r="CM113" s="902" t="s">
        <v>448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130271</v>
      </c>
      <c r="DH113" s="858"/>
      <c r="DI113" s="858"/>
      <c r="DJ113" s="858"/>
      <c r="DK113" s="859"/>
      <c r="DL113" s="860">
        <v>118195</v>
      </c>
      <c r="DM113" s="858"/>
      <c r="DN113" s="858"/>
      <c r="DO113" s="858"/>
      <c r="DP113" s="859"/>
      <c r="DQ113" s="860">
        <v>105917</v>
      </c>
      <c r="DR113" s="858"/>
      <c r="DS113" s="858"/>
      <c r="DT113" s="858"/>
      <c r="DU113" s="859"/>
      <c r="DV113" s="905">
        <v>0.5</v>
      </c>
      <c r="DW113" s="906"/>
      <c r="DX113" s="906"/>
      <c r="DY113" s="906"/>
      <c r="DZ113" s="907"/>
    </row>
    <row r="114" spans="1:130" s="246" customFormat="1" ht="26.25" customHeight="1" x14ac:dyDescent="0.2">
      <c r="A114" s="999"/>
      <c r="B114" s="1000"/>
      <c r="C114" s="828" t="s">
        <v>449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543253</v>
      </c>
      <c r="AB114" s="858"/>
      <c r="AC114" s="858"/>
      <c r="AD114" s="858"/>
      <c r="AE114" s="859"/>
      <c r="AF114" s="860">
        <v>562953</v>
      </c>
      <c r="AG114" s="858"/>
      <c r="AH114" s="858"/>
      <c r="AI114" s="858"/>
      <c r="AJ114" s="859"/>
      <c r="AK114" s="860">
        <v>465166</v>
      </c>
      <c r="AL114" s="858"/>
      <c r="AM114" s="858"/>
      <c r="AN114" s="858"/>
      <c r="AO114" s="859"/>
      <c r="AP114" s="905">
        <v>2.1</v>
      </c>
      <c r="AQ114" s="906"/>
      <c r="AR114" s="906"/>
      <c r="AS114" s="906"/>
      <c r="AT114" s="907"/>
      <c r="AU114" s="1017"/>
      <c r="AV114" s="1018"/>
      <c r="AW114" s="1018"/>
      <c r="AX114" s="1018"/>
      <c r="AY114" s="1018"/>
      <c r="AZ114" s="893" t="s">
        <v>450</v>
      </c>
      <c r="BA114" s="828"/>
      <c r="BB114" s="828"/>
      <c r="BC114" s="828"/>
      <c r="BD114" s="828"/>
      <c r="BE114" s="828"/>
      <c r="BF114" s="828"/>
      <c r="BG114" s="828"/>
      <c r="BH114" s="828"/>
      <c r="BI114" s="828"/>
      <c r="BJ114" s="828"/>
      <c r="BK114" s="828"/>
      <c r="BL114" s="828"/>
      <c r="BM114" s="828"/>
      <c r="BN114" s="828"/>
      <c r="BO114" s="828"/>
      <c r="BP114" s="829"/>
      <c r="BQ114" s="894">
        <v>7862992</v>
      </c>
      <c r="BR114" s="895"/>
      <c r="BS114" s="895"/>
      <c r="BT114" s="895"/>
      <c r="BU114" s="895"/>
      <c r="BV114" s="895">
        <v>7001633</v>
      </c>
      <c r="BW114" s="895"/>
      <c r="BX114" s="895"/>
      <c r="BY114" s="895"/>
      <c r="BZ114" s="895"/>
      <c r="CA114" s="895">
        <v>6893695</v>
      </c>
      <c r="CB114" s="895"/>
      <c r="CC114" s="895"/>
      <c r="CD114" s="895"/>
      <c r="CE114" s="895"/>
      <c r="CF114" s="956">
        <v>30.8</v>
      </c>
      <c r="CG114" s="957"/>
      <c r="CH114" s="957"/>
      <c r="CI114" s="957"/>
      <c r="CJ114" s="957"/>
      <c r="CK114" s="1012"/>
      <c r="CL114" s="899"/>
      <c r="CM114" s="902" t="s">
        <v>451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435</v>
      </c>
      <c r="DH114" s="858"/>
      <c r="DI114" s="858"/>
      <c r="DJ114" s="858"/>
      <c r="DK114" s="859"/>
      <c r="DL114" s="860" t="s">
        <v>411</v>
      </c>
      <c r="DM114" s="858"/>
      <c r="DN114" s="858"/>
      <c r="DO114" s="858"/>
      <c r="DP114" s="859"/>
      <c r="DQ114" s="860" t="s">
        <v>411</v>
      </c>
      <c r="DR114" s="858"/>
      <c r="DS114" s="858"/>
      <c r="DT114" s="858"/>
      <c r="DU114" s="859"/>
      <c r="DV114" s="905" t="s">
        <v>411</v>
      </c>
      <c r="DW114" s="906"/>
      <c r="DX114" s="906"/>
      <c r="DY114" s="906"/>
      <c r="DZ114" s="907"/>
    </row>
    <row r="115" spans="1:130" s="246" customFormat="1" ht="26.25" customHeight="1" x14ac:dyDescent="0.2">
      <c r="A115" s="999"/>
      <c r="B115" s="1000"/>
      <c r="C115" s="828" t="s">
        <v>452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14256</v>
      </c>
      <c r="AB115" s="1004"/>
      <c r="AC115" s="1004"/>
      <c r="AD115" s="1004"/>
      <c r="AE115" s="1005"/>
      <c r="AF115" s="1006">
        <v>14256</v>
      </c>
      <c r="AG115" s="1004"/>
      <c r="AH115" s="1004"/>
      <c r="AI115" s="1004"/>
      <c r="AJ115" s="1005"/>
      <c r="AK115" s="1006">
        <v>14256</v>
      </c>
      <c r="AL115" s="1004"/>
      <c r="AM115" s="1004"/>
      <c r="AN115" s="1004"/>
      <c r="AO115" s="1005"/>
      <c r="AP115" s="1007">
        <v>0.1</v>
      </c>
      <c r="AQ115" s="1008"/>
      <c r="AR115" s="1008"/>
      <c r="AS115" s="1008"/>
      <c r="AT115" s="1009"/>
      <c r="AU115" s="1017"/>
      <c r="AV115" s="1018"/>
      <c r="AW115" s="1018"/>
      <c r="AX115" s="1018"/>
      <c r="AY115" s="1018"/>
      <c r="AZ115" s="893" t="s">
        <v>453</v>
      </c>
      <c r="BA115" s="828"/>
      <c r="BB115" s="828"/>
      <c r="BC115" s="828"/>
      <c r="BD115" s="828"/>
      <c r="BE115" s="828"/>
      <c r="BF115" s="828"/>
      <c r="BG115" s="828"/>
      <c r="BH115" s="828"/>
      <c r="BI115" s="828"/>
      <c r="BJ115" s="828"/>
      <c r="BK115" s="828"/>
      <c r="BL115" s="828"/>
      <c r="BM115" s="828"/>
      <c r="BN115" s="828"/>
      <c r="BO115" s="828"/>
      <c r="BP115" s="829"/>
      <c r="BQ115" s="894">
        <v>956177</v>
      </c>
      <c r="BR115" s="895"/>
      <c r="BS115" s="895"/>
      <c r="BT115" s="895"/>
      <c r="BU115" s="895"/>
      <c r="BV115" s="895">
        <v>1084587</v>
      </c>
      <c r="BW115" s="895"/>
      <c r="BX115" s="895"/>
      <c r="BY115" s="895"/>
      <c r="BZ115" s="895"/>
      <c r="CA115" s="895">
        <v>57426</v>
      </c>
      <c r="CB115" s="895"/>
      <c r="CC115" s="895"/>
      <c r="CD115" s="895"/>
      <c r="CE115" s="895"/>
      <c r="CF115" s="956">
        <v>0.3</v>
      </c>
      <c r="CG115" s="957"/>
      <c r="CH115" s="957"/>
      <c r="CI115" s="957"/>
      <c r="CJ115" s="957"/>
      <c r="CK115" s="1012"/>
      <c r="CL115" s="899"/>
      <c r="CM115" s="893" t="s">
        <v>454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436</v>
      </c>
      <c r="DH115" s="858"/>
      <c r="DI115" s="858"/>
      <c r="DJ115" s="858"/>
      <c r="DK115" s="859"/>
      <c r="DL115" s="860" t="s">
        <v>437</v>
      </c>
      <c r="DM115" s="858"/>
      <c r="DN115" s="858"/>
      <c r="DO115" s="858"/>
      <c r="DP115" s="859"/>
      <c r="DQ115" s="860" t="s">
        <v>435</v>
      </c>
      <c r="DR115" s="858"/>
      <c r="DS115" s="858"/>
      <c r="DT115" s="858"/>
      <c r="DU115" s="859"/>
      <c r="DV115" s="905" t="s">
        <v>435</v>
      </c>
      <c r="DW115" s="906"/>
      <c r="DX115" s="906"/>
      <c r="DY115" s="906"/>
      <c r="DZ115" s="907"/>
    </row>
    <row r="116" spans="1:130" s="246" customFormat="1" ht="26.25" customHeight="1" x14ac:dyDescent="0.2">
      <c r="A116" s="1001"/>
      <c r="B116" s="1002"/>
      <c r="C116" s="961" t="s">
        <v>455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436</v>
      </c>
      <c r="AB116" s="858"/>
      <c r="AC116" s="858"/>
      <c r="AD116" s="858"/>
      <c r="AE116" s="859"/>
      <c r="AF116" s="860" t="s">
        <v>390</v>
      </c>
      <c r="AG116" s="858"/>
      <c r="AH116" s="858"/>
      <c r="AI116" s="858"/>
      <c r="AJ116" s="859"/>
      <c r="AK116" s="860" t="s">
        <v>411</v>
      </c>
      <c r="AL116" s="858"/>
      <c r="AM116" s="858"/>
      <c r="AN116" s="858"/>
      <c r="AO116" s="859"/>
      <c r="AP116" s="905" t="s">
        <v>411</v>
      </c>
      <c r="AQ116" s="906"/>
      <c r="AR116" s="906"/>
      <c r="AS116" s="906"/>
      <c r="AT116" s="907"/>
      <c r="AU116" s="1017"/>
      <c r="AV116" s="1018"/>
      <c r="AW116" s="1018"/>
      <c r="AX116" s="1018"/>
      <c r="AY116" s="1018"/>
      <c r="AZ116" s="944" t="s">
        <v>456</v>
      </c>
      <c r="BA116" s="945"/>
      <c r="BB116" s="945"/>
      <c r="BC116" s="945"/>
      <c r="BD116" s="945"/>
      <c r="BE116" s="945"/>
      <c r="BF116" s="945"/>
      <c r="BG116" s="945"/>
      <c r="BH116" s="945"/>
      <c r="BI116" s="945"/>
      <c r="BJ116" s="945"/>
      <c r="BK116" s="945"/>
      <c r="BL116" s="945"/>
      <c r="BM116" s="945"/>
      <c r="BN116" s="945"/>
      <c r="BO116" s="945"/>
      <c r="BP116" s="946"/>
      <c r="BQ116" s="894" t="s">
        <v>435</v>
      </c>
      <c r="BR116" s="895"/>
      <c r="BS116" s="895"/>
      <c r="BT116" s="895"/>
      <c r="BU116" s="895"/>
      <c r="BV116" s="895" t="s">
        <v>436</v>
      </c>
      <c r="BW116" s="895"/>
      <c r="BX116" s="895"/>
      <c r="BY116" s="895"/>
      <c r="BZ116" s="895"/>
      <c r="CA116" s="895" t="s">
        <v>411</v>
      </c>
      <c r="CB116" s="895"/>
      <c r="CC116" s="895"/>
      <c r="CD116" s="895"/>
      <c r="CE116" s="895"/>
      <c r="CF116" s="956" t="s">
        <v>411</v>
      </c>
      <c r="CG116" s="957"/>
      <c r="CH116" s="957"/>
      <c r="CI116" s="957"/>
      <c r="CJ116" s="957"/>
      <c r="CK116" s="1012"/>
      <c r="CL116" s="899"/>
      <c r="CM116" s="902" t="s">
        <v>457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411</v>
      </c>
      <c r="DH116" s="858"/>
      <c r="DI116" s="858"/>
      <c r="DJ116" s="858"/>
      <c r="DK116" s="859"/>
      <c r="DL116" s="860" t="s">
        <v>436</v>
      </c>
      <c r="DM116" s="858"/>
      <c r="DN116" s="858"/>
      <c r="DO116" s="858"/>
      <c r="DP116" s="859"/>
      <c r="DQ116" s="860" t="s">
        <v>435</v>
      </c>
      <c r="DR116" s="858"/>
      <c r="DS116" s="858"/>
      <c r="DT116" s="858"/>
      <c r="DU116" s="859"/>
      <c r="DV116" s="905" t="s">
        <v>411</v>
      </c>
      <c r="DW116" s="906"/>
      <c r="DX116" s="906"/>
      <c r="DY116" s="906"/>
      <c r="DZ116" s="907"/>
    </row>
    <row r="117" spans="1:130" s="246" customFormat="1" ht="26.25" customHeight="1" x14ac:dyDescent="0.2">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458</v>
      </c>
      <c r="Z117" s="984"/>
      <c r="AA117" s="989">
        <v>5552647</v>
      </c>
      <c r="AB117" s="990"/>
      <c r="AC117" s="990"/>
      <c r="AD117" s="990"/>
      <c r="AE117" s="991"/>
      <c r="AF117" s="992">
        <v>5436844</v>
      </c>
      <c r="AG117" s="990"/>
      <c r="AH117" s="990"/>
      <c r="AI117" s="990"/>
      <c r="AJ117" s="991"/>
      <c r="AK117" s="992">
        <v>5273110</v>
      </c>
      <c r="AL117" s="990"/>
      <c r="AM117" s="990"/>
      <c r="AN117" s="990"/>
      <c r="AO117" s="991"/>
      <c r="AP117" s="993"/>
      <c r="AQ117" s="994"/>
      <c r="AR117" s="994"/>
      <c r="AS117" s="994"/>
      <c r="AT117" s="995"/>
      <c r="AU117" s="1017"/>
      <c r="AV117" s="1018"/>
      <c r="AW117" s="1018"/>
      <c r="AX117" s="1018"/>
      <c r="AY117" s="1018"/>
      <c r="AZ117" s="944" t="s">
        <v>459</v>
      </c>
      <c r="BA117" s="945"/>
      <c r="BB117" s="945"/>
      <c r="BC117" s="945"/>
      <c r="BD117" s="945"/>
      <c r="BE117" s="945"/>
      <c r="BF117" s="945"/>
      <c r="BG117" s="945"/>
      <c r="BH117" s="945"/>
      <c r="BI117" s="945"/>
      <c r="BJ117" s="945"/>
      <c r="BK117" s="945"/>
      <c r="BL117" s="945"/>
      <c r="BM117" s="945"/>
      <c r="BN117" s="945"/>
      <c r="BO117" s="945"/>
      <c r="BP117" s="946"/>
      <c r="BQ117" s="894" t="s">
        <v>441</v>
      </c>
      <c r="BR117" s="895"/>
      <c r="BS117" s="895"/>
      <c r="BT117" s="895"/>
      <c r="BU117" s="895"/>
      <c r="BV117" s="895" t="s">
        <v>435</v>
      </c>
      <c r="BW117" s="895"/>
      <c r="BX117" s="895"/>
      <c r="BY117" s="895"/>
      <c r="BZ117" s="895"/>
      <c r="CA117" s="895" t="s">
        <v>390</v>
      </c>
      <c r="CB117" s="895"/>
      <c r="CC117" s="895"/>
      <c r="CD117" s="895"/>
      <c r="CE117" s="895"/>
      <c r="CF117" s="956" t="s">
        <v>435</v>
      </c>
      <c r="CG117" s="957"/>
      <c r="CH117" s="957"/>
      <c r="CI117" s="957"/>
      <c r="CJ117" s="957"/>
      <c r="CK117" s="1012"/>
      <c r="CL117" s="899"/>
      <c r="CM117" s="902" t="s">
        <v>460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411</v>
      </c>
      <c r="DH117" s="858"/>
      <c r="DI117" s="858"/>
      <c r="DJ117" s="858"/>
      <c r="DK117" s="859"/>
      <c r="DL117" s="860" t="s">
        <v>441</v>
      </c>
      <c r="DM117" s="858"/>
      <c r="DN117" s="858"/>
      <c r="DO117" s="858"/>
      <c r="DP117" s="859"/>
      <c r="DQ117" s="860" t="s">
        <v>411</v>
      </c>
      <c r="DR117" s="858"/>
      <c r="DS117" s="858"/>
      <c r="DT117" s="858"/>
      <c r="DU117" s="859"/>
      <c r="DV117" s="905" t="s">
        <v>441</v>
      </c>
      <c r="DW117" s="906"/>
      <c r="DX117" s="906"/>
      <c r="DY117" s="906"/>
      <c r="DZ117" s="907"/>
    </row>
    <row r="118" spans="1:130" s="246" customFormat="1" ht="26.25" customHeight="1" x14ac:dyDescent="0.2">
      <c r="A118" s="982" t="s">
        <v>430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428</v>
      </c>
      <c r="AB118" s="983"/>
      <c r="AC118" s="983"/>
      <c r="AD118" s="983"/>
      <c r="AE118" s="984"/>
      <c r="AF118" s="985" t="s">
        <v>305</v>
      </c>
      <c r="AG118" s="983"/>
      <c r="AH118" s="983"/>
      <c r="AI118" s="983"/>
      <c r="AJ118" s="984"/>
      <c r="AK118" s="985" t="s">
        <v>304</v>
      </c>
      <c r="AL118" s="983"/>
      <c r="AM118" s="983"/>
      <c r="AN118" s="983"/>
      <c r="AO118" s="984"/>
      <c r="AP118" s="986" t="s">
        <v>429</v>
      </c>
      <c r="AQ118" s="987"/>
      <c r="AR118" s="987"/>
      <c r="AS118" s="987"/>
      <c r="AT118" s="988"/>
      <c r="AU118" s="1017"/>
      <c r="AV118" s="1018"/>
      <c r="AW118" s="1018"/>
      <c r="AX118" s="1018"/>
      <c r="AY118" s="1018"/>
      <c r="AZ118" s="960" t="s">
        <v>461</v>
      </c>
      <c r="BA118" s="961"/>
      <c r="BB118" s="961"/>
      <c r="BC118" s="961"/>
      <c r="BD118" s="961"/>
      <c r="BE118" s="961"/>
      <c r="BF118" s="961"/>
      <c r="BG118" s="961"/>
      <c r="BH118" s="961"/>
      <c r="BI118" s="961"/>
      <c r="BJ118" s="961"/>
      <c r="BK118" s="961"/>
      <c r="BL118" s="961"/>
      <c r="BM118" s="961"/>
      <c r="BN118" s="961"/>
      <c r="BO118" s="961"/>
      <c r="BP118" s="962"/>
      <c r="BQ118" s="963" t="s">
        <v>411</v>
      </c>
      <c r="BR118" s="926"/>
      <c r="BS118" s="926"/>
      <c r="BT118" s="926"/>
      <c r="BU118" s="926"/>
      <c r="BV118" s="926" t="s">
        <v>435</v>
      </c>
      <c r="BW118" s="926"/>
      <c r="BX118" s="926"/>
      <c r="BY118" s="926"/>
      <c r="BZ118" s="926"/>
      <c r="CA118" s="926" t="s">
        <v>390</v>
      </c>
      <c r="CB118" s="926"/>
      <c r="CC118" s="926"/>
      <c r="CD118" s="926"/>
      <c r="CE118" s="926"/>
      <c r="CF118" s="956" t="s">
        <v>435</v>
      </c>
      <c r="CG118" s="957"/>
      <c r="CH118" s="957"/>
      <c r="CI118" s="957"/>
      <c r="CJ118" s="957"/>
      <c r="CK118" s="1012"/>
      <c r="CL118" s="899"/>
      <c r="CM118" s="902" t="s">
        <v>462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411</v>
      </c>
      <c r="DH118" s="858"/>
      <c r="DI118" s="858"/>
      <c r="DJ118" s="858"/>
      <c r="DK118" s="859"/>
      <c r="DL118" s="860" t="s">
        <v>463</v>
      </c>
      <c r="DM118" s="858"/>
      <c r="DN118" s="858"/>
      <c r="DO118" s="858"/>
      <c r="DP118" s="859"/>
      <c r="DQ118" s="860" t="s">
        <v>464</v>
      </c>
      <c r="DR118" s="858"/>
      <c r="DS118" s="858"/>
      <c r="DT118" s="858"/>
      <c r="DU118" s="859"/>
      <c r="DV118" s="905" t="s">
        <v>411</v>
      </c>
      <c r="DW118" s="906"/>
      <c r="DX118" s="906"/>
      <c r="DY118" s="906"/>
      <c r="DZ118" s="907"/>
    </row>
    <row r="119" spans="1:130" s="246" customFormat="1" ht="26.25" customHeight="1" x14ac:dyDescent="0.2">
      <c r="A119" s="896" t="s">
        <v>433</v>
      </c>
      <c r="B119" s="897"/>
      <c r="C119" s="972" t="s">
        <v>434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411</v>
      </c>
      <c r="AB119" s="976"/>
      <c r="AC119" s="976"/>
      <c r="AD119" s="976"/>
      <c r="AE119" s="977"/>
      <c r="AF119" s="978" t="s">
        <v>441</v>
      </c>
      <c r="AG119" s="976"/>
      <c r="AH119" s="976"/>
      <c r="AI119" s="976"/>
      <c r="AJ119" s="977"/>
      <c r="AK119" s="978" t="s">
        <v>435</v>
      </c>
      <c r="AL119" s="976"/>
      <c r="AM119" s="976"/>
      <c r="AN119" s="976"/>
      <c r="AO119" s="977"/>
      <c r="AP119" s="979" t="s">
        <v>390</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465</v>
      </c>
      <c r="BP119" s="959"/>
      <c r="BQ119" s="963">
        <v>60175569</v>
      </c>
      <c r="BR119" s="926"/>
      <c r="BS119" s="926"/>
      <c r="BT119" s="926"/>
      <c r="BU119" s="926"/>
      <c r="BV119" s="926">
        <v>56761257</v>
      </c>
      <c r="BW119" s="926"/>
      <c r="BX119" s="926"/>
      <c r="BY119" s="926"/>
      <c r="BZ119" s="926"/>
      <c r="CA119" s="926">
        <v>53420842</v>
      </c>
      <c r="CB119" s="926"/>
      <c r="CC119" s="926"/>
      <c r="CD119" s="926"/>
      <c r="CE119" s="926"/>
      <c r="CF119" s="824"/>
      <c r="CG119" s="825"/>
      <c r="CH119" s="825"/>
      <c r="CI119" s="825"/>
      <c r="CJ119" s="915"/>
      <c r="CK119" s="1013"/>
      <c r="CL119" s="901"/>
      <c r="CM119" s="919" t="s">
        <v>466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463</v>
      </c>
      <c r="DH119" s="841"/>
      <c r="DI119" s="841"/>
      <c r="DJ119" s="841"/>
      <c r="DK119" s="842"/>
      <c r="DL119" s="843" t="s">
        <v>411</v>
      </c>
      <c r="DM119" s="841"/>
      <c r="DN119" s="841"/>
      <c r="DO119" s="841"/>
      <c r="DP119" s="842"/>
      <c r="DQ119" s="843" t="s">
        <v>411</v>
      </c>
      <c r="DR119" s="841"/>
      <c r="DS119" s="841"/>
      <c r="DT119" s="841"/>
      <c r="DU119" s="842"/>
      <c r="DV119" s="929" t="s">
        <v>411</v>
      </c>
      <c r="DW119" s="930"/>
      <c r="DX119" s="930"/>
      <c r="DY119" s="930"/>
      <c r="DZ119" s="931"/>
    </row>
    <row r="120" spans="1:130" s="246" customFormat="1" ht="26.25" customHeight="1" x14ac:dyDescent="0.2">
      <c r="A120" s="898"/>
      <c r="B120" s="899"/>
      <c r="C120" s="902" t="s">
        <v>440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411</v>
      </c>
      <c r="AB120" s="858"/>
      <c r="AC120" s="858"/>
      <c r="AD120" s="858"/>
      <c r="AE120" s="859"/>
      <c r="AF120" s="860" t="s">
        <v>390</v>
      </c>
      <c r="AG120" s="858"/>
      <c r="AH120" s="858"/>
      <c r="AI120" s="858"/>
      <c r="AJ120" s="859"/>
      <c r="AK120" s="860" t="s">
        <v>435</v>
      </c>
      <c r="AL120" s="858"/>
      <c r="AM120" s="858"/>
      <c r="AN120" s="858"/>
      <c r="AO120" s="859"/>
      <c r="AP120" s="905" t="s">
        <v>435</v>
      </c>
      <c r="AQ120" s="906"/>
      <c r="AR120" s="906"/>
      <c r="AS120" s="906"/>
      <c r="AT120" s="907"/>
      <c r="AU120" s="964" t="s">
        <v>467</v>
      </c>
      <c r="AV120" s="965"/>
      <c r="AW120" s="965"/>
      <c r="AX120" s="965"/>
      <c r="AY120" s="966"/>
      <c r="AZ120" s="941" t="s">
        <v>468</v>
      </c>
      <c r="BA120" s="886"/>
      <c r="BB120" s="886"/>
      <c r="BC120" s="886"/>
      <c r="BD120" s="886"/>
      <c r="BE120" s="886"/>
      <c r="BF120" s="886"/>
      <c r="BG120" s="886"/>
      <c r="BH120" s="886"/>
      <c r="BI120" s="886"/>
      <c r="BJ120" s="886"/>
      <c r="BK120" s="886"/>
      <c r="BL120" s="886"/>
      <c r="BM120" s="886"/>
      <c r="BN120" s="886"/>
      <c r="BO120" s="886"/>
      <c r="BP120" s="887"/>
      <c r="BQ120" s="942">
        <v>12492683</v>
      </c>
      <c r="BR120" s="923"/>
      <c r="BS120" s="923"/>
      <c r="BT120" s="923"/>
      <c r="BU120" s="923"/>
      <c r="BV120" s="923">
        <v>12782862</v>
      </c>
      <c r="BW120" s="923"/>
      <c r="BX120" s="923"/>
      <c r="BY120" s="923"/>
      <c r="BZ120" s="923"/>
      <c r="CA120" s="923">
        <v>12741260</v>
      </c>
      <c r="CB120" s="923"/>
      <c r="CC120" s="923"/>
      <c r="CD120" s="923"/>
      <c r="CE120" s="923"/>
      <c r="CF120" s="947">
        <v>57</v>
      </c>
      <c r="CG120" s="948"/>
      <c r="CH120" s="948"/>
      <c r="CI120" s="948"/>
      <c r="CJ120" s="948"/>
      <c r="CK120" s="949" t="s">
        <v>469</v>
      </c>
      <c r="CL120" s="933"/>
      <c r="CM120" s="933"/>
      <c r="CN120" s="933"/>
      <c r="CO120" s="934"/>
      <c r="CP120" s="953" t="s">
        <v>404</v>
      </c>
      <c r="CQ120" s="954"/>
      <c r="CR120" s="954"/>
      <c r="CS120" s="954"/>
      <c r="CT120" s="954"/>
      <c r="CU120" s="954"/>
      <c r="CV120" s="954"/>
      <c r="CW120" s="954"/>
      <c r="CX120" s="954"/>
      <c r="CY120" s="954"/>
      <c r="CZ120" s="954"/>
      <c r="DA120" s="954"/>
      <c r="DB120" s="954"/>
      <c r="DC120" s="954"/>
      <c r="DD120" s="954"/>
      <c r="DE120" s="954"/>
      <c r="DF120" s="955"/>
      <c r="DG120" s="942">
        <v>10765878</v>
      </c>
      <c r="DH120" s="923"/>
      <c r="DI120" s="923"/>
      <c r="DJ120" s="923"/>
      <c r="DK120" s="923"/>
      <c r="DL120" s="923">
        <v>10012004</v>
      </c>
      <c r="DM120" s="923"/>
      <c r="DN120" s="923"/>
      <c r="DO120" s="923"/>
      <c r="DP120" s="923"/>
      <c r="DQ120" s="923">
        <v>9249875</v>
      </c>
      <c r="DR120" s="923"/>
      <c r="DS120" s="923"/>
      <c r="DT120" s="923"/>
      <c r="DU120" s="923"/>
      <c r="DV120" s="924">
        <v>41.4</v>
      </c>
      <c r="DW120" s="924"/>
      <c r="DX120" s="924"/>
      <c r="DY120" s="924"/>
      <c r="DZ120" s="925"/>
    </row>
    <row r="121" spans="1:130" s="246" customFormat="1" ht="26.25" customHeight="1" x14ac:dyDescent="0.2">
      <c r="A121" s="898"/>
      <c r="B121" s="899"/>
      <c r="C121" s="944" t="s">
        <v>470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14256</v>
      </c>
      <c r="AB121" s="858"/>
      <c r="AC121" s="858"/>
      <c r="AD121" s="858"/>
      <c r="AE121" s="859"/>
      <c r="AF121" s="860">
        <v>14256</v>
      </c>
      <c r="AG121" s="858"/>
      <c r="AH121" s="858"/>
      <c r="AI121" s="858"/>
      <c r="AJ121" s="859"/>
      <c r="AK121" s="860">
        <v>14256</v>
      </c>
      <c r="AL121" s="858"/>
      <c r="AM121" s="858"/>
      <c r="AN121" s="858"/>
      <c r="AO121" s="859"/>
      <c r="AP121" s="905">
        <v>0.1</v>
      </c>
      <c r="AQ121" s="906"/>
      <c r="AR121" s="906"/>
      <c r="AS121" s="906"/>
      <c r="AT121" s="907"/>
      <c r="AU121" s="967"/>
      <c r="AV121" s="968"/>
      <c r="AW121" s="968"/>
      <c r="AX121" s="968"/>
      <c r="AY121" s="969"/>
      <c r="AZ121" s="893" t="s">
        <v>471</v>
      </c>
      <c r="BA121" s="828"/>
      <c r="BB121" s="828"/>
      <c r="BC121" s="828"/>
      <c r="BD121" s="828"/>
      <c r="BE121" s="828"/>
      <c r="BF121" s="828"/>
      <c r="BG121" s="828"/>
      <c r="BH121" s="828"/>
      <c r="BI121" s="828"/>
      <c r="BJ121" s="828"/>
      <c r="BK121" s="828"/>
      <c r="BL121" s="828"/>
      <c r="BM121" s="828"/>
      <c r="BN121" s="828"/>
      <c r="BO121" s="828"/>
      <c r="BP121" s="829"/>
      <c r="BQ121" s="894">
        <v>5079336</v>
      </c>
      <c r="BR121" s="895"/>
      <c r="BS121" s="895"/>
      <c r="BT121" s="895"/>
      <c r="BU121" s="895"/>
      <c r="BV121" s="895">
        <v>4650085</v>
      </c>
      <c r="BW121" s="895"/>
      <c r="BX121" s="895"/>
      <c r="BY121" s="895"/>
      <c r="BZ121" s="895"/>
      <c r="CA121" s="895">
        <v>4517522</v>
      </c>
      <c r="CB121" s="895"/>
      <c r="CC121" s="895"/>
      <c r="CD121" s="895"/>
      <c r="CE121" s="895"/>
      <c r="CF121" s="956">
        <v>20.2</v>
      </c>
      <c r="CG121" s="957"/>
      <c r="CH121" s="957"/>
      <c r="CI121" s="957"/>
      <c r="CJ121" s="957"/>
      <c r="CK121" s="950"/>
      <c r="CL121" s="936"/>
      <c r="CM121" s="936"/>
      <c r="CN121" s="936"/>
      <c r="CO121" s="937"/>
      <c r="CP121" s="916" t="s">
        <v>472</v>
      </c>
      <c r="CQ121" s="917"/>
      <c r="CR121" s="917"/>
      <c r="CS121" s="917"/>
      <c r="CT121" s="917"/>
      <c r="CU121" s="917"/>
      <c r="CV121" s="917"/>
      <c r="CW121" s="917"/>
      <c r="CX121" s="917"/>
      <c r="CY121" s="917"/>
      <c r="CZ121" s="917"/>
      <c r="DA121" s="917"/>
      <c r="DB121" s="917"/>
      <c r="DC121" s="917"/>
      <c r="DD121" s="917"/>
      <c r="DE121" s="917"/>
      <c r="DF121" s="918"/>
      <c r="DG121" s="894">
        <v>1452958</v>
      </c>
      <c r="DH121" s="895"/>
      <c r="DI121" s="895"/>
      <c r="DJ121" s="895"/>
      <c r="DK121" s="895"/>
      <c r="DL121" s="895">
        <v>1325008</v>
      </c>
      <c r="DM121" s="895"/>
      <c r="DN121" s="895"/>
      <c r="DO121" s="895"/>
      <c r="DP121" s="895"/>
      <c r="DQ121" s="895">
        <v>1195429</v>
      </c>
      <c r="DR121" s="895"/>
      <c r="DS121" s="895"/>
      <c r="DT121" s="895"/>
      <c r="DU121" s="895"/>
      <c r="DV121" s="872">
        <v>5.3</v>
      </c>
      <c r="DW121" s="872"/>
      <c r="DX121" s="872"/>
      <c r="DY121" s="872"/>
      <c r="DZ121" s="873"/>
    </row>
    <row r="122" spans="1:130" s="246" customFormat="1" ht="26.25" customHeight="1" x14ac:dyDescent="0.2">
      <c r="A122" s="898"/>
      <c r="B122" s="899"/>
      <c r="C122" s="902" t="s">
        <v>451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411</v>
      </c>
      <c r="AB122" s="858"/>
      <c r="AC122" s="858"/>
      <c r="AD122" s="858"/>
      <c r="AE122" s="859"/>
      <c r="AF122" s="860" t="s">
        <v>411</v>
      </c>
      <c r="AG122" s="858"/>
      <c r="AH122" s="858"/>
      <c r="AI122" s="858"/>
      <c r="AJ122" s="859"/>
      <c r="AK122" s="860" t="s">
        <v>411</v>
      </c>
      <c r="AL122" s="858"/>
      <c r="AM122" s="858"/>
      <c r="AN122" s="858"/>
      <c r="AO122" s="859"/>
      <c r="AP122" s="905" t="s">
        <v>435</v>
      </c>
      <c r="AQ122" s="906"/>
      <c r="AR122" s="906"/>
      <c r="AS122" s="906"/>
      <c r="AT122" s="907"/>
      <c r="AU122" s="967"/>
      <c r="AV122" s="968"/>
      <c r="AW122" s="968"/>
      <c r="AX122" s="968"/>
      <c r="AY122" s="969"/>
      <c r="AZ122" s="960" t="s">
        <v>473</v>
      </c>
      <c r="BA122" s="961"/>
      <c r="BB122" s="961"/>
      <c r="BC122" s="961"/>
      <c r="BD122" s="961"/>
      <c r="BE122" s="961"/>
      <c r="BF122" s="961"/>
      <c r="BG122" s="961"/>
      <c r="BH122" s="961"/>
      <c r="BI122" s="961"/>
      <c r="BJ122" s="961"/>
      <c r="BK122" s="961"/>
      <c r="BL122" s="961"/>
      <c r="BM122" s="961"/>
      <c r="BN122" s="961"/>
      <c r="BO122" s="961"/>
      <c r="BP122" s="962"/>
      <c r="BQ122" s="963">
        <v>38537114</v>
      </c>
      <c r="BR122" s="926"/>
      <c r="BS122" s="926"/>
      <c r="BT122" s="926"/>
      <c r="BU122" s="926"/>
      <c r="BV122" s="926">
        <v>37296241</v>
      </c>
      <c r="BW122" s="926"/>
      <c r="BX122" s="926"/>
      <c r="BY122" s="926"/>
      <c r="BZ122" s="926"/>
      <c r="CA122" s="926">
        <v>36458749</v>
      </c>
      <c r="CB122" s="926"/>
      <c r="CC122" s="926"/>
      <c r="CD122" s="926"/>
      <c r="CE122" s="926"/>
      <c r="CF122" s="927">
        <v>163.1</v>
      </c>
      <c r="CG122" s="928"/>
      <c r="CH122" s="928"/>
      <c r="CI122" s="928"/>
      <c r="CJ122" s="928"/>
      <c r="CK122" s="950"/>
      <c r="CL122" s="936"/>
      <c r="CM122" s="936"/>
      <c r="CN122" s="936"/>
      <c r="CO122" s="937"/>
      <c r="CP122" s="916" t="s">
        <v>474</v>
      </c>
      <c r="CQ122" s="917"/>
      <c r="CR122" s="917"/>
      <c r="CS122" s="917"/>
      <c r="CT122" s="917"/>
      <c r="CU122" s="917"/>
      <c r="CV122" s="917"/>
      <c r="CW122" s="917"/>
      <c r="CX122" s="917"/>
      <c r="CY122" s="917"/>
      <c r="CZ122" s="917"/>
      <c r="DA122" s="917"/>
      <c r="DB122" s="917"/>
      <c r="DC122" s="917"/>
      <c r="DD122" s="917"/>
      <c r="DE122" s="917"/>
      <c r="DF122" s="918"/>
      <c r="DG122" s="894">
        <v>147460</v>
      </c>
      <c r="DH122" s="895"/>
      <c r="DI122" s="895"/>
      <c r="DJ122" s="895"/>
      <c r="DK122" s="895"/>
      <c r="DL122" s="895">
        <v>188164</v>
      </c>
      <c r="DM122" s="895"/>
      <c r="DN122" s="895"/>
      <c r="DO122" s="895"/>
      <c r="DP122" s="895"/>
      <c r="DQ122" s="895">
        <v>239435</v>
      </c>
      <c r="DR122" s="895"/>
      <c r="DS122" s="895"/>
      <c r="DT122" s="895"/>
      <c r="DU122" s="895"/>
      <c r="DV122" s="872">
        <v>1.1000000000000001</v>
      </c>
      <c r="DW122" s="872"/>
      <c r="DX122" s="872"/>
      <c r="DY122" s="872"/>
      <c r="DZ122" s="873"/>
    </row>
    <row r="123" spans="1:130" s="246" customFormat="1" ht="26.25" customHeight="1" x14ac:dyDescent="0.2">
      <c r="A123" s="898"/>
      <c r="B123" s="899"/>
      <c r="C123" s="902" t="s">
        <v>457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411</v>
      </c>
      <c r="AB123" s="858"/>
      <c r="AC123" s="858"/>
      <c r="AD123" s="858"/>
      <c r="AE123" s="859"/>
      <c r="AF123" s="860" t="s">
        <v>435</v>
      </c>
      <c r="AG123" s="858"/>
      <c r="AH123" s="858"/>
      <c r="AI123" s="858"/>
      <c r="AJ123" s="859"/>
      <c r="AK123" s="860" t="s">
        <v>435</v>
      </c>
      <c r="AL123" s="858"/>
      <c r="AM123" s="858"/>
      <c r="AN123" s="858"/>
      <c r="AO123" s="859"/>
      <c r="AP123" s="905" t="s">
        <v>390</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475</v>
      </c>
      <c r="BP123" s="959"/>
      <c r="BQ123" s="913">
        <v>56109133</v>
      </c>
      <c r="BR123" s="914"/>
      <c r="BS123" s="914"/>
      <c r="BT123" s="914"/>
      <c r="BU123" s="914"/>
      <c r="BV123" s="914">
        <v>54729188</v>
      </c>
      <c r="BW123" s="914"/>
      <c r="BX123" s="914"/>
      <c r="BY123" s="914"/>
      <c r="BZ123" s="914"/>
      <c r="CA123" s="914">
        <v>53717531</v>
      </c>
      <c r="CB123" s="914"/>
      <c r="CC123" s="914"/>
      <c r="CD123" s="914"/>
      <c r="CE123" s="914"/>
      <c r="CF123" s="824"/>
      <c r="CG123" s="825"/>
      <c r="CH123" s="825"/>
      <c r="CI123" s="825"/>
      <c r="CJ123" s="915"/>
      <c r="CK123" s="950"/>
      <c r="CL123" s="936"/>
      <c r="CM123" s="936"/>
      <c r="CN123" s="936"/>
      <c r="CO123" s="937"/>
      <c r="CP123" s="916" t="s">
        <v>400</v>
      </c>
      <c r="CQ123" s="917"/>
      <c r="CR123" s="917"/>
      <c r="CS123" s="917"/>
      <c r="CT123" s="917"/>
      <c r="CU123" s="917"/>
      <c r="CV123" s="917"/>
      <c r="CW123" s="917"/>
      <c r="CX123" s="917"/>
      <c r="CY123" s="917"/>
      <c r="CZ123" s="917"/>
      <c r="DA123" s="917"/>
      <c r="DB123" s="917"/>
      <c r="DC123" s="917"/>
      <c r="DD123" s="917"/>
      <c r="DE123" s="917"/>
      <c r="DF123" s="918"/>
      <c r="DG123" s="857" t="s">
        <v>390</v>
      </c>
      <c r="DH123" s="858"/>
      <c r="DI123" s="858"/>
      <c r="DJ123" s="858"/>
      <c r="DK123" s="859"/>
      <c r="DL123" s="860" t="s">
        <v>411</v>
      </c>
      <c r="DM123" s="858"/>
      <c r="DN123" s="858"/>
      <c r="DO123" s="858"/>
      <c r="DP123" s="859"/>
      <c r="DQ123" s="860" t="s">
        <v>463</v>
      </c>
      <c r="DR123" s="858"/>
      <c r="DS123" s="858"/>
      <c r="DT123" s="858"/>
      <c r="DU123" s="859"/>
      <c r="DV123" s="905" t="s">
        <v>435</v>
      </c>
      <c r="DW123" s="906"/>
      <c r="DX123" s="906"/>
      <c r="DY123" s="906"/>
      <c r="DZ123" s="907"/>
    </row>
    <row r="124" spans="1:130" s="246" customFormat="1" ht="26.25" customHeight="1" thickBot="1" x14ac:dyDescent="0.25">
      <c r="A124" s="898"/>
      <c r="B124" s="899"/>
      <c r="C124" s="902" t="s">
        <v>460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435</v>
      </c>
      <c r="AB124" s="858"/>
      <c r="AC124" s="858"/>
      <c r="AD124" s="858"/>
      <c r="AE124" s="859"/>
      <c r="AF124" s="860" t="s">
        <v>411</v>
      </c>
      <c r="AG124" s="858"/>
      <c r="AH124" s="858"/>
      <c r="AI124" s="858"/>
      <c r="AJ124" s="859"/>
      <c r="AK124" s="860" t="s">
        <v>435</v>
      </c>
      <c r="AL124" s="858"/>
      <c r="AM124" s="858"/>
      <c r="AN124" s="858"/>
      <c r="AO124" s="859"/>
      <c r="AP124" s="905" t="s">
        <v>411</v>
      </c>
      <c r="AQ124" s="906"/>
      <c r="AR124" s="906"/>
      <c r="AS124" s="906"/>
      <c r="AT124" s="907"/>
      <c r="AU124" s="908" t="s">
        <v>476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17.8</v>
      </c>
      <c r="BR124" s="912"/>
      <c r="BS124" s="912"/>
      <c r="BT124" s="912"/>
      <c r="BU124" s="912"/>
      <c r="BV124" s="912">
        <v>9</v>
      </c>
      <c r="BW124" s="912"/>
      <c r="BX124" s="912"/>
      <c r="BY124" s="912"/>
      <c r="BZ124" s="912"/>
      <c r="CA124" s="912" t="s">
        <v>411</v>
      </c>
      <c r="CB124" s="912"/>
      <c r="CC124" s="912"/>
      <c r="CD124" s="912"/>
      <c r="CE124" s="912"/>
      <c r="CF124" s="802"/>
      <c r="CG124" s="803"/>
      <c r="CH124" s="803"/>
      <c r="CI124" s="803"/>
      <c r="CJ124" s="943"/>
      <c r="CK124" s="951"/>
      <c r="CL124" s="951"/>
      <c r="CM124" s="951"/>
      <c r="CN124" s="951"/>
      <c r="CO124" s="952"/>
      <c r="CP124" s="916" t="s">
        <v>477</v>
      </c>
      <c r="CQ124" s="917"/>
      <c r="CR124" s="917"/>
      <c r="CS124" s="917"/>
      <c r="CT124" s="917"/>
      <c r="CU124" s="917"/>
      <c r="CV124" s="917"/>
      <c r="CW124" s="917"/>
      <c r="CX124" s="917"/>
      <c r="CY124" s="917"/>
      <c r="CZ124" s="917"/>
      <c r="DA124" s="917"/>
      <c r="DB124" s="917"/>
      <c r="DC124" s="917"/>
      <c r="DD124" s="917"/>
      <c r="DE124" s="917"/>
      <c r="DF124" s="918"/>
      <c r="DG124" s="840" t="s">
        <v>411</v>
      </c>
      <c r="DH124" s="841"/>
      <c r="DI124" s="841"/>
      <c r="DJ124" s="841"/>
      <c r="DK124" s="842"/>
      <c r="DL124" s="843" t="s">
        <v>411</v>
      </c>
      <c r="DM124" s="841"/>
      <c r="DN124" s="841"/>
      <c r="DO124" s="841"/>
      <c r="DP124" s="842"/>
      <c r="DQ124" s="843" t="s">
        <v>435</v>
      </c>
      <c r="DR124" s="841"/>
      <c r="DS124" s="841"/>
      <c r="DT124" s="841"/>
      <c r="DU124" s="842"/>
      <c r="DV124" s="929" t="s">
        <v>435</v>
      </c>
      <c r="DW124" s="930"/>
      <c r="DX124" s="930"/>
      <c r="DY124" s="930"/>
      <c r="DZ124" s="931"/>
    </row>
    <row r="125" spans="1:130" s="246" customFormat="1" ht="26.25" customHeight="1" x14ac:dyDescent="0.2">
      <c r="A125" s="898"/>
      <c r="B125" s="899"/>
      <c r="C125" s="902" t="s">
        <v>462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435</v>
      </c>
      <c r="AB125" s="858"/>
      <c r="AC125" s="858"/>
      <c r="AD125" s="858"/>
      <c r="AE125" s="859"/>
      <c r="AF125" s="860" t="s">
        <v>411</v>
      </c>
      <c r="AG125" s="858"/>
      <c r="AH125" s="858"/>
      <c r="AI125" s="858"/>
      <c r="AJ125" s="859"/>
      <c r="AK125" s="860" t="s">
        <v>435</v>
      </c>
      <c r="AL125" s="858"/>
      <c r="AM125" s="858"/>
      <c r="AN125" s="858"/>
      <c r="AO125" s="859"/>
      <c r="AP125" s="905" t="s">
        <v>464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478</v>
      </c>
      <c r="CL125" s="933"/>
      <c r="CM125" s="933"/>
      <c r="CN125" s="933"/>
      <c r="CO125" s="934"/>
      <c r="CP125" s="941" t="s">
        <v>479</v>
      </c>
      <c r="CQ125" s="886"/>
      <c r="CR125" s="886"/>
      <c r="CS125" s="886"/>
      <c r="CT125" s="886"/>
      <c r="CU125" s="886"/>
      <c r="CV125" s="886"/>
      <c r="CW125" s="886"/>
      <c r="CX125" s="886"/>
      <c r="CY125" s="886"/>
      <c r="CZ125" s="886"/>
      <c r="DA125" s="886"/>
      <c r="DB125" s="886"/>
      <c r="DC125" s="886"/>
      <c r="DD125" s="886"/>
      <c r="DE125" s="886"/>
      <c r="DF125" s="887"/>
      <c r="DG125" s="942" t="s">
        <v>435</v>
      </c>
      <c r="DH125" s="923"/>
      <c r="DI125" s="923"/>
      <c r="DJ125" s="923"/>
      <c r="DK125" s="923"/>
      <c r="DL125" s="923" t="s">
        <v>435</v>
      </c>
      <c r="DM125" s="923"/>
      <c r="DN125" s="923"/>
      <c r="DO125" s="923"/>
      <c r="DP125" s="923"/>
      <c r="DQ125" s="923" t="s">
        <v>435</v>
      </c>
      <c r="DR125" s="923"/>
      <c r="DS125" s="923"/>
      <c r="DT125" s="923"/>
      <c r="DU125" s="923"/>
      <c r="DV125" s="924" t="s">
        <v>411</v>
      </c>
      <c r="DW125" s="924"/>
      <c r="DX125" s="924"/>
      <c r="DY125" s="924"/>
      <c r="DZ125" s="925"/>
    </row>
    <row r="126" spans="1:130" s="246" customFormat="1" ht="26.25" customHeight="1" thickBot="1" x14ac:dyDescent="0.25">
      <c r="A126" s="898"/>
      <c r="B126" s="899"/>
      <c r="C126" s="902" t="s">
        <v>466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411</v>
      </c>
      <c r="AB126" s="858"/>
      <c r="AC126" s="858"/>
      <c r="AD126" s="858"/>
      <c r="AE126" s="859"/>
      <c r="AF126" s="860" t="s">
        <v>435</v>
      </c>
      <c r="AG126" s="858"/>
      <c r="AH126" s="858"/>
      <c r="AI126" s="858"/>
      <c r="AJ126" s="859"/>
      <c r="AK126" s="860" t="s">
        <v>435</v>
      </c>
      <c r="AL126" s="858"/>
      <c r="AM126" s="858"/>
      <c r="AN126" s="858"/>
      <c r="AO126" s="859"/>
      <c r="AP126" s="905" t="s">
        <v>411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480</v>
      </c>
      <c r="CQ126" s="828"/>
      <c r="CR126" s="828"/>
      <c r="CS126" s="828"/>
      <c r="CT126" s="828"/>
      <c r="CU126" s="828"/>
      <c r="CV126" s="828"/>
      <c r="CW126" s="828"/>
      <c r="CX126" s="828"/>
      <c r="CY126" s="828"/>
      <c r="CZ126" s="828"/>
      <c r="DA126" s="828"/>
      <c r="DB126" s="828"/>
      <c r="DC126" s="828"/>
      <c r="DD126" s="828"/>
      <c r="DE126" s="828"/>
      <c r="DF126" s="829"/>
      <c r="DG126" s="894">
        <v>903789</v>
      </c>
      <c r="DH126" s="895"/>
      <c r="DI126" s="895"/>
      <c r="DJ126" s="895"/>
      <c r="DK126" s="895"/>
      <c r="DL126" s="895">
        <v>1038592</v>
      </c>
      <c r="DM126" s="895"/>
      <c r="DN126" s="895"/>
      <c r="DO126" s="895"/>
      <c r="DP126" s="895"/>
      <c r="DQ126" s="895" t="s">
        <v>463</v>
      </c>
      <c r="DR126" s="895"/>
      <c r="DS126" s="895"/>
      <c r="DT126" s="895"/>
      <c r="DU126" s="895"/>
      <c r="DV126" s="872" t="s">
        <v>435</v>
      </c>
      <c r="DW126" s="872"/>
      <c r="DX126" s="872"/>
      <c r="DY126" s="872"/>
      <c r="DZ126" s="873"/>
    </row>
    <row r="127" spans="1:130" s="246" customFormat="1" ht="26.25" customHeight="1" x14ac:dyDescent="0.2">
      <c r="A127" s="900"/>
      <c r="B127" s="901"/>
      <c r="C127" s="919" t="s">
        <v>481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411</v>
      </c>
      <c r="AB127" s="858"/>
      <c r="AC127" s="858"/>
      <c r="AD127" s="858"/>
      <c r="AE127" s="859"/>
      <c r="AF127" s="860" t="s">
        <v>435</v>
      </c>
      <c r="AG127" s="858"/>
      <c r="AH127" s="858"/>
      <c r="AI127" s="858"/>
      <c r="AJ127" s="859"/>
      <c r="AK127" s="860" t="s">
        <v>411</v>
      </c>
      <c r="AL127" s="858"/>
      <c r="AM127" s="858"/>
      <c r="AN127" s="858"/>
      <c r="AO127" s="859"/>
      <c r="AP127" s="905" t="s">
        <v>411</v>
      </c>
      <c r="AQ127" s="906"/>
      <c r="AR127" s="906"/>
      <c r="AS127" s="906"/>
      <c r="AT127" s="907"/>
      <c r="AU127" s="282"/>
      <c r="AV127" s="282"/>
      <c r="AW127" s="282"/>
      <c r="AX127" s="922" t="s">
        <v>482</v>
      </c>
      <c r="AY127" s="890"/>
      <c r="AZ127" s="890"/>
      <c r="BA127" s="890"/>
      <c r="BB127" s="890"/>
      <c r="BC127" s="890"/>
      <c r="BD127" s="890"/>
      <c r="BE127" s="891"/>
      <c r="BF127" s="889" t="s">
        <v>483</v>
      </c>
      <c r="BG127" s="890"/>
      <c r="BH127" s="890"/>
      <c r="BI127" s="890"/>
      <c r="BJ127" s="890"/>
      <c r="BK127" s="890"/>
      <c r="BL127" s="891"/>
      <c r="BM127" s="889" t="s">
        <v>484</v>
      </c>
      <c r="BN127" s="890"/>
      <c r="BO127" s="890"/>
      <c r="BP127" s="890"/>
      <c r="BQ127" s="890"/>
      <c r="BR127" s="890"/>
      <c r="BS127" s="891"/>
      <c r="BT127" s="889" t="s">
        <v>485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486</v>
      </c>
      <c r="CQ127" s="828"/>
      <c r="CR127" s="828"/>
      <c r="CS127" s="828"/>
      <c r="CT127" s="828"/>
      <c r="CU127" s="828"/>
      <c r="CV127" s="828"/>
      <c r="CW127" s="828"/>
      <c r="CX127" s="828"/>
      <c r="CY127" s="828"/>
      <c r="CZ127" s="828"/>
      <c r="DA127" s="828"/>
      <c r="DB127" s="828"/>
      <c r="DC127" s="828"/>
      <c r="DD127" s="828"/>
      <c r="DE127" s="828"/>
      <c r="DF127" s="829"/>
      <c r="DG127" s="894" t="s">
        <v>411</v>
      </c>
      <c r="DH127" s="895"/>
      <c r="DI127" s="895"/>
      <c r="DJ127" s="895"/>
      <c r="DK127" s="895"/>
      <c r="DL127" s="895" t="s">
        <v>435</v>
      </c>
      <c r="DM127" s="895"/>
      <c r="DN127" s="895"/>
      <c r="DO127" s="895"/>
      <c r="DP127" s="895"/>
      <c r="DQ127" s="895" t="s">
        <v>435</v>
      </c>
      <c r="DR127" s="895"/>
      <c r="DS127" s="895"/>
      <c r="DT127" s="895"/>
      <c r="DU127" s="895"/>
      <c r="DV127" s="872" t="s">
        <v>435</v>
      </c>
      <c r="DW127" s="872"/>
      <c r="DX127" s="872"/>
      <c r="DY127" s="872"/>
      <c r="DZ127" s="873"/>
    </row>
    <row r="128" spans="1:130" s="246" customFormat="1" ht="26.25" customHeight="1" thickBot="1" x14ac:dyDescent="0.25">
      <c r="A128" s="874" t="s">
        <v>487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488</v>
      </c>
      <c r="X128" s="876"/>
      <c r="Y128" s="876"/>
      <c r="Z128" s="877"/>
      <c r="AA128" s="878">
        <v>764959</v>
      </c>
      <c r="AB128" s="879"/>
      <c r="AC128" s="879"/>
      <c r="AD128" s="879"/>
      <c r="AE128" s="880"/>
      <c r="AF128" s="881">
        <v>751538</v>
      </c>
      <c r="AG128" s="879"/>
      <c r="AH128" s="879"/>
      <c r="AI128" s="879"/>
      <c r="AJ128" s="880"/>
      <c r="AK128" s="881">
        <v>727995</v>
      </c>
      <c r="AL128" s="879"/>
      <c r="AM128" s="879"/>
      <c r="AN128" s="879"/>
      <c r="AO128" s="880"/>
      <c r="AP128" s="882"/>
      <c r="AQ128" s="883"/>
      <c r="AR128" s="883"/>
      <c r="AS128" s="883"/>
      <c r="AT128" s="884"/>
      <c r="AU128" s="282"/>
      <c r="AV128" s="282"/>
      <c r="AW128" s="282"/>
      <c r="AX128" s="885" t="s">
        <v>489</v>
      </c>
      <c r="AY128" s="886"/>
      <c r="AZ128" s="886"/>
      <c r="BA128" s="886"/>
      <c r="BB128" s="886"/>
      <c r="BC128" s="886"/>
      <c r="BD128" s="886"/>
      <c r="BE128" s="887"/>
      <c r="BF128" s="864" t="s">
        <v>463</v>
      </c>
      <c r="BG128" s="865"/>
      <c r="BH128" s="865"/>
      <c r="BI128" s="865"/>
      <c r="BJ128" s="865"/>
      <c r="BK128" s="865"/>
      <c r="BL128" s="888"/>
      <c r="BM128" s="864">
        <v>12.03</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490</v>
      </c>
      <c r="CQ128" s="806"/>
      <c r="CR128" s="806"/>
      <c r="CS128" s="806"/>
      <c r="CT128" s="806"/>
      <c r="CU128" s="806"/>
      <c r="CV128" s="806"/>
      <c r="CW128" s="806"/>
      <c r="CX128" s="806"/>
      <c r="CY128" s="806"/>
      <c r="CZ128" s="806"/>
      <c r="DA128" s="806"/>
      <c r="DB128" s="806"/>
      <c r="DC128" s="806"/>
      <c r="DD128" s="806"/>
      <c r="DE128" s="806"/>
      <c r="DF128" s="807"/>
      <c r="DG128" s="868">
        <v>52388</v>
      </c>
      <c r="DH128" s="869"/>
      <c r="DI128" s="869"/>
      <c r="DJ128" s="869"/>
      <c r="DK128" s="869"/>
      <c r="DL128" s="869">
        <v>45995</v>
      </c>
      <c r="DM128" s="869"/>
      <c r="DN128" s="869"/>
      <c r="DO128" s="869"/>
      <c r="DP128" s="869"/>
      <c r="DQ128" s="869">
        <v>57426</v>
      </c>
      <c r="DR128" s="869"/>
      <c r="DS128" s="869"/>
      <c r="DT128" s="869"/>
      <c r="DU128" s="869"/>
      <c r="DV128" s="870">
        <v>0.3</v>
      </c>
      <c r="DW128" s="870"/>
      <c r="DX128" s="870"/>
      <c r="DY128" s="870"/>
      <c r="DZ128" s="871"/>
    </row>
    <row r="129" spans="1:131" s="246" customFormat="1" ht="26.25" customHeight="1" x14ac:dyDescent="0.2">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491</v>
      </c>
      <c r="X129" s="855"/>
      <c r="Y129" s="855"/>
      <c r="Z129" s="856"/>
      <c r="AA129" s="857">
        <v>26403053</v>
      </c>
      <c r="AB129" s="858"/>
      <c r="AC129" s="858"/>
      <c r="AD129" s="858"/>
      <c r="AE129" s="859"/>
      <c r="AF129" s="860">
        <v>26004231</v>
      </c>
      <c r="AG129" s="858"/>
      <c r="AH129" s="858"/>
      <c r="AI129" s="858"/>
      <c r="AJ129" s="859"/>
      <c r="AK129" s="860">
        <v>25879832</v>
      </c>
      <c r="AL129" s="858"/>
      <c r="AM129" s="858"/>
      <c r="AN129" s="858"/>
      <c r="AO129" s="859"/>
      <c r="AP129" s="861"/>
      <c r="AQ129" s="862"/>
      <c r="AR129" s="862"/>
      <c r="AS129" s="862"/>
      <c r="AT129" s="863"/>
      <c r="AU129" s="284"/>
      <c r="AV129" s="284"/>
      <c r="AW129" s="284"/>
      <c r="AX129" s="827" t="s">
        <v>492</v>
      </c>
      <c r="AY129" s="828"/>
      <c r="AZ129" s="828"/>
      <c r="BA129" s="828"/>
      <c r="BB129" s="828"/>
      <c r="BC129" s="828"/>
      <c r="BD129" s="828"/>
      <c r="BE129" s="829"/>
      <c r="BF129" s="847" t="s">
        <v>411</v>
      </c>
      <c r="BG129" s="848"/>
      <c r="BH129" s="848"/>
      <c r="BI129" s="848"/>
      <c r="BJ129" s="848"/>
      <c r="BK129" s="848"/>
      <c r="BL129" s="849"/>
      <c r="BM129" s="847">
        <v>17.03</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493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494</v>
      </c>
      <c r="X130" s="855"/>
      <c r="Y130" s="855"/>
      <c r="Z130" s="856"/>
      <c r="AA130" s="857">
        <v>3603117</v>
      </c>
      <c r="AB130" s="858"/>
      <c r="AC130" s="858"/>
      <c r="AD130" s="858"/>
      <c r="AE130" s="859"/>
      <c r="AF130" s="860">
        <v>3568808</v>
      </c>
      <c r="AG130" s="858"/>
      <c r="AH130" s="858"/>
      <c r="AI130" s="858"/>
      <c r="AJ130" s="859"/>
      <c r="AK130" s="860">
        <v>3519408</v>
      </c>
      <c r="AL130" s="858"/>
      <c r="AM130" s="858"/>
      <c r="AN130" s="858"/>
      <c r="AO130" s="859"/>
      <c r="AP130" s="861"/>
      <c r="AQ130" s="862"/>
      <c r="AR130" s="862"/>
      <c r="AS130" s="862"/>
      <c r="AT130" s="863"/>
      <c r="AU130" s="284"/>
      <c r="AV130" s="284"/>
      <c r="AW130" s="284"/>
      <c r="AX130" s="827" t="s">
        <v>495</v>
      </c>
      <c r="AY130" s="828"/>
      <c r="AZ130" s="828"/>
      <c r="BA130" s="828"/>
      <c r="BB130" s="828"/>
      <c r="BC130" s="828"/>
      <c r="BD130" s="828"/>
      <c r="BE130" s="829"/>
      <c r="BF130" s="830">
        <v>4.9000000000000004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496</v>
      </c>
      <c r="X131" s="838"/>
      <c r="Y131" s="838"/>
      <c r="Z131" s="839"/>
      <c r="AA131" s="840">
        <v>22799936</v>
      </c>
      <c r="AB131" s="841"/>
      <c r="AC131" s="841"/>
      <c r="AD131" s="841"/>
      <c r="AE131" s="842"/>
      <c r="AF131" s="843">
        <v>22435423</v>
      </c>
      <c r="AG131" s="841"/>
      <c r="AH131" s="841"/>
      <c r="AI131" s="841"/>
      <c r="AJ131" s="842"/>
      <c r="AK131" s="843">
        <v>22360424</v>
      </c>
      <c r="AL131" s="841"/>
      <c r="AM131" s="841"/>
      <c r="AN131" s="841"/>
      <c r="AO131" s="842"/>
      <c r="AP131" s="844"/>
      <c r="AQ131" s="845"/>
      <c r="AR131" s="845"/>
      <c r="AS131" s="845"/>
      <c r="AT131" s="846"/>
      <c r="AU131" s="284"/>
      <c r="AV131" s="284"/>
      <c r="AW131" s="284"/>
      <c r="AX131" s="805" t="s">
        <v>497</v>
      </c>
      <c r="AY131" s="806"/>
      <c r="AZ131" s="806"/>
      <c r="BA131" s="806"/>
      <c r="BB131" s="806"/>
      <c r="BC131" s="806"/>
      <c r="BD131" s="806"/>
      <c r="BE131" s="807"/>
      <c r="BF131" s="808" t="s">
        <v>435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498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499</v>
      </c>
      <c r="W132" s="818"/>
      <c r="X132" s="818"/>
      <c r="Y132" s="818"/>
      <c r="Z132" s="819"/>
      <c r="AA132" s="820">
        <v>5.1955014259999999</v>
      </c>
      <c r="AB132" s="821"/>
      <c r="AC132" s="821"/>
      <c r="AD132" s="821"/>
      <c r="AE132" s="822"/>
      <c r="AF132" s="823">
        <v>4.9764963199999999</v>
      </c>
      <c r="AG132" s="821"/>
      <c r="AH132" s="821"/>
      <c r="AI132" s="821"/>
      <c r="AJ132" s="822"/>
      <c r="AK132" s="823">
        <v>4.587153625</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500</v>
      </c>
      <c r="W133" s="797"/>
      <c r="X133" s="797"/>
      <c r="Y133" s="797"/>
      <c r="Z133" s="798"/>
      <c r="AA133" s="799">
        <v>5.4</v>
      </c>
      <c r="AB133" s="800"/>
      <c r="AC133" s="800"/>
      <c r="AD133" s="800"/>
      <c r="AE133" s="801"/>
      <c r="AF133" s="799">
        <v>5.0999999999999996</v>
      </c>
      <c r="AG133" s="800"/>
      <c r="AH133" s="800"/>
      <c r="AI133" s="800"/>
      <c r="AJ133" s="801"/>
      <c r="AK133" s="799">
        <v>4.9000000000000004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ff/PzeWMQ5Tm3z4iqM0xwwrBQPf6sZ+FUlFWuyBHzOl89PzCRglGlxp4xCdu/ZdmBvV2pPkddwRmGdiDtjfJ5A==" saltValue="PjzUt0fOX+TIDIJtTCw/0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501</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TcZy1B9Y19NFXYxW+P/NUWxZNIPcarPiNcyqQtB2U0957DVP4W5MqNFJYF8GdMAyEye1dENWjKgMJnBDdxuk+g==" saltValue="g7JuPrQK7BEUai/bLdKp3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70" zoomScaleNormal="7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JOiyzOCvR9dZAcJRLQNF8tIWgQg8o23QIe95F9zgnRTnk/PQj0wwSlkvxPwsZ6g7OrtcijQ6rHwVg2m39ySoRA==" saltValue="zxpJTIZcg8FjjJLMMnfl8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504</v>
      </c>
      <c r="AP7" s="303"/>
      <c r="AQ7" s="304" t="s">
        <v>505</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506</v>
      </c>
      <c r="AQ8" s="310" t="s">
        <v>507</v>
      </c>
      <c r="AR8" s="311" t="s">
        <v>508</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509</v>
      </c>
      <c r="AL9" s="1227"/>
      <c r="AM9" s="1227"/>
      <c r="AN9" s="1228"/>
      <c r="AO9" s="312">
        <v>8487654</v>
      </c>
      <c r="AP9" s="312">
        <v>75761</v>
      </c>
      <c r="AQ9" s="313">
        <v>56039</v>
      </c>
      <c r="AR9" s="314">
        <v>35.200000000000003</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510</v>
      </c>
      <c r="AL10" s="1227"/>
      <c r="AM10" s="1227"/>
      <c r="AN10" s="1228"/>
      <c r="AO10" s="315">
        <v>391489</v>
      </c>
      <c r="AP10" s="315">
        <v>3494</v>
      </c>
      <c r="AQ10" s="316">
        <v>5459</v>
      </c>
      <c r="AR10" s="317">
        <v>-36</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511</v>
      </c>
      <c r="AL11" s="1227"/>
      <c r="AM11" s="1227"/>
      <c r="AN11" s="1228"/>
      <c r="AO11" s="315">
        <v>9970</v>
      </c>
      <c r="AP11" s="315">
        <v>89</v>
      </c>
      <c r="AQ11" s="316">
        <v>3948</v>
      </c>
      <c r="AR11" s="317">
        <v>-97.7</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512</v>
      </c>
      <c r="AL12" s="1227"/>
      <c r="AM12" s="1227"/>
      <c r="AN12" s="1228"/>
      <c r="AO12" s="315">
        <v>2616</v>
      </c>
      <c r="AP12" s="315">
        <v>23</v>
      </c>
      <c r="AQ12" s="316">
        <v>1423</v>
      </c>
      <c r="AR12" s="317">
        <v>-98.4</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513</v>
      </c>
      <c r="AL13" s="1227"/>
      <c r="AM13" s="1227"/>
      <c r="AN13" s="1228"/>
      <c r="AO13" s="315" t="s">
        <v>514</v>
      </c>
      <c r="AP13" s="315" t="s">
        <v>514</v>
      </c>
      <c r="AQ13" s="316">
        <v>20</v>
      </c>
      <c r="AR13" s="317" t="s">
        <v>514</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515</v>
      </c>
      <c r="AL14" s="1227"/>
      <c r="AM14" s="1227"/>
      <c r="AN14" s="1228"/>
      <c r="AO14" s="315">
        <v>311439</v>
      </c>
      <c r="AP14" s="315">
        <v>2780</v>
      </c>
      <c r="AQ14" s="316">
        <v>2062</v>
      </c>
      <c r="AR14" s="317">
        <v>34.799999999999997</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516</v>
      </c>
      <c r="AL15" s="1227"/>
      <c r="AM15" s="1227"/>
      <c r="AN15" s="1228"/>
      <c r="AO15" s="315">
        <v>130789</v>
      </c>
      <c r="AP15" s="315">
        <v>1167</v>
      </c>
      <c r="AQ15" s="316">
        <v>1615</v>
      </c>
      <c r="AR15" s="317">
        <v>-27.7</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517</v>
      </c>
      <c r="AL16" s="1230"/>
      <c r="AM16" s="1230"/>
      <c r="AN16" s="1231"/>
      <c r="AO16" s="315">
        <v>-685830</v>
      </c>
      <c r="AP16" s="315">
        <v>-6122</v>
      </c>
      <c r="AQ16" s="316">
        <v>-4846</v>
      </c>
      <c r="AR16" s="317">
        <v>26.3</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8648127</v>
      </c>
      <c r="AP17" s="315">
        <v>77193</v>
      </c>
      <c r="AQ17" s="316">
        <v>65721</v>
      </c>
      <c r="AR17" s="317">
        <v>17.5</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522</v>
      </c>
      <c r="AL21" s="1224"/>
      <c r="AM21" s="1224"/>
      <c r="AN21" s="1225"/>
      <c r="AO21" s="327">
        <v>8.75</v>
      </c>
      <c r="AP21" s="328">
        <v>6.51</v>
      </c>
      <c r="AQ21" s="329">
        <v>2.2400000000000002</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523</v>
      </c>
      <c r="AL22" s="1224"/>
      <c r="AM22" s="1224"/>
      <c r="AN22" s="1225"/>
      <c r="AO22" s="332">
        <v>99.7</v>
      </c>
      <c r="AP22" s="333">
        <v>99.9</v>
      </c>
      <c r="AQ22" s="334">
        <v>-0.2</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504</v>
      </c>
      <c r="AP30" s="303"/>
      <c r="AQ30" s="304" t="s">
        <v>505</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506</v>
      </c>
      <c r="AQ31" s="310" t="s">
        <v>507</v>
      </c>
      <c r="AR31" s="311" t="s">
        <v>508</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527</v>
      </c>
      <c r="AL32" s="1215"/>
      <c r="AM32" s="1215"/>
      <c r="AN32" s="1216"/>
      <c r="AO32" s="342">
        <v>3828503</v>
      </c>
      <c r="AP32" s="342">
        <v>34173</v>
      </c>
      <c r="AQ32" s="343">
        <v>34220</v>
      </c>
      <c r="AR32" s="344">
        <v>-0.1</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528</v>
      </c>
      <c r="AL33" s="1215"/>
      <c r="AM33" s="1215"/>
      <c r="AN33" s="1216"/>
      <c r="AO33" s="342" t="s">
        <v>514</v>
      </c>
      <c r="AP33" s="342" t="s">
        <v>514</v>
      </c>
      <c r="AQ33" s="343" t="s">
        <v>514</v>
      </c>
      <c r="AR33" s="344" t="s">
        <v>514</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529</v>
      </c>
      <c r="AL34" s="1215"/>
      <c r="AM34" s="1215"/>
      <c r="AN34" s="1216"/>
      <c r="AO34" s="342" t="s">
        <v>514</v>
      </c>
      <c r="AP34" s="342" t="s">
        <v>514</v>
      </c>
      <c r="AQ34" s="343">
        <v>8</v>
      </c>
      <c r="AR34" s="344" t="s">
        <v>514</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530</v>
      </c>
      <c r="AL35" s="1215"/>
      <c r="AM35" s="1215"/>
      <c r="AN35" s="1216"/>
      <c r="AO35" s="342">
        <v>965185</v>
      </c>
      <c r="AP35" s="342">
        <v>8615</v>
      </c>
      <c r="AQ35" s="343">
        <v>12054</v>
      </c>
      <c r="AR35" s="344">
        <v>-28.5</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531</v>
      </c>
      <c r="AL36" s="1215"/>
      <c r="AM36" s="1215"/>
      <c r="AN36" s="1216"/>
      <c r="AO36" s="342">
        <v>465166</v>
      </c>
      <c r="AP36" s="342">
        <v>4152</v>
      </c>
      <c r="AQ36" s="343">
        <v>1688</v>
      </c>
      <c r="AR36" s="344">
        <v>146</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532</v>
      </c>
      <c r="AL37" s="1215"/>
      <c r="AM37" s="1215"/>
      <c r="AN37" s="1216"/>
      <c r="AO37" s="342">
        <v>14256</v>
      </c>
      <c r="AP37" s="342">
        <v>127</v>
      </c>
      <c r="AQ37" s="343">
        <v>486</v>
      </c>
      <c r="AR37" s="344">
        <v>-73.900000000000006</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533</v>
      </c>
      <c r="AL38" s="1218"/>
      <c r="AM38" s="1218"/>
      <c r="AN38" s="1219"/>
      <c r="AO38" s="345" t="s">
        <v>514</v>
      </c>
      <c r="AP38" s="345" t="s">
        <v>514</v>
      </c>
      <c r="AQ38" s="346">
        <v>0</v>
      </c>
      <c r="AR38" s="334" t="s">
        <v>514</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534</v>
      </c>
      <c r="AL39" s="1218"/>
      <c r="AM39" s="1218"/>
      <c r="AN39" s="1219"/>
      <c r="AO39" s="342">
        <v>-727995</v>
      </c>
      <c r="AP39" s="342">
        <v>-6498</v>
      </c>
      <c r="AQ39" s="343">
        <v>-7804</v>
      </c>
      <c r="AR39" s="344">
        <v>-16.7</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535</v>
      </c>
      <c r="AL40" s="1215"/>
      <c r="AM40" s="1215"/>
      <c r="AN40" s="1216"/>
      <c r="AO40" s="342">
        <v>-3519408</v>
      </c>
      <c r="AP40" s="342">
        <v>-31414</v>
      </c>
      <c r="AQ40" s="343">
        <v>-31657</v>
      </c>
      <c r="AR40" s="344">
        <v>-0.8</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1025707</v>
      </c>
      <c r="AP41" s="342">
        <v>9155</v>
      </c>
      <c r="AQ41" s="343">
        <v>8996</v>
      </c>
      <c r="AR41" s="344">
        <v>1.8</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504</v>
      </c>
      <c r="AN49" s="1209" t="s">
        <v>539</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540</v>
      </c>
      <c r="AO50" s="359" t="s">
        <v>541</v>
      </c>
      <c r="AP50" s="360" t="s">
        <v>542</v>
      </c>
      <c r="AQ50" s="361" t="s">
        <v>543</v>
      </c>
      <c r="AR50" s="362" t="s">
        <v>544</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4660744</v>
      </c>
      <c r="AN51" s="364">
        <v>39323</v>
      </c>
      <c r="AO51" s="365">
        <v>24.4</v>
      </c>
      <c r="AP51" s="366">
        <v>53605</v>
      </c>
      <c r="AQ51" s="367">
        <v>5.4</v>
      </c>
      <c r="AR51" s="368">
        <v>19</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3204800</v>
      </c>
      <c r="AN52" s="372">
        <v>27039</v>
      </c>
      <c r="AO52" s="373">
        <v>51.6</v>
      </c>
      <c r="AP52" s="374">
        <v>28343</v>
      </c>
      <c r="AQ52" s="375">
        <v>11.7</v>
      </c>
      <c r="AR52" s="376">
        <v>39.9</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4591127</v>
      </c>
      <c r="AN53" s="364">
        <v>39263</v>
      </c>
      <c r="AO53" s="365">
        <v>-0.2</v>
      </c>
      <c r="AP53" s="366">
        <v>46440</v>
      </c>
      <c r="AQ53" s="367">
        <v>-13.4</v>
      </c>
      <c r="AR53" s="368">
        <v>13.2</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2212203</v>
      </c>
      <c r="AN54" s="372">
        <v>18918</v>
      </c>
      <c r="AO54" s="373">
        <v>-30</v>
      </c>
      <c r="AP54" s="374">
        <v>27658</v>
      </c>
      <c r="AQ54" s="375">
        <v>-2.4</v>
      </c>
      <c r="AR54" s="376">
        <v>-27.6</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3905489</v>
      </c>
      <c r="AN55" s="364">
        <v>33831</v>
      </c>
      <c r="AO55" s="365">
        <v>-13.8</v>
      </c>
      <c r="AP55" s="366">
        <v>63257</v>
      </c>
      <c r="AQ55" s="367">
        <v>36.200000000000003</v>
      </c>
      <c r="AR55" s="368">
        <v>-50</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2101523</v>
      </c>
      <c r="AN56" s="372">
        <v>18204</v>
      </c>
      <c r="AO56" s="373">
        <v>-3.8</v>
      </c>
      <c r="AP56" s="374">
        <v>27259</v>
      </c>
      <c r="AQ56" s="375">
        <v>-1.4</v>
      </c>
      <c r="AR56" s="376">
        <v>-2.4</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3106113</v>
      </c>
      <c r="AN57" s="364">
        <v>27308</v>
      </c>
      <c r="AO57" s="365">
        <v>-19.3</v>
      </c>
      <c r="AP57" s="366">
        <v>52308</v>
      </c>
      <c r="AQ57" s="367">
        <v>-17.3</v>
      </c>
      <c r="AR57" s="368">
        <v>-2</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2006900</v>
      </c>
      <c r="AN58" s="372">
        <v>17644</v>
      </c>
      <c r="AO58" s="373">
        <v>-3.1</v>
      </c>
      <c r="AP58" s="374">
        <v>28695</v>
      </c>
      <c r="AQ58" s="375">
        <v>5.3</v>
      </c>
      <c r="AR58" s="376">
        <v>-8.4</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3448293</v>
      </c>
      <c r="AN59" s="364">
        <v>30780</v>
      </c>
      <c r="AO59" s="365">
        <v>12.7</v>
      </c>
      <c r="AP59" s="366">
        <v>46402</v>
      </c>
      <c r="AQ59" s="367">
        <v>-11.3</v>
      </c>
      <c r="AR59" s="368">
        <v>24</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2652855</v>
      </c>
      <c r="AN60" s="372">
        <v>23679</v>
      </c>
      <c r="AO60" s="373">
        <v>34.200000000000003</v>
      </c>
      <c r="AP60" s="374">
        <v>26897</v>
      </c>
      <c r="AQ60" s="375">
        <v>-6.3</v>
      </c>
      <c r="AR60" s="376">
        <v>40.5</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3942353</v>
      </c>
      <c r="AN61" s="379">
        <v>34101</v>
      </c>
      <c r="AO61" s="380">
        <v>0.8</v>
      </c>
      <c r="AP61" s="381">
        <v>52402</v>
      </c>
      <c r="AQ61" s="382">
        <v>-0.1</v>
      </c>
      <c r="AR61" s="368">
        <v>0.9</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2435656</v>
      </c>
      <c r="AN62" s="372">
        <v>21097</v>
      </c>
      <c r="AO62" s="373">
        <v>9.8000000000000007</v>
      </c>
      <c r="AP62" s="374">
        <v>27770</v>
      </c>
      <c r="AQ62" s="375">
        <v>1.4</v>
      </c>
      <c r="AR62" s="376">
        <v>8.4</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1K0GM+8PjSzYFXYoY7bLKLbDARvjRui+H/aHDkFAWASzImYZYpUbCEz4O7o8uiScQM6ErvgPfo7dRsaQfXvh1g==" saltValue="Sj+20J3I7YcKrESecM3O9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85" zoomScaleNormal="85"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t9KhrBpXk5Bv1QRug/xlxrxM2pWCbZkQdmjFwQsSfHBuwuQkdXR+Pg9JjGEw1Cq4wfExVjd9q7hOseiAqof7Uw==" saltValue="45jsZRhHtWjC2dnwxqNs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85" zoomScaleNormal="85"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a4DP71ctxc6jf3mscJXLPd39uAwJ6k2rCupxMlucHQFCw2v/ZBWorTOaAnSjmlCGUDGmHyFMnI24ma6Mwr2a+g==" saltValue="2eB4vY16WDLtE9J2PDLv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0" zoomScaleNormal="70" zoomScaleSheetLayoutView="100" workbookViewId="0">
      <selection sqref="A1:A1048576"/>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2">
      <c r="B47" s="10"/>
      <c r="C47" s="1232" t="s">
        <v>3</v>
      </c>
      <c r="D47" s="1232"/>
      <c r="E47" s="1233"/>
      <c r="F47" s="11">
        <v>23.46</v>
      </c>
      <c r="G47" s="12">
        <v>20.11</v>
      </c>
      <c r="H47" s="12">
        <v>18.79</v>
      </c>
      <c r="I47" s="12">
        <v>16.34</v>
      </c>
      <c r="J47" s="13">
        <v>14.83</v>
      </c>
    </row>
    <row r="48" spans="2:10" ht="57.75" customHeight="1" x14ac:dyDescent="0.2">
      <c r="B48" s="14"/>
      <c r="C48" s="1234" t="s">
        <v>4</v>
      </c>
      <c r="D48" s="1234"/>
      <c r="E48" s="1235"/>
      <c r="F48" s="15">
        <v>6.02</v>
      </c>
      <c r="G48" s="16">
        <v>10.06</v>
      </c>
      <c r="H48" s="16">
        <v>7.32</v>
      </c>
      <c r="I48" s="16">
        <v>7.34</v>
      </c>
      <c r="J48" s="17">
        <v>9.86</v>
      </c>
    </row>
    <row r="49" spans="2:10" ht="57.75" customHeight="1" thickBot="1" x14ac:dyDescent="0.25">
      <c r="B49" s="18"/>
      <c r="C49" s="1236" t="s">
        <v>5</v>
      </c>
      <c r="D49" s="1236"/>
      <c r="E49" s="1237"/>
      <c r="F49" s="19" t="s">
        <v>560</v>
      </c>
      <c r="G49" s="20" t="s">
        <v>561</v>
      </c>
      <c r="H49" s="20" t="s">
        <v>562</v>
      </c>
      <c r="I49" s="20" t="s">
        <v>563</v>
      </c>
      <c r="J49" s="21" t="s">
        <v>564</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6YsV6r1e0YsNS7u12yPerLky/i550zKxFTlHW9OzWxY8JxHdxzDMWC7Vw3FkyZK9a1yeAxtcbv3LsxNTJkml+g==" saltValue="EY/ydhSaSBhjVK05DIh5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2020-09-15T02:36:49Z</cp:lastPrinted>
  <dcterms:created xsi:type="dcterms:W3CDTF">2020-02-10T02:55:34Z</dcterms:created>
  <dcterms:modified xsi:type="dcterms:W3CDTF">2020-10-09T06:00:44Z</dcterms:modified>
  <cp:category/>
</cp:coreProperties>
</file>