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matsumura-h\Desktop\【財政状況資料集】_103454_吉岡町_2018\"/>
    </mc:Choice>
  </mc:AlternateContent>
  <xr:revisionPtr revIDLastSave="0" documentId="13_ncr:1_{D2E10B04-07E4-4421-97CA-55BB116C96BF}" xr6:coauthVersionLast="36" xr6:coauthVersionMax="36" xr10:uidLastSave="{00000000-0000-0000-0000-000000000000}"/>
  <bookViews>
    <workbookView xWindow="0" yWindow="0" windowWidth="19200" windowHeight="11616"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5" r:id="rId10"/>
    <sheet name="実質公債費比率（分子）の構造" sheetId="19"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 r:id="rId19"/>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c r="BE34" i="10"/>
  <c r="BE35" i="10" s="1"/>
  <c r="BW34" i="10" l="1"/>
  <c r="BW35" i="10" s="1"/>
  <c r="BW36" i="10" s="1"/>
  <c r="BW37" i="10" s="1"/>
  <c r="BW38" i="10" s="1"/>
  <c r="CO34" i="10" l="1"/>
  <c r="CO35" i="10" s="1"/>
</calcChain>
</file>

<file path=xl/sharedStrings.xml><?xml version="1.0" encoding="utf-8"?>
<sst xmlns="http://schemas.openxmlformats.org/spreadsheetml/2006/main" count="1114" uniqueCount="591">
  <si>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</si>
  <si>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</si>
  <si>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</si>
  <si>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</si>
  <si>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</si>
  <si>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</si>
  <si>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</si>
  <si>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</si>
  <si>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</si>
  <si>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</si>
  <si>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</si>
  <si>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</si>
  <si>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</si>
  <si>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</si>
  <si>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</si>
  <si>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</si>
  <si>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</si>
  <si>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</si>
  <si>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</si>
  <si>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</si>
  <si>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</si>
  <si>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</si>
  <si>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</si>
  <si>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</si>
  <si>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</si>
  <si>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</si>
  <si>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</si>
  <si>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</si>
  <si>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</si>
  <si>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</si>
  <si>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</si>
  <si>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</si>
  <si>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</si>
  <si>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</si>
  <si>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</si>
  <si>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</si>
  <si>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</si>
  <si>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</si>
  <si>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</si>
  <si>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</si>
  <si>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</si>
  <si>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</si>
  <si>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</si>
  <si>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</si>
  <si>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</si>
  <si>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</si>
  <si>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</si>
  <si>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</si>
  <si>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</si>
  <si>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</si>
  <si>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</si>
  <si>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</si>
  <si>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</si>
  <si>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</si>
  <si>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</si>
  <si>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</si>
  <si>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</si>
  <si>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</si>
  <si>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</si>
  <si>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</si>
  <si>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</si>
  <si>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</si>
  <si>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</si>
  <si>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</si>
  <si>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</si>
  <si>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</si>
  <si>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</si>
  <si>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</si>
  <si>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</si>
  <si>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</si>
  <si>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</si>
  <si>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</si>
  <si>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</si>
  <si>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</si>
  <si>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</si>
  <si>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</si>
  <si>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</si>
  <si>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</si>
  <si>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</si>
  <si>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</si>
  <si>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</si>
  <si>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</si>
  <si>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</si>
  <si>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</si>
  <si>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</si>
  <si>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</si>
  <si>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</si>
  <si>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</si>
  <si>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吉岡町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</si>
  <si>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</si>
  <si>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</si>
  <si>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</si>
  <si>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</si>
  <si>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</si>
  <si>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</si>
  <si>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</si>
  <si>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</si>
  <si>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</si>
  <si>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</si>
  <si>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</si>
  <si>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</si>
  <si>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</si>
  <si>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</si>
  <si>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</si>
  <si>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</si>
  <si>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</si>
  <si>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</si>
  <si>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</si>
  <si>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</si>
  <si>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</si>
  <si>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</si>
  <si>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</si>
  <si>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</si>
  <si>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</si>
  <si>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</si>
  <si>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</si>
  <si>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</si>
  <si>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</si>
  <si>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</si>
  <si>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</si>
  <si>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</si>
  <si>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</si>
  <si>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</si>
  <si>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</si>
  <si>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</si>
  <si>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</si>
  <si>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</si>
  <si>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</si>
  <si>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</si>
  <si>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</si>
  <si>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</si>
  <si>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</si>
  <si>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</si>
  <si>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</si>
  <si>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</si>
  <si>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</si>
  <si>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</si>
  <si>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</si>
  <si>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</si>
  <si>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</si>
  <si>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</si>
  <si>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</si>
  <si>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</si>
  <si>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</si>
  <si>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</si>
  <si>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</si>
  <si>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</si>
  <si>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</si>
  <si>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</si>
  <si>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</si>
  <si>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</si>
  <si>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</si>
  <si>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</si>
  <si>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</si>
  <si>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</si>
  <si>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</si>
  <si>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</si>
  <si>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</si>
  <si>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</si>
  <si>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</si>
  <si>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</si>
  <si>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</si>
  <si>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</si>
  <si>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</si>
  <si>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</si>
  <si>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</si>
  <si>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</si>
  <si>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</si>
  <si>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</si>
  <si>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</si>
  <si>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</si>
  <si>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</si>
  <si>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</si>
  <si>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</si>
  <si>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</si>
  <si>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</si>
  <si>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</si>
  <si>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</si>
  <si>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</si>
  <si>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</si>
  <si>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</si>
  <si>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</si>
  <si>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</si>
  <si>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</si>
  <si>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</si>
  <si>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</si>
  <si>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</si>
  <si>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</si>
  <si>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</si>
  <si>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</si>
  <si>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</si>
  <si>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</si>
  <si>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</si>
  <si>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</si>
  <si>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</si>
  <si>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</si>
  <si>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</si>
  <si>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</si>
  <si>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</si>
  <si>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</si>
  <si>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</si>
  <si>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</si>
  <si>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</si>
  <si>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群馬県吉岡町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</si>
  <si>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</si>
  <si>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</si>
  <si>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</si>
  <si>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</si>
  <si>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</si>
  <si>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</si>
  <si>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</si>
  <si>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</si>
  <si>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</si>
  <si>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</si>
  <si>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</si>
  <si>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</si>
  <si>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</si>
  <si>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</si>
  <si>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</si>
  <si>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</si>
  <si>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</si>
  <si>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</si>
  <si>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</si>
  <si>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</si>
  <si>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</si>
  <si>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</si>
  <si>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</si>
  <si>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</si>
  <si>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</si>
  <si>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</si>
  <si>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</si>
  <si>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</si>
  <si>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</si>
  <si>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</si>
  <si>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</si>
  <si>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</si>
  <si>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</si>
  <si>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</si>
  <si>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</si>
  <si>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</si>
  <si>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</si>
  <si>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</si>
  <si>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</si>
  <si>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</si>
  <si>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</si>
  <si>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</si>
  <si>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</si>
  <si>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</si>
  <si>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</si>
  <si>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</si>
  <si>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</si>
  <si>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</si>
  <si>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</si>
  <si>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</si>
  <si>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</si>
  <si>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</si>
  <si>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</si>
  <si>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</si>
  <si>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</si>
  <si>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</si>
  <si>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</si>
  <si>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</si>
  <si>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</si>
  <si>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</si>
  <si>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</si>
  <si>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</si>
  <si>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</si>
  <si>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</si>
  <si>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</si>
  <si>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</si>
  <si>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</si>
  <si>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</si>
  <si>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</si>
  <si>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</si>
  <si>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</si>
  <si>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</si>
  <si>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</si>
  <si>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</si>
  <si>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</si>
  <si>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</si>
  <si>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</si>
  <si>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</si>
  <si>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</si>
  <si>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</si>
  <si>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</si>
  <si>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</si>
  <si>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</si>
  <si>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</si>
  <si>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</si>
  <si>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</si>
  <si>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</si>
  <si>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</si>
  <si>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</si>
  <si>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</si>
  <si>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</si>
  <si>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</si>
  <si>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</si>
  <si>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</si>
  <si>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</si>
  <si>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</si>
  <si>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</si>
  <si>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</si>
  <si>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</si>
  <si>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</si>
  <si>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</si>
  <si>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</si>
  <si>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</si>
  <si>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</si>
  <si>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</si>
  <si>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</si>
  <si>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</si>
  <si>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</si>
  <si>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</si>
  <si>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</si>
  <si>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</si>
  <si>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</si>
  <si>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</si>
  <si>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</si>
  <si>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</si>
  <si>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</si>
  <si>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</si>
  <si>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</si>
  <si>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</si>
  <si>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</si>
  <si>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</si>
  <si>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</si>
  <si>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</si>
  <si>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</si>
  <si>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</si>
  <si>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</si>
  <si>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</si>
  <si>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</si>
  <si>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</si>
  <si>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</si>
  <si>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</si>
  <si>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</si>
  <si>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</si>
  <si>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</si>
  <si>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</si>
  <si>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</si>
  <si>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</si>
  <si>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</si>
  <si>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</si>
  <si>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</si>
  <si>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</si>
  <si>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</si>
  <si>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</si>
  <si>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</si>
  <si>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</si>
  <si>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</si>
  <si>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</si>
  <si>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</si>
  <si>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</si>
  <si>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群馬県吉岡町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</si>
  <si>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</si>
  <si>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</si>
  <si>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</si>
  <si>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</si>
  <si>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</si>
  <si>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</si>
  <si>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</si>
  <si>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</si>
  <si>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</si>
  <si>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</si>
  <si>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</si>
  <si>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</si>
  <si>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</si>
  <si>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</si>
  <si>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</si>
  <si>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</si>
  <si>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</si>
  <si>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</si>
  <si>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</si>
  <si>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</si>
  <si>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</si>
  <si>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</si>
  <si>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</si>
  <si>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</si>
  <si>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</si>
  <si>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</si>
  <si>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</si>
  <si>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</si>
  <si>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</si>
  <si>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</si>
  <si>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</si>
  <si>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</si>
  <si>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</si>
  <si>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</si>
  <si>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</si>
  <si>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</si>
  <si>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</si>
  <si>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</si>
  <si>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</si>
  <si>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</si>
  <si>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</si>
  <si>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</si>
  <si>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</si>
  <si>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</si>
  <si>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</si>
  <si>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</si>
  <si>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</si>
  <si>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</si>
  <si>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</si>
  <si>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</si>
  <si>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</si>
  <si>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</si>
  <si>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</si>
  <si>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</si>
  <si>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</si>
  <si>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</si>
  <si>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</si>
  <si>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</si>
  <si>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</si>
  <si>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</si>
  <si>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</si>
  <si>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</si>
  <si>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</si>
  <si>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</si>
  <si>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</si>
  <si>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</si>
  <si>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</si>
  <si>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</si>
  <si>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</si>
  <si>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</si>
  <si>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</si>
  <si>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</si>
  <si>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</si>
  <si>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</si>
  <si>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</si>
  <si>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</si>
  <si>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</si>
  <si>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</si>
  <si>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</si>
  <si>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</si>
  <si>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</si>
  <si>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</si>
  <si>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</si>
  <si>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</si>
  <si>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</si>
  <si>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</si>
  <si>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</si>
  <si>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</si>
  <si>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</si>
  <si>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</si>
  <si>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</si>
  <si>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</si>
  <si>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</si>
  <si>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</si>
  <si>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</si>
  <si>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</si>
  <si>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</si>
  <si>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</si>
  <si>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</si>
  <si>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</si>
  <si>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</si>
  <si>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</si>
  <si>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</si>
  <si>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</si>
  <si>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</si>
  <si>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</si>
  <si>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</si>
  <si>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</si>
  <si>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</si>
  <si>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</si>
  <si>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</si>
  <si>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</si>
  <si>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</si>
  <si>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</si>
  <si>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</si>
  <si>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</si>
  <si>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</si>
  <si>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</si>
  <si>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</si>
  <si>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</si>
  <si>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</si>
  <si>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</si>
  <si>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</si>
  <si>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</si>
  <si>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</si>
  <si>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</si>
  <si>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</si>
  <si>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</si>
  <si>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</si>
  <si>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</si>
  <si>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</si>
  <si>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</si>
  <si>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</si>
  <si>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</si>
  <si>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</si>
  <si>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</si>
  <si>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</si>
  <si>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</si>
  <si>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</si>
  <si>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</si>
  <si>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</si>
  <si>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</si>
  <si>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</si>
  <si>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</si>
  <si>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</si>
  <si>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</si>
  <si>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</si>
  <si>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</si>
  <si>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</si>
  <si>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</si>
  <si>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</si>
  <si>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</si>
  <si>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</si>
  <si>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</si>
  <si>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</si>
  <si>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</si>
  <si>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</si>
  <si>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</si>
  <si>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</si>
  <si>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</si>
  <si>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</si>
  <si>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</si>
  <si>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</si>
  <si>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</si>
  <si>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</si>
  <si>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</si>
  <si>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</si>
  <si>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</si>
  <si>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</si>
  <si>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</si>
  <si>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</si>
  <si>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</si>
  <si>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</si>
  <si>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</si>
  <si>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</si>
  <si>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</si>
  <si>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</si>
  <si>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</si>
  <si>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</si>
  <si>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</si>
  <si>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</si>
  <si>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</si>
  <si>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</si>
  <si>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</si>
  <si>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2.04</t>
  </si>
  <si>
    <t>▲ 0.24</t>
  </si>
  <si>
    <t>▲ 8.77</t>
  </si>
  <si>
    <t>▲ 1.87</t>
  </si>
  <si>
    <t>水道事業会計</t>
  </si>
  <si>
    <t>介護保険事業特別会計</t>
  </si>
  <si>
    <t>国民健康保険事業特別会計</t>
  </si>
  <si>
    <t>一般会計</t>
  </si>
  <si>
    <t>後期高齢者医療事業特別会計</t>
  </si>
  <si>
    <t>学校給食事業特別会計</t>
  </si>
  <si>
    <t>公共下水道事業特別会計</t>
  </si>
  <si>
    <t>農業集落排水事業特別会計</t>
  </si>
  <si>
    <t>その他会計（赤字）</t>
  </si>
  <si>
    <t>その他会計（黒字）</t>
  </si>
  <si>
    <t>-</t>
    <phoneticPr fontId="2"/>
  </si>
  <si>
    <t>吉岡町振興公社</t>
    <rPh sb="0" eb="3">
      <t>ヨシオカマチ</t>
    </rPh>
    <rPh sb="3" eb="5">
      <t>シンコウ</t>
    </rPh>
    <rPh sb="5" eb="7">
      <t>コウシャ</t>
    </rPh>
    <phoneticPr fontId="2"/>
  </si>
  <si>
    <t>吉岡町土地開発公社</t>
    <rPh sb="0" eb="3">
      <t>ヨシオカマチ</t>
    </rPh>
    <rPh sb="3" eb="5">
      <t>トチ</t>
    </rPh>
    <rPh sb="5" eb="7">
      <t>カイハツ</t>
    </rPh>
    <rPh sb="7" eb="9">
      <t>コウシャ</t>
    </rPh>
    <phoneticPr fontId="2"/>
  </si>
  <si>
    <t>○</t>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</si>
  <si>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</si>
  <si>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</si>
  <si>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</si>
  <si>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</si>
  <si>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</si>
  <si>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渇水対策施設維持管理基金</t>
    <rPh sb="0" eb="2">
      <t>カッスイ</t>
    </rPh>
    <rPh sb="2" eb="4">
      <t>タイサク</t>
    </rPh>
    <rPh sb="4" eb="6">
      <t>シセツ</t>
    </rPh>
    <rPh sb="6" eb="8">
      <t>イジ</t>
    </rPh>
    <rPh sb="8" eb="10">
      <t>カンリ</t>
    </rPh>
    <rPh sb="10" eb="12">
      <t>キキン</t>
    </rPh>
    <phoneticPr fontId="2"/>
  </si>
  <si>
    <t>地域福祉基金</t>
    <rPh sb="0" eb="2">
      <t>チイキ</t>
    </rPh>
    <rPh sb="2" eb="4">
      <t>フクシ</t>
    </rPh>
    <rPh sb="4" eb="6">
      <t>キキン</t>
    </rPh>
    <phoneticPr fontId="2"/>
  </si>
  <si>
    <t>教育文化振興基金</t>
    <rPh sb="0" eb="2">
      <t>キョウイク</t>
    </rPh>
    <rPh sb="2" eb="4">
      <t>ブンカ</t>
    </rPh>
    <rPh sb="4" eb="6">
      <t>シンコウ</t>
    </rPh>
    <rPh sb="6" eb="8">
      <t>キキン</t>
    </rPh>
    <phoneticPr fontId="2"/>
  </si>
  <si>
    <t>標準財政規模比（％）</t>
    <phoneticPr fontId="5"/>
  </si>
  <si>
    <t>元利償還金等(A)</t>
    <phoneticPr fontId="5"/>
  </si>
  <si>
    <t>減債基金積立不足算定額※2</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</si>
  <si>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</si>
  <si>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</si>
  <si>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</si>
  <si>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</si>
  <si>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</si>
  <si>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</si>
  <si>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</si>
  <si>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H25末</t>
    <phoneticPr fontId="5"/>
  </si>
  <si>
    <t>H26末</t>
    <phoneticPr fontId="5"/>
  </si>
  <si>
    <t>H27末</t>
    <phoneticPr fontId="5"/>
  </si>
  <si>
    <t>H28末</t>
    <phoneticPr fontId="5"/>
  </si>
  <si>
    <t>H29末</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</si>
  <si>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</si>
  <si>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</si>
  <si>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</si>
  <si>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状として、将来負担比率は発生しておらず、主に人口増を要因とした施設の新増築などにより、有形固定資産減価償却率は類似団体平均よりも低くなっている。今後も、施設の狭小化や老朽化に伴う施設の更新事業が想定されるため、公共施設等総合管理計画及び個別施設計画に基づいた適正な管理を行うことで将来的負担の増加を抑制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</si>
  <si>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</si>
  <si>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</si>
  <si>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</si>
  <si>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</si>
  <si>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</si>
  <si>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</si>
  <si>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７年度以降将来負担比率は発生していないものの、実質公債費比率は依然、類似団体平均よりも高い数値を示している。平成２９年度において、臨時財政対策債の繰上償還を実施したことにより、比率は減少傾向にあるが、今後は施設の更新事業にともなう起債の増により、比率の上昇が懸念されるため、事業の精査による起債件数増加の抑制等を行い、公債費の適正化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</si>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</sst>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8C935ED-5394-4CEF-80C0-6DAB7C58055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49919</c:v>
                </c:pt>
                <c:pt idx="2">
                  <c:v>47738</c:v>
                </c:pt>
                <c:pt idx="3">
                  <c:v>52191</c:v>
                </c:pt>
                <c:pt idx="4">
                  <c:v>47387</c:v>
                </c:pt>
              </c:numCache>
            </c:numRef>
          </c:val>
          <c:smooth val="0"/>
          <c:extLst>
            <c:ext xmlns:c16="http://schemas.microsoft.com/office/drawing/2014/chart" uri="{C3380CC4-5D6E-409C-BE32-E72D297353CC}">
              <c16:uniqueId val="{00000000-FCC0-42CF-B571-706C4029C5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24476</c:v>
                </c:pt>
                <c:pt idx="1">
                  <c:v>51131</c:v>
                </c:pt>
                <c:pt idx="2">
                  <c:v>65445</c:v>
                </c:pt>
                <c:pt idx="3">
                  <c:v>41003</c:v>
                </c:pt>
                <c:pt idx="4">
                  <c:v>45345</c:v>
                </c:pt>
              </c:numCache>
            </c:numRef>
          </c:val>
          <c:smooth val="0"/>
          <c:extLst>
            <c:ext xmlns:c16="http://schemas.microsoft.com/office/drawing/2014/chart" uri="{C3380CC4-5D6E-409C-BE32-E72D297353CC}">
              <c16:uniqueId val="{00000001-FCC0-42CF-B571-706C4029C575}"/>
            </c:ext>
          </c:extLst>
        </c:ser>
        <c:dLbls>
          <c:showLegendKey val="0"/>
          <c:showVal val="0"/>
          <c:showCatName val="0"/>
          <c:showSerName val="0"/>
          <c:showPercent val="0"/>
          <c:showBubbleSize val="0"/>
        </c:dLbls>
        <c:marker val="1"/>
        <c:smooth val="0"/>
        <c:axId val="299843656"/>
        <c:axId val="299844440"/>
      </c:lineChart>
      <c:catAx>
        <c:axId val="299843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844440"/>
        <c:crosses val="autoZero"/>
        <c:auto val="1"/>
        <c:lblAlgn val="ctr"/>
        <c:lblOffset val="100"/>
        <c:tickLblSkip val="1"/>
        <c:tickMarkSkip val="1"/>
        <c:noMultiLvlLbl val="0"/>
      </c:catAx>
      <c:valAx>
        <c:axId val="2998444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843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1.42</c:v>
                </c:pt>
                <c:pt idx="1">
                  <c:v>0.37</c:v>
                </c:pt>
                <c:pt idx="2">
                  <c:v>0.4</c:v>
                </c:pt>
                <c:pt idx="3">
                  <c:v>0.6</c:v>
                </c:pt>
                <c:pt idx="4">
                  <c:v>0.75</c:v>
                </c:pt>
              </c:numCache>
            </c:numRef>
          </c:val>
          <c:extLst>
            <c:ext xmlns:c16="http://schemas.microsoft.com/office/drawing/2014/chart" uri="{C3380CC4-5D6E-409C-BE32-E72D297353CC}">
              <c16:uniqueId val="{00000000-3242-4F75-92E3-1FA7A4B2A2C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73.06</c:v>
                </c:pt>
                <c:pt idx="1">
                  <c:v>72.13</c:v>
                </c:pt>
                <c:pt idx="2">
                  <c:v>62.47</c:v>
                </c:pt>
                <c:pt idx="3">
                  <c:v>56.16</c:v>
                </c:pt>
                <c:pt idx="4">
                  <c:v>54.06</c:v>
                </c:pt>
              </c:numCache>
            </c:numRef>
          </c:val>
          <c:extLst>
            <c:ext xmlns:c16="http://schemas.microsoft.com/office/drawing/2014/chart" uri="{C3380CC4-5D6E-409C-BE32-E72D297353CC}">
              <c16:uniqueId val="{00000001-3242-4F75-92E3-1FA7A4B2A2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-2.04</c:v>
                </c:pt>
                <c:pt idx="1">
                  <c:v>-0.24</c:v>
                </c:pt>
                <c:pt idx="2">
                  <c:v>-8.77</c:v>
                </c:pt>
                <c:pt idx="3">
                  <c:v>4.58</c:v>
                </c:pt>
                <c:pt idx="4">
                  <c:v>-1.87</c:v>
                </c:pt>
              </c:numCache>
            </c:numRef>
          </c:val>
          <c:smooth val="0"/>
          <c:extLst>
            <c:ext xmlns:c16="http://schemas.microsoft.com/office/drawing/2014/chart" uri="{C3380CC4-5D6E-409C-BE32-E72D297353CC}">
              <c16:uniqueId val="{00000002-3242-4F75-92E3-1FA7A4B2A2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F68-4669-B749-3905B148F6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68-4669-B749-3905B148F6D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68-4669-B749-3905B148F6D0}"/>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F68-4669-B749-3905B148F6D0}"/>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4-8F68-4669-B749-3905B148F6D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0.09</c:v>
                </c:pt>
              </c:numCache>
            </c:numRef>
          </c:val>
          <c:extLst>
            <c:ext xmlns:c16="http://schemas.microsoft.com/office/drawing/2014/chart" uri="{C3380CC4-5D6E-409C-BE32-E72D297353CC}">
              <c16:uniqueId val="{00000005-8F68-4669-B749-3905B148F6D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1.41</c:v>
                </c:pt>
                <c:pt idx="2">
                  <c:v>#N/A</c:v>
                </c:pt>
                <c:pt idx="3">
                  <c:v>0.35</c:v>
                </c:pt>
                <c:pt idx="4">
                  <c:v>#N/A</c:v>
                </c:pt>
                <c:pt idx="5">
                  <c:v>0.38</c:v>
                </c:pt>
                <c:pt idx="6">
                  <c:v>#N/A</c:v>
                </c:pt>
                <c:pt idx="7">
                  <c:v>0.57999999999999996</c:v>
                </c:pt>
                <c:pt idx="8">
                  <c:v>#N/A</c:v>
                </c:pt>
                <c:pt idx="9">
                  <c:v>0.72</c:v>
                </c:pt>
              </c:numCache>
            </c:numRef>
          </c:val>
          <c:extLst>
            <c:ext xmlns:c16="http://schemas.microsoft.com/office/drawing/2014/chart" uri="{C3380CC4-5D6E-409C-BE32-E72D297353CC}">
              <c16:uniqueId val="{00000006-8F68-4669-B749-3905B148F6D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c:v>
                </c:pt>
                <c:pt idx="2">
                  <c:v>#N/A</c:v>
                </c:pt>
                <c:pt idx="3">
                  <c:v>1.52</c:v>
                </c:pt>
                <c:pt idx="4">
                  <c:v>#N/A</c:v>
                </c:pt>
                <c:pt idx="5">
                  <c:v>0.36</c:v>
                </c:pt>
                <c:pt idx="6">
                  <c:v>#N/A</c:v>
                </c:pt>
                <c:pt idx="7">
                  <c:v>0.76</c:v>
                </c:pt>
                <c:pt idx="8">
                  <c:v>#N/A</c:v>
                </c:pt>
                <c:pt idx="9">
                  <c:v>1</c:v>
                </c:pt>
              </c:numCache>
            </c:numRef>
          </c:val>
          <c:extLst>
            <c:ext xmlns:c16="http://schemas.microsoft.com/office/drawing/2014/chart" uri="{C3380CC4-5D6E-409C-BE32-E72D297353CC}">
              <c16:uniqueId val="{00000007-8F68-4669-B749-3905B148F6D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0.14000000000000001</c:v>
                </c:pt>
                <c:pt idx="2">
                  <c:v>#N/A</c:v>
                </c:pt>
                <c:pt idx="3">
                  <c:v>0.64</c:v>
                </c:pt>
                <c:pt idx="4">
                  <c:v>#N/A</c:v>
                </c:pt>
                <c:pt idx="5">
                  <c:v>0.61</c:v>
                </c:pt>
                <c:pt idx="6">
                  <c:v>#N/A</c:v>
                </c:pt>
                <c:pt idx="7">
                  <c:v>0.86</c:v>
                </c:pt>
                <c:pt idx="8">
                  <c:v>#N/A</c:v>
                </c:pt>
                <c:pt idx="9">
                  <c:v>1.03</c:v>
                </c:pt>
              </c:numCache>
            </c:numRef>
          </c:val>
          <c:extLst>
            <c:ext xmlns:c16="http://schemas.microsoft.com/office/drawing/2014/chart" uri="{C3380CC4-5D6E-409C-BE32-E72D297353CC}">
              <c16:uniqueId val="{00000008-8F68-4669-B749-3905B148F6D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8.4700000000000006</c:v>
                </c:pt>
                <c:pt idx="2">
                  <c:v>#N/A</c:v>
                </c:pt>
                <c:pt idx="3">
                  <c:v>8.09</c:v>
                </c:pt>
                <c:pt idx="4">
                  <c:v>#N/A</c:v>
                </c:pt>
                <c:pt idx="5">
                  <c:v>7.39</c:v>
                </c:pt>
                <c:pt idx="6">
                  <c:v>#N/A</c:v>
                </c:pt>
                <c:pt idx="7">
                  <c:v>6.72</c:v>
                </c:pt>
                <c:pt idx="8">
                  <c:v>#N/A</c:v>
                </c:pt>
                <c:pt idx="9">
                  <c:v>5.6</c:v>
                </c:pt>
              </c:numCache>
            </c:numRef>
          </c:val>
          <c:extLst>
            <c:ext xmlns:c16="http://schemas.microsoft.com/office/drawing/2014/chart" uri="{C3380CC4-5D6E-409C-BE32-E72D297353CC}">
              <c16:uniqueId val="{00000009-8F68-4669-B749-3905B148F6D0}"/>
            </c:ext>
          </c:extLst>
        </c:ser>
        <c:dLbls>
          <c:showLegendKey val="0"/>
          <c:showVal val="0"/>
          <c:showCatName val="0"/>
          <c:showSerName val="0"/>
          <c:showPercent val="0"/>
          <c:showBubbleSize val="0"/>
        </c:dLbls>
        <c:gapWidth val="150"/>
        <c:overlap val="100"/>
        <c:axId val="300628576"/>
        <c:axId val="300628968"/>
      </c:barChart>
      <c:catAx>
        <c:axId val="30062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628968"/>
        <c:crosses val="autoZero"/>
        <c:auto val="1"/>
        <c:lblAlgn val="ctr"/>
        <c:lblOffset val="100"/>
        <c:tickLblSkip val="1"/>
        <c:tickMarkSkip val="1"/>
        <c:noMultiLvlLbl val="0"/>
      </c:catAx>
      <c:valAx>
        <c:axId val="300628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62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475</c:v>
                </c:pt>
                <c:pt idx="5">
                  <c:v>468</c:v>
                </c:pt>
                <c:pt idx="8">
                  <c:v>477</c:v>
                </c:pt>
                <c:pt idx="11">
                  <c:v>483</c:v>
                </c:pt>
                <c:pt idx="14">
                  <c:v>476</c:v>
                </c:pt>
              </c:numCache>
            </c:numRef>
          </c:val>
          <c:extLst>
            <c:ext xmlns:c16="http://schemas.microsoft.com/office/drawing/2014/chart" uri="{C3380CC4-5D6E-409C-BE32-E72D297353CC}">
              <c16:uniqueId val="{00000000-1D59-4FB1-968C-B9697D752EE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59-4FB1-968C-B9697D752EE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1D59-4FB1-968C-B9697D752EE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34</c:v>
                </c:pt>
                <c:pt idx="3">
                  <c:v>27</c:v>
                </c:pt>
                <c:pt idx="6">
                  <c:v>31</c:v>
                </c:pt>
                <c:pt idx="9">
                  <c:v>39</c:v>
                </c:pt>
                <c:pt idx="12">
                  <c:v>45</c:v>
                </c:pt>
              </c:numCache>
            </c:numRef>
          </c:val>
          <c:extLst>
            <c:ext xmlns:c16="http://schemas.microsoft.com/office/drawing/2014/chart" uri="{C3380CC4-5D6E-409C-BE32-E72D297353CC}">
              <c16:uniqueId val="{00000003-1D59-4FB1-968C-B9697D752EE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268</c:v>
                </c:pt>
                <c:pt idx="3">
                  <c:v>264</c:v>
                </c:pt>
                <c:pt idx="6">
                  <c:v>263</c:v>
                </c:pt>
                <c:pt idx="9">
                  <c:v>244</c:v>
                </c:pt>
                <c:pt idx="12">
                  <c:v>229</c:v>
                </c:pt>
              </c:numCache>
            </c:numRef>
          </c:val>
          <c:extLst>
            <c:ext xmlns:c16="http://schemas.microsoft.com/office/drawing/2014/chart" uri="{C3380CC4-5D6E-409C-BE32-E72D297353CC}">
              <c16:uniqueId val="{00000004-1D59-4FB1-968C-B9697D752EE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59-4FB1-968C-B9697D752EE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59-4FB1-968C-B9697D752EE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551</c:v>
                </c:pt>
                <c:pt idx="3">
                  <c:v>557</c:v>
                </c:pt>
                <c:pt idx="6">
                  <c:v>568</c:v>
                </c:pt>
                <c:pt idx="9">
                  <c:v>571</c:v>
                </c:pt>
                <c:pt idx="12">
                  <c:v>493</c:v>
                </c:pt>
              </c:numCache>
            </c:numRef>
          </c:val>
          <c:extLst>
            <c:ext xmlns:c16="http://schemas.microsoft.com/office/drawing/2014/chart" uri="{C3380CC4-5D6E-409C-BE32-E72D297353CC}">
              <c16:uniqueId val="{00000007-1D59-4FB1-968C-B9697D752E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391</c:v>
                </c:pt>
                <c:pt idx="2">
                  <c:v>#N/A</c:v>
                </c:pt>
                <c:pt idx="3">
                  <c:v>#N/A</c:v>
                </c:pt>
                <c:pt idx="4">
                  <c:v>393</c:v>
                </c:pt>
                <c:pt idx="5">
                  <c:v>#N/A</c:v>
                </c:pt>
                <c:pt idx="6">
                  <c:v>#N/A</c:v>
                </c:pt>
                <c:pt idx="7">
                  <c:v>398</c:v>
                </c:pt>
                <c:pt idx="8">
                  <c:v>#N/A</c:v>
                </c:pt>
                <c:pt idx="9">
                  <c:v>#N/A</c:v>
                </c:pt>
                <c:pt idx="10">
                  <c:v>384</c:v>
                </c:pt>
                <c:pt idx="11">
                  <c:v>#N/A</c:v>
                </c:pt>
                <c:pt idx="12">
                  <c:v>#N/A</c:v>
                </c:pt>
                <c:pt idx="13">
                  <c:v>304</c:v>
                </c:pt>
                <c:pt idx="14">
                  <c:v>#N/A</c:v>
                </c:pt>
              </c:numCache>
            </c:numRef>
          </c:val>
          <c:smooth val="0"/>
          <c:extLst>
            <c:ext xmlns:c16="http://schemas.microsoft.com/office/drawing/2014/chart" uri="{C3380CC4-5D6E-409C-BE32-E72D297353CC}">
              <c16:uniqueId val="{00000008-1D59-4FB1-968C-B9697D752E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5471</c:v>
                </c:pt>
                <c:pt idx="5">
                  <c:v>5480</c:v>
                </c:pt>
                <c:pt idx="8">
                  <c:v>5473</c:v>
                </c:pt>
                <c:pt idx="11">
                  <c:v>5441</c:v>
                </c:pt>
                <c:pt idx="14">
                  <c:v>5483</c:v>
                </c:pt>
              </c:numCache>
            </c:numRef>
          </c:val>
          <c:extLst>
            <c:ext xmlns:c16="http://schemas.microsoft.com/office/drawing/2014/chart" uri="{C3380CC4-5D6E-409C-BE32-E72D297353CC}">
              <c16:uniqueId val="{00000000-4D7E-4B34-8E32-E4B9C2A534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c:v>
                </c:pt>
                <c:pt idx="5">
                  <c:v>2</c:v>
                </c:pt>
                <c:pt idx="8">
                  <c:v>1</c:v>
                </c:pt>
                <c:pt idx="11">
                  <c:v>1</c:v>
                </c:pt>
                <c:pt idx="14">
                  <c:v>0</c:v>
                </c:pt>
              </c:numCache>
            </c:numRef>
          </c:val>
          <c:extLst>
            <c:ext xmlns:c16="http://schemas.microsoft.com/office/drawing/2014/chart" uri="{C3380CC4-5D6E-409C-BE32-E72D297353CC}">
              <c16:uniqueId val="{00000001-4D7E-4B34-8E32-E4B9C2A534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3779</c:v>
                </c:pt>
                <c:pt idx="5">
                  <c:v>3813</c:v>
                </c:pt>
                <c:pt idx="8">
                  <c:v>3456</c:v>
                </c:pt>
                <c:pt idx="11">
                  <c:v>2801</c:v>
                </c:pt>
                <c:pt idx="14">
                  <c:v>2704</c:v>
                </c:pt>
              </c:numCache>
            </c:numRef>
          </c:val>
          <c:extLst>
            <c:ext xmlns:c16="http://schemas.microsoft.com/office/drawing/2014/chart" uri="{C3380CC4-5D6E-409C-BE32-E72D297353CC}">
              <c16:uniqueId val="{00000002-4D7E-4B34-8E32-E4B9C2A534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7E-4B34-8E32-E4B9C2A534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7E-4B34-8E32-E4B9C2A534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c:v>
                </c:pt>
                <c:pt idx="3">
                  <c:v>0</c:v>
                </c:pt>
                <c:pt idx="6">
                  <c:v>7</c:v>
                </c:pt>
                <c:pt idx="9">
                  <c:v>5</c:v>
                </c:pt>
                <c:pt idx="12">
                  <c:v>2</c:v>
                </c:pt>
              </c:numCache>
            </c:numRef>
          </c:val>
          <c:extLst>
            <c:ext xmlns:c16="http://schemas.microsoft.com/office/drawing/2014/chart" uri="{C3380CC4-5D6E-409C-BE32-E72D297353CC}">
              <c16:uniqueId val="{00000005-4D7E-4B34-8E32-E4B9C2A534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830</c:v>
                </c:pt>
                <c:pt idx="3">
                  <c:v>777</c:v>
                </c:pt>
                <c:pt idx="6">
                  <c:v>755</c:v>
                </c:pt>
                <c:pt idx="9">
                  <c:v>741</c:v>
                </c:pt>
                <c:pt idx="12">
                  <c:v>710</c:v>
                </c:pt>
              </c:numCache>
            </c:numRef>
          </c:val>
          <c:extLst>
            <c:ext xmlns:c16="http://schemas.microsoft.com/office/drawing/2014/chart" uri="{C3380CC4-5D6E-409C-BE32-E72D297353CC}">
              <c16:uniqueId val="{00000006-4D7E-4B34-8E32-E4B9C2A534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326</c:v>
                </c:pt>
                <c:pt idx="3">
                  <c:v>319</c:v>
                </c:pt>
                <c:pt idx="6">
                  <c:v>334</c:v>
                </c:pt>
                <c:pt idx="9">
                  <c:v>309</c:v>
                </c:pt>
                <c:pt idx="12">
                  <c:v>282</c:v>
                </c:pt>
              </c:numCache>
            </c:numRef>
          </c:val>
          <c:extLst>
            <c:ext xmlns:c16="http://schemas.microsoft.com/office/drawing/2014/chart" uri="{C3380CC4-5D6E-409C-BE32-E72D297353CC}">
              <c16:uniqueId val="{00000007-4D7E-4B34-8E32-E4B9C2A534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2834</c:v>
                </c:pt>
                <c:pt idx="3">
                  <c:v>2639</c:v>
                </c:pt>
                <c:pt idx="6">
                  <c:v>2475</c:v>
                </c:pt>
                <c:pt idx="9">
                  <c:v>2303</c:v>
                </c:pt>
                <c:pt idx="12">
                  <c:v>2186</c:v>
                </c:pt>
              </c:numCache>
            </c:numRef>
          </c:val>
          <c:extLst>
            <c:ext xmlns:c16="http://schemas.microsoft.com/office/drawing/2014/chart" uri="{C3380CC4-5D6E-409C-BE32-E72D297353CC}">
              <c16:uniqueId val="{00000008-4D7E-4B34-8E32-E4B9C2A534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267</c:v>
                </c:pt>
                <c:pt idx="3">
                  <c:v>151</c:v>
                </c:pt>
                <c:pt idx="6">
                  <c:v>118</c:v>
                </c:pt>
                <c:pt idx="9">
                  <c:v>107</c:v>
                </c:pt>
                <c:pt idx="12">
                  <c:v>96</c:v>
                </c:pt>
              </c:numCache>
            </c:numRef>
          </c:val>
          <c:extLst>
            <c:ext xmlns:c16="http://schemas.microsoft.com/office/drawing/2014/chart" uri="{C3380CC4-5D6E-409C-BE32-E72D297353CC}">
              <c16:uniqueId val="{00000009-4D7E-4B34-8E32-E4B9C2A534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5057</c:v>
                </c:pt>
                <c:pt idx="3">
                  <c:v>5017</c:v>
                </c:pt>
                <c:pt idx="6">
                  <c:v>4925</c:v>
                </c:pt>
                <c:pt idx="9">
                  <c:v>4351</c:v>
                </c:pt>
                <c:pt idx="12">
                  <c:v>4473</c:v>
                </c:pt>
              </c:numCache>
            </c:numRef>
          </c:val>
          <c:extLst>
            <c:ext xmlns:c16="http://schemas.microsoft.com/office/drawing/2014/chart" uri="{C3380CC4-5D6E-409C-BE32-E72D297353CC}">
              <c16:uniqueId val="{0000000A-4D7E-4B34-8E32-E4B9C2A534A8}"/>
            </c:ext>
          </c:extLst>
        </c:ser>
        <c:dLbls>
          <c:showLegendKey val="0"/>
          <c:showVal val="0"/>
          <c:showCatName val="0"/>
          <c:showSerName val="0"/>
          <c:showPercent val="0"/>
          <c:showBubbleSize val="0"/>
        </c:dLbls>
        <c:gapWidth val="100"/>
        <c:overlap val="100"/>
        <c:axId val="512692656"/>
        <c:axId val="51269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7E-4B34-8E32-E4B9C2A534A8}"/>
            </c:ext>
          </c:extLst>
        </c:ser>
        <c:dLbls>
          <c:showLegendKey val="0"/>
          <c:showVal val="0"/>
          <c:showCatName val="0"/>
          <c:showSerName val="0"/>
          <c:showPercent val="0"/>
          <c:showBubbleSize val="0"/>
        </c:dLbls>
        <c:marker val="1"/>
        <c:smooth val="0"/>
        <c:axId val="512692656"/>
        <c:axId val="512693440"/>
      </c:lineChart>
      <c:catAx>
        <c:axId val="51269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2693440"/>
        <c:crosses val="autoZero"/>
        <c:auto val="1"/>
        <c:lblAlgn val="ctr"/>
        <c:lblOffset val="100"/>
        <c:tickLblSkip val="1"/>
        <c:tickMarkSkip val="1"/>
        <c:noMultiLvlLbl val="0"/>
      </c:catAx>
      <c:valAx>
        <c:axId val="51269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69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2622</c:v>
                </c:pt>
                <c:pt idx="1">
                  <c:v>2392</c:v>
                </c:pt>
                <c:pt idx="2">
                  <c:v>2306</c:v>
                </c:pt>
              </c:numCache>
            </c:numRef>
          </c:val>
          <c:extLst>
            <c:ext xmlns:c16="http://schemas.microsoft.com/office/drawing/2014/chart" uri="{C3380CC4-5D6E-409C-BE32-E72D297353CC}">
              <c16:uniqueId val="{00000000-FB9E-40B1-AD07-AEC2571458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448</c:v>
                </c:pt>
                <c:pt idx="1">
                  <c:v>32</c:v>
                </c:pt>
                <c:pt idx="2">
                  <c:v>32</c:v>
                </c:pt>
              </c:numCache>
            </c:numRef>
          </c:val>
          <c:extLst>
            <c:ext xmlns:c16="http://schemas.microsoft.com/office/drawing/2014/chart" uri="{C3380CC4-5D6E-409C-BE32-E72D297353CC}">
              <c16:uniqueId val="{00000001-FB9E-40B1-AD07-AEC2571458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244</c:v>
                </c:pt>
                <c:pt idx="1">
                  <c:v>216</c:v>
                </c:pt>
                <c:pt idx="2">
                  <c:v>174</c:v>
                </c:pt>
              </c:numCache>
            </c:numRef>
          </c:val>
          <c:extLst>
            <c:ext xmlns:c16="http://schemas.microsoft.com/office/drawing/2014/chart" uri="{C3380CC4-5D6E-409C-BE32-E72D297353CC}">
              <c16:uniqueId val="{00000002-FB9E-40B1-AD07-AEC2571458D1}"/>
            </c:ext>
          </c:extLst>
        </c:ser>
        <c:dLbls>
          <c:showLegendKey val="0"/>
          <c:showVal val="0"/>
          <c:showCatName val="0"/>
          <c:showSerName val="0"/>
          <c:showPercent val="0"/>
          <c:showBubbleSize val="0"/>
        </c:dLbls>
        <c:gapWidth val="120"/>
        <c:overlap val="100"/>
        <c:axId val="438554144"/>
        <c:axId val="438554536"/>
      </c:barChart>
      <c:catAx>
        <c:axId val="43855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8554536"/>
        <c:crosses val="autoZero"/>
        <c:auto val="1"/>
        <c:lblAlgn val="ctr"/>
        <c:lblOffset val="100"/>
        <c:tickLblSkip val="1"/>
        <c:tickMarkSkip val="1"/>
        <c:noMultiLvlLbl val="0"/>
      </c:catAx>
      <c:valAx>
        <c:axId val="438554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855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{3B9C91F9-BE1E-4623-A2D4-BFED7EE69B23}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3C4-49F7-8B87-F1F2EFA532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{779B4386-4128-4A5A-ACFB-82FB9F09B018}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C4-49F7-8B87-F1F2EFA532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{AAF31FE8-EE99-43C8-9B15-2D83223D8E55}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C4-49F7-8B87-F1F2EFA532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{EE7C807E-1637-4705-8B4A-B7FB2D1264C3}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C4-49F7-8B87-F1F2EFA532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{7C3BB205-6562-499C-893C-5CFC192690DD}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C4-49F7-8B87-F1F2EFA5320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{6337E1B6-4B8D-48B5-8E32-27C8EAB6A97D}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3C4-49F7-8B87-F1F2EFA5320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{BB57F34A-7289-4E32-A34E-639891F8C511}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3C4-49F7-8B87-F1F2EFA5320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{52C0250A-AD6F-4278-878F-45D3474D1311}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3C4-49F7-8B87-F1F2EFA5320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{C1C40E8E-1562-4DF8-B0F7-20FBA61182FF}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3C4-49F7-8B87-F1F2EFA532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44.8</c:v>
                </c:pt>
                <c:pt idx="16">
                  <c:v>44.6</c:v>
                </c:pt>
                <c:pt idx="24">
                  <c:v>45.7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C4-49F7-8B87-F1F2EFA532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{CAB8FCC4-11F2-4F47-A56C-424905143ABB}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3C4-49F7-8B87-F1F2EFA532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{733166D1-EA27-42B8-8064-F55B438AD41B}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C4-49F7-8B87-F1F2EFA532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{2D85CED3-C144-45F1-9B9A-38D948234127}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C4-49F7-8B87-F1F2EFA532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{1B2B6B3B-AB83-42D1-B902-D7B3DC7BD7A4}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C4-49F7-8B87-F1F2EFA532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{98C6966A-6236-4491-A689-4CA93E50F6E6}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C4-49F7-8B87-F1F2EFA5320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{4D8F00EF-7954-487E-90C7-30DB56BCC49D}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3C4-49F7-8B87-F1F2EFA5320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{C50EB1C3-EC9E-465B-B3D8-8E50E1F20FBC}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3C4-49F7-8B87-F1F2EFA5320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{1213B630-FC8E-40C7-B2E9-D4D82852D9FB}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3C4-49F7-8B87-F1F2EFA5320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{97AECABC-E812-4AB9-9005-B408127DEB61}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3C4-49F7-8B87-F1F2EFA532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numCache>
            </c:numRef>
          </c:xVal>
          <c:yVal>
            <c:numRef>
              <c:f>公会計指標分析・財政指標組合せ分析表!$BP$55:$DC$55</c:f>
              <c:numCache>
                <c:formatCode>#,##0.0;"▲ "#,##0.0</c:formatCode>
                <c:ptCount val="40"/>
                <c:pt idx="8">
                  <c:v>13</c:v>
                </c:pt>
                <c:pt idx="16">
                  <c:v>21</c:v>
                </c:pt>
                <c:pt idx="24">
                  <c:v>20.2</c:v>
                </c:pt>
              </c:numCache>
            </c:numRef>
          </c:yVal>
          <c:smooth val="0"/>
          <c:extLst>
            <c:ext xmlns:c16="http://schemas.microsoft.com/office/drawing/2014/chart" uri="{C3380CC4-5D6E-409C-BE32-E72D297353CC}">
              <c16:uniqueId val="{00000013-93C4-49F7-8B87-F1F2EFA53201}"/>
            </c:ext>
          </c:extLst>
        </c:ser>
        <c:dLbls>
          <c:showLegendKey val="0"/>
          <c:showVal val="1"/>
          <c:showCatName val="0"/>
          <c:showSerName val="0"/>
          <c:showPercent val="0"/>
          <c:showBubbleSize val="0"/>
        </c:dLbls>
        <c:axId val="46179840"/>
        <c:axId val="46181760"/>
      </c:scatterChart>
      <c:valAx>
        <c:axId val="46179840"/>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{AEBE56F4-1F9E-420F-8A1B-686F7F814CCD}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3A1-42E4-B830-0B05C73245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{771138B8-37E4-4C04-9492-C9822356EA03}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A1-42E4-B830-0B05C73245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{A5334B89-D889-46B4-984F-785A04BC552C}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A1-42E4-B830-0B05C73245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{9438DDF6-B7C4-4483-A3D1-903EF6B10A9C}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A1-42E4-B830-0B05C73245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{9E8D727D-D21E-46BA-9D51-BE5AF519545B}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A1-42E4-B830-0B05C732452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{72515217-CB45-4AA6-961A-07036D9C22DD}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3A1-42E4-B830-0B05C732452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{3AC55581-4C9D-4772-B782-AF4B26462766}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3A1-42E4-B830-0B05C732452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{1C168E0F-72C1-4029-9BCB-62525E2F21F9}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3A1-42E4-B830-0B05C732452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{6B00EF9F-C378-4C7A-95AD-7391B504AC2A}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3A1-42E4-B830-0B05C73245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10.5</c:v>
                </c:pt>
                <c:pt idx="16">
                  <c:v>10.7</c:v>
                </c:pt>
                <c:pt idx="24">
                  <c:v>10.5</c:v>
                </c:pt>
                <c:pt idx="32">
                  <c:v>9.6</c:v>
                </c:pt>
              </c:numCache>
            </c:numRef>
          </c:xVal>
          <c:yVal>
            <c:numRef>
              <c:f>公会計指標分析・財政指標組合せ分析表!$BP$73:$DC$73</c:f>
              <c:numCache>
                <c:formatCode>#,##0.0;"▲ "#,##0.0</c:formatCode>
                <c:ptCount val="40"/>
                <c:pt idx="0">
                  <c:v>1.9</c:v>
                </c:pt>
              </c:numCache>
            </c:numRef>
          </c:yVal>
          <c:smooth val="0"/>
          <c:extLst>
            <c:ext xmlns:c16="http://schemas.microsoft.com/office/drawing/2014/chart" uri="{C3380CC4-5D6E-409C-BE32-E72D297353CC}">
              <c16:uniqueId val="{00000009-D3A1-42E4-B830-0B05C73245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{57FCE187-97E0-497A-9F0A-19887C06F4A9}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3A1-42E4-B830-0B05C73245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{AE301C71-182D-495D-9FDA-24C66DC84B88}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A1-42E4-B830-0B05C73245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{89DF4A40-C42E-4C58-9EFE-9A8719F39D94}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A1-42E4-B830-0B05C73245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{B9C3A05F-3759-4BE3-BE4E-A13AC9B080A2}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A1-42E4-B830-0B05C73245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{CA3269F1-E609-462A-A51C-4BF5683E4BE5}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A1-42E4-B830-0B05C732452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{AAFF540C-7379-4AF9-8553-F7F3159131DB}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3A1-42E4-B830-0B05C7324528}"/>
                </c:ext>
              </c:extLst>
            </c:dLbl>
            <c:dLbl>
              <c:idx val="16"/>
              <c:layout>
                <c:manualLayout>
                  <c:x val="-4.5160355153971272E-2"/>
                  <c:y val="-6.409415120278209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{A130E499-662D-4820-BC17-4DC879BF67CD}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3A1-42E4-B830-0B05C7324528}"/>
                </c:ext>
              </c:extLst>
            </c:dLbl>
            <c:dLbl>
              <c:idx val="24"/>
              <c:layout>
                <c:manualLayout>
                  <c:x val="-1.8235628084249993E-2"/>
                  <c:y val="-6.836445746201649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{17A7CA12-0B90-41F7-9935-84D4525CC1B9}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3A1-42E4-B830-0B05C7324528}"/>
                </c:ext>
              </c:extLst>
            </c:dLbl>
            <c:dLbl>
              <c:idx val="32"/>
              <c:layout>
                <c:manualLayout>
                  <c:x val="-3.1697991619110633E-2"/>
                  <c:y val="-5.479133259858341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{72AD2A09-E7C2-4DC9-B859-A0D8CAF05704}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3A1-42E4-B830-0B05C73245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6.8</c:v>
                </c:pt>
                <c:pt idx="16">
                  <c:v>6.8</c:v>
                </c:pt>
                <c:pt idx="24">
                  <c:v>6.8</c:v>
                </c:pt>
                <c:pt idx="32">
                  <c:v>6.8</c:v>
                </c:pt>
              </c:numCache>
            </c:numRef>
          </c:xVal>
          <c:yVal>
            <c:numRef>
              <c:f>公会計指標分析・財政指標組合せ分析表!$BP$77:$DC$77</c:f>
              <c:numCache>
                <c:formatCode>#,##0.0;"▲ "#,##0.0</c:formatCode>
                <c:ptCount val="40"/>
                <c:pt idx="0">
                  <c:v>48.7</c:v>
                </c:pt>
                <c:pt idx="8">
                  <c:v>13</c:v>
                </c:pt>
                <c:pt idx="16">
                  <c:v>21</c:v>
                </c:pt>
                <c:pt idx="24">
                  <c:v>20.2</c:v>
                </c:pt>
                <c:pt idx="32">
                  <c:v>18.3</c:v>
                </c:pt>
              </c:numCache>
            </c:numRef>
          </c:yVal>
          <c:smooth val="0"/>
          <c:extLst>
            <c:ext xmlns:c16="http://schemas.microsoft.com/office/drawing/2014/chart" uri="{C3380CC4-5D6E-409C-BE32-E72D297353CC}">
              <c16:uniqueId val="{00000013-D3A1-42E4-B830-0B05C7324528}"/>
            </c:ext>
          </c:extLst>
        </c:ser>
        <c:dLbls>
          <c:showLegendKey val="0"/>
          <c:showVal val="1"/>
          <c:showCatName val="0"/>
          <c:showSerName val="0"/>
          <c:showPercent val="0"/>
          <c:showBubbleSize val="0"/>
        </c:dLbls>
        <c:axId val="84219776"/>
        <c:axId val="84234240"/>
      </c:scatterChart>
      <c:valAx>
        <c:axId val="84219776"/>
        <c:scaling>
          <c:orientation val="minMax"/>
          <c:max val="10.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当町は、合併特例債や過疎債などの交付税措置のある起債団体ではないため、算入公債費等が少なくなっているほか、臨時財政対策債を交付税の理論償還値より短い償還年限で償還しているため、実質公債費比率が高くなっている。</a:t>
          </a:r>
        </a:p>
        <a:p>
          <a:r>
            <a:rPr kumimoji="1" lang="ja-JP" altLang="en-US" sz="1100">
              <a:latin typeface="ＭＳ ゴシック" pitchFamily="49" charset="-128"/>
              <a:ea typeface="ＭＳ ゴシック" pitchFamily="49" charset="-128"/>
            </a:rPr>
            <a:t>　そのため、</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年度においては比率の抑制のために減債基金を活用して、臨時財政対策債を繰上償還したことにより、</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年度における比率の減少につながった。</a:t>
          </a:r>
        </a:p>
        <a:p>
          <a:r>
            <a:rPr kumimoji="1" lang="ja-JP" altLang="en-US" sz="1100">
              <a:latin typeface="ＭＳ ゴシック" pitchFamily="49" charset="-128"/>
              <a:ea typeface="ＭＳ ゴシック" pitchFamily="49" charset="-128"/>
            </a:rPr>
            <a:t>　今後も、国県補助金や基金の有効活用による起債の抑制、交付税措置のある有利な起債の選定により、実質公債費比率の抑制に努める。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満期一括償還地方債の利用実績なし。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一般会計等の地方債現在高は減少傾向にあったが、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年度においては大型事業に伴う学校教育施設等整備事業債や緊急防災・減債事業債の増等により前年度比</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公営企業等繰入見込額については、農業集落排水事業の炭化処理施設整備事業債の償還の本格化等により減少し続けている。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今後については、大型事業の継続のほか、人口増を背景とした駒寄小学校の体育館改築、吉岡中学校の校舎増築に伴う基金取崩しによる充当可能財源の減や町債の借入れによる分子の増加が見込まれる。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今後も、国県補助金や基金の有効活用による起債の抑制、交付税措置のある有利な起債の選定により、将来負担比率の抑制に努める。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群馬県吉岡町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・財源不足による財政調整基金の取崩しや、教育関連施設の整備等に伴う教育文化振興基金の取崩しにより、全体として、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減少に傾向にあるため、事業の精査や自主財源等歳入確保の強化等により、減少の抑制を図る一方、基金の使途の明確化を図るため、個別施設計画や中長期的な事業計画を勘案し、財政調整期金を取り崩して個々の特定目的基金へ積み立てるこ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・渇水対策施設維持管理基金：上越新幹線榛名トンネルの掘削に伴う渇水対策施設の維持管理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・教育文化振興基金：教育及び文化の振興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・渇水対策施設維持管理基金：渇水対策施設の維持管理財源の取崩し△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千円、基金を運用する預金の利子等の運用益の積立て＋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・地域福祉基金：基金を運用する預金の利子等の運用益の積立て＋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・教育文化振興基金：駒寄小学校体育館改築事業財源の取崩し△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千円、八幡山仮設ソフトボール場工事費財源の取崩し△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千円、図書館図書購入財源の取崩し△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千円、図書館図書購入費に対する寄附金の積立て＋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千円、基金を運用する預金の利子等の運用益の積立て＋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よる渇水対策のための補償金を原資として基金化したものであり、当初は基金の運用益で維持管理費を賄えたが、近年は低金利の影響を受け、原資を取り崩して維持管理に充てている。今後も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・教育文化振興基金及び地域福祉基金：ここ数年は、財源不足を財政調整基金で賄っている状態であり、積立ての予定はなく、現状の基金規模を維持していく予定である。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・駒寄スマートインターチェンジ大型車対応化事業、明治小学校職員室改修工事、吉岡中学校増築に伴う体育倉庫・駐輪場移設工事などに伴う財源不足分による取崩し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・基金を運用する預金利子等の運用益の積立て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・国庫補助金等が年度末に交付されるまでの間に歳計現金が不足した際に基金から繰替運用するための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過去の実績等を踏まえた額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に、災害への備え等のため、一般的に適正規模と言われている標準財政規模の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を加えた金額を標準規模とし、中長期的な事業計画を踏まえ、積立て・取崩しを行う。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・現状の基金規模を維持していくが、公債費の大幅増や満期一括償還等に備えた積立ても検討していく必要がある。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9707DCA-38B3-4153-8EAF-C42C74EC59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DD2CE8-4DC5-4C41-89A2-EC7A2E0224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82274AB1-0E65-439C-9BD3-C91CA6F41EB2}"/>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7B8D2A0-1A77-4FB6-B3FC-FFD39966D208}"/>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8D185379-60C0-4BED-8ED6-1AD994042A04}"/>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CCC6EB8A-40C5-4AC7-B76F-F144F7DB2E55}"/>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6D1D6467-6878-4543-B3DD-44D84920418A}"/>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9493D343-94B7-4ADB-A34B-990816261466}"/>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BCC7B143-E006-45BB-A704-2DD4434BA209}"/>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712324EC-C46B-4CCC-92EE-D014997D4389}"/>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D8D2F4E2-055D-417F-9184-53216FCB491A}"/>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F3087A5D-C0BE-4FF5-8709-3C7894B2A71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5AA9A4F-CE3F-4775-9F79-FDC540F964F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612949CA-A972-447D-82E1-8EDE7EEC91B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5826B51-BE8C-4F51-AE8A-56BA4F6BA50B}"/>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16C84213-3DC6-4282-A1DE-48618EA0C666}"/>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E19DFD5D-71BD-480B-9FD0-8E063C0075E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C55B5CF3-476A-470C-BE60-45E72DB3606F}"/>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651C502C-5853-4599-B827-6329BC21F437}"/>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21,283
20.46
7,117,030
6,976,200
31,946
4,265,562
4,472,503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FBB68917-765F-420B-A631-EDF820490FE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1F645A15-9963-4D00-BC27-19DF861147E6}"/>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2073C062-3ECF-4D87-94BD-B5E65DF523E8}"/>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F10B2F63-B4AA-4B5B-9510-0B24B71FB90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9C0BB2E5-46F7-43D4-AB3E-136CC4987315}"/>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C33BE036-996D-4457-A0DC-5B15A66DDC79}"/>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D3E38CB4-AE97-4F41-BA6E-9AE02ADBCD35}"/>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3E3FC107-55B0-4653-81D4-FE282FB14E5C}"/>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C95339B8-54AB-469A-8DB0-562A39BCC09D}"/>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523C97E3-3855-4E63-BE27-808440AA014A}"/>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1DA57AE3-D839-4F78-96A8-E9E541D691A6}"/>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DD3E84C6-AC1A-4AA7-9352-8938581E9F7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BAC874F0-C65F-4B59-9852-A95CDBA37FFE}"/>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F890BC43-AA90-4519-B300-BF4AF138C721}"/>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25E5366C-0186-4313-95F1-3A6B7D80001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1E1C917E-1431-4783-8027-D736DA0AB0D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4BDBF48E-2ED3-45FA-959A-1BE4B3220DAD}"/>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233A431C-07CB-4CBA-9409-B7C1E119B6F0}"/>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98710F7A-B18E-4633-8DD0-64BAF1B35331}"/>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B53AB4F7-5570-4C81-BCF1-2D55A05292D8}"/>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2E294297-5005-41E1-A914-FC8F6D96B385}"/>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44F16624-4660-42DD-82F4-F7C69021B17F}"/>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4DB4B34B-F6B3-4F89-B49C-7BABD0AFAA98}"/>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2E7DCF1-B230-4B48-B155-CCEE3BE25C4B}"/>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A69D7AAB-157E-435A-B6B3-2AB1AC8DA765}"/>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D4AA1856-E1B4-47A7-AB60-2AB4615B3BFC}"/>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715A4282-FD1A-410E-9A9C-5FA214367116}"/>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BAF4E076-9ABE-407B-A062-71109023A13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916AAE5A-5913-40C6-8543-C62B05782BA2}"/>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D7FD932E-4924-4FA5-BAB5-9FBF53EC2A67}"/>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2DAA3CCE-3830-4AB6-A80D-5C51EF3D457A}"/>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6BFA2158-17EA-4055-B90D-17727BCB6CFA}"/>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BE066AD5-80D9-4A34-8D9A-1CC13CA31586}"/>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4FDC089B-7CAE-494F-9D7B-38FC720B688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当町は、通勤・通学等のアクセスに便利な立地等の状況により、特に子育て世代の人口増が続いている。現状として、教育・福祉関連施設の新増築のほか、交通インフラの整備に伴い、有形固定資産が比較的新しく、減価償却率は類似団体平均よりも低くなっている。　</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今後も、児童・生徒数の増に伴う教育・福祉関連施設の増改築、駒寄スマート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の大型車対応化事業などにょる交通網の発達が見込まれるが、各種施設の老朽化に伴う更新費用が増加していくことが懸念されるため、事業コストに留意し、計画的な管理に努める。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AA5BD8BB-0954-49E3-A603-7DA518B77E57}"/>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F4053F3F-1FD1-4CB9-B9F6-3FB3DC2BDCA1}"/>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99312902-60EC-41F3-914A-377C7F5F178F}"/>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5C3BDD9F-B073-4DB9-8E3E-B4F1C7E4194E}"/>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A4E6A9E3-D178-423B-AB61-7DE96F0B5A38}"/>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151F5CFB-DDD9-46A3-A5FF-6CBF42841ADD}"/>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3875F3F6-C750-4F6E-9BE5-35334E8E1072}"/>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16468E43-42BD-4EBB-8A35-4CC4100784A6}"/>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9D77E2C9-5F9F-4BFA-8EDB-26845FD38323}"/>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29E8A8A5-D4F1-4AD3-A1B2-8C46EBE97FA1}"/>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64688B80-F266-42D8-ABD6-1E9460E13CB3}"/>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78C4538F-4B1A-4D6D-A69C-151F035C781F}"/>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ABF1F4EE-EC78-4D95-BC74-2CE0391DCD50}"/>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8FDF6267-0EAF-40E0-BE65-786F833AFA7B}"/>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C6E8C0AC-7070-4CDF-B62A-BBDC0E3C3EBE}"/>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199A3E76-AF4C-4289-B4A5-0DF9E5A35205}"/>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a16="http://schemas.microsoft.com/office/drawing/2014/main" id="{A4FCFDF8-318E-4D01-987A-D7F0430D680D}"/>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7B6E194-85AE-4D68-B6DD-626BBCF8892A}"/>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3" name="直線コネクタ 72">
          <a:extLst>
            <a:ext uri="{FF2B5EF4-FFF2-40B4-BE49-F238E27FC236}">
              <a16:creationId xmlns:a16="http://schemas.microsoft.com/office/drawing/2014/main" id="{ACB7FB58-242B-4FD6-A7F0-87FCCF28D616}"/>
            </a:ext>
          </a:extLst>
        </xdr:cNvPr>
        <xdr:cNvCxnSpPr/>
      </xdr:nvCxnSpPr>
      <xdr:spPr>
        <a:xfrm flipV="1">
          <a:off x="4206240" y="5286375"/>
          <a:ext cx="1270" cy="1400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4" name="有形固定資産減価償却率最小値テキスト">
          <a:extLst>
            <a:ext uri="{FF2B5EF4-FFF2-40B4-BE49-F238E27FC236}">
              <a16:creationId xmlns:a16="http://schemas.microsoft.com/office/drawing/2014/main" id="{547A5C5A-CF43-471B-80AA-E0C6F150DAD1}"/>
            </a:ext>
          </a:extLst>
        </xdr:cNvPr>
        <xdr:cNvSpPr txBox="1"/>
      </xdr:nvSpPr>
      <xdr:spPr>
        <a:xfrm>
          <a:off x="4258945" y="669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5" name="直線コネクタ 74">
          <a:extLst>
            <a:ext uri="{FF2B5EF4-FFF2-40B4-BE49-F238E27FC236}">
              <a16:creationId xmlns:a16="http://schemas.microsoft.com/office/drawing/2014/main" id="{8E566FD4-B86E-42A3-94BF-700726A1B5C1}"/>
            </a:ext>
          </a:extLst>
        </xdr:cNvPr>
        <xdr:cNvCxnSpPr/>
      </xdr:nvCxnSpPr>
      <xdr:spPr>
        <a:xfrm>
          <a:off x="4119245" y="668700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6" name="有形固定資産減価償却率最大値テキスト">
          <a:extLst>
            <a:ext uri="{FF2B5EF4-FFF2-40B4-BE49-F238E27FC236}">
              <a16:creationId xmlns:a16="http://schemas.microsoft.com/office/drawing/2014/main" id="{7834782E-D40E-48ED-9328-DC79E9586C71}"/>
            </a:ext>
          </a:extLst>
        </xdr:cNvPr>
        <xdr:cNvSpPr txBox="1"/>
      </xdr:nvSpPr>
      <xdr:spPr>
        <a:xfrm>
          <a:off x="4258945"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7" name="直線コネクタ 76">
          <a:extLst>
            <a:ext uri="{FF2B5EF4-FFF2-40B4-BE49-F238E27FC236}">
              <a16:creationId xmlns:a16="http://schemas.microsoft.com/office/drawing/2014/main" id="{B90E1ACA-6F7C-49F6-8941-28FD4176B79B}"/>
            </a:ext>
          </a:extLst>
        </xdr:cNvPr>
        <xdr:cNvCxnSpPr/>
      </xdr:nvCxnSpPr>
      <xdr:spPr>
        <a:xfrm>
          <a:off x="4119245" y="5286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8" name="有形固定資産減価償却率平均値テキスト">
          <a:extLst>
            <a:ext uri="{FF2B5EF4-FFF2-40B4-BE49-F238E27FC236}">
              <a16:creationId xmlns:a16="http://schemas.microsoft.com/office/drawing/2014/main" id="{F427659F-869E-45AF-AD87-B93A229DC720}"/>
            </a:ext>
          </a:extLst>
        </xdr:cNvPr>
        <xdr:cNvSpPr txBox="1"/>
      </xdr:nvSpPr>
      <xdr:spPr>
        <a:xfrm>
          <a:off x="4258945" y="6006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9" name="フローチャート: 判断 78">
          <a:extLst>
            <a:ext uri="{FF2B5EF4-FFF2-40B4-BE49-F238E27FC236}">
              <a16:creationId xmlns:a16="http://schemas.microsoft.com/office/drawing/2014/main" id="{4EB20233-3B19-46DF-B9AB-91570362BCE6}"/>
            </a:ext>
          </a:extLst>
        </xdr:cNvPr>
        <xdr:cNvSpPr/>
      </xdr:nvSpPr>
      <xdr:spPr>
        <a:xfrm>
          <a:off x="4157345" y="6028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0" name="フローチャート: 判断 79">
          <a:extLst>
            <a:ext uri="{FF2B5EF4-FFF2-40B4-BE49-F238E27FC236}">
              <a16:creationId xmlns:a16="http://schemas.microsoft.com/office/drawing/2014/main" id="{ACF5F5D9-C4B6-479A-9E62-815ACFE9DDB0}"/>
            </a:ext>
          </a:extLst>
        </xdr:cNvPr>
        <xdr:cNvSpPr/>
      </xdr:nvSpPr>
      <xdr:spPr>
        <a:xfrm>
          <a:off x="3537585" y="6059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1" name="フローチャート: 判断 80">
          <a:extLst>
            <a:ext uri="{FF2B5EF4-FFF2-40B4-BE49-F238E27FC236}">
              <a16:creationId xmlns:a16="http://schemas.microsoft.com/office/drawing/2014/main" id="{673C374D-9F3A-4A4C-ABE9-E7EF5763573E}"/>
            </a:ext>
          </a:extLst>
        </xdr:cNvPr>
        <xdr:cNvSpPr/>
      </xdr:nvSpPr>
      <xdr:spPr>
        <a:xfrm>
          <a:off x="2867025" y="6120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2" name="フローチャート: 判断 81">
          <a:extLst>
            <a:ext uri="{FF2B5EF4-FFF2-40B4-BE49-F238E27FC236}">
              <a16:creationId xmlns:a16="http://schemas.microsoft.com/office/drawing/2014/main" id="{3070282B-950E-4783-83B1-9D81C615CAEF}"/>
            </a:ext>
          </a:extLst>
        </xdr:cNvPr>
        <xdr:cNvSpPr/>
      </xdr:nvSpPr>
      <xdr:spPr>
        <a:xfrm>
          <a:off x="2196465" y="62004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869904F-7180-4EAC-AB29-DD0F0BBD8161}"/>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7870073-3D9B-496F-A80F-3133D8ED0075}"/>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F5F26EB-9DCA-4D3E-A7CA-B8E6268AE9A6}"/>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6C2E281-ED84-4097-AC0F-754ED1A72817}"/>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8C007FB-D8F7-43B3-85A0-DC5C22FEDA4B}"/>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147592</xdr:rowOff>
    </xdr:from>
    <xdr:to>
      <xdr:col>19</xdr:col>
      <xdr:colOff>187325</xdr:colOff>
      <xdr:row>34</xdr:row>
      <xdr:rowOff>77742</xdr:rowOff>
    </xdr:to>
    <xdr:sp macro="" textlink="">
      <xdr:nvSpPr>
        <xdr:cNvPr id="88" name="楕円 87">
          <a:extLst>
            <a:ext uri="{FF2B5EF4-FFF2-40B4-BE49-F238E27FC236}">
              <a16:creationId xmlns:a16="http://schemas.microsoft.com/office/drawing/2014/main" id="{ADD53CCF-50B8-457A-A74D-F01FDB456453}"/>
            </a:ext>
          </a:extLst>
        </xdr:cNvPr>
        <xdr:cNvSpPr/>
      </xdr:nvSpPr>
      <xdr:spPr>
        <a:xfrm>
          <a:off x="3537585" y="6434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10069</xdr:rowOff>
    </xdr:from>
    <xdr:to>
      <xdr:col>15</xdr:col>
      <xdr:colOff>187325</xdr:colOff>
      <xdr:row>34</xdr:row>
      <xdr:rowOff>111669</xdr:rowOff>
    </xdr:to>
    <xdr:sp macro="" textlink="">
      <xdr:nvSpPr>
        <xdr:cNvPr id="89" name="楕円 88">
          <a:extLst>
            <a:ext uri="{FF2B5EF4-FFF2-40B4-BE49-F238E27FC236}">
              <a16:creationId xmlns:a16="http://schemas.microsoft.com/office/drawing/2014/main" id="{9F47738B-D997-4478-9485-BD6B3DE01125}"/>
            </a:ext>
          </a:extLst>
        </xdr:cNvPr>
        <xdr:cNvSpPr/>
      </xdr:nvSpPr>
      <xdr:spPr>
        <a:xfrm>
          <a:off x="2867025" y="64642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26942</xdr:rowOff>
    </xdr:from>
    <xdr:to>
      <xdr:col>19</xdr:col>
      <xdr:colOff>136525</xdr:colOff>
      <xdr:row>34</xdr:row>
      <xdr:rowOff>60869</xdr:rowOff>
    </xdr:to>
    <xdr:cxnSp macro="">
      <xdr:nvCxnSpPr>
        <xdr:cNvPr id="90" name="直線コネクタ 89">
          <a:extLst>
            <a:ext uri="{FF2B5EF4-FFF2-40B4-BE49-F238E27FC236}">
              <a16:creationId xmlns:a16="http://schemas.microsoft.com/office/drawing/2014/main" id="{B0822F91-3A3D-4DF9-9DAC-513873B62BB8}"/>
            </a:ext>
          </a:extLst>
        </xdr:cNvPr>
        <xdr:cNvCxnSpPr/>
      </xdr:nvCxnSpPr>
      <xdr:spPr>
        <a:xfrm flipV="1">
          <a:off x="2917825" y="6481082"/>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3901</xdr:rowOff>
    </xdr:from>
    <xdr:to>
      <xdr:col>11</xdr:col>
      <xdr:colOff>187325</xdr:colOff>
      <xdr:row>34</xdr:row>
      <xdr:rowOff>105501</xdr:rowOff>
    </xdr:to>
    <xdr:sp macro="" textlink="">
      <xdr:nvSpPr>
        <xdr:cNvPr id="91" name="楕円 90">
          <a:extLst>
            <a:ext uri="{FF2B5EF4-FFF2-40B4-BE49-F238E27FC236}">
              <a16:creationId xmlns:a16="http://schemas.microsoft.com/office/drawing/2014/main" id="{DF4E7E13-8741-435D-B42A-9CBDCF3DC7E5}"/>
            </a:ext>
          </a:extLst>
        </xdr:cNvPr>
        <xdr:cNvSpPr/>
      </xdr:nvSpPr>
      <xdr:spPr>
        <a:xfrm>
          <a:off x="2196465" y="64580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54701</xdr:rowOff>
    </xdr:from>
    <xdr:to>
      <xdr:col>15</xdr:col>
      <xdr:colOff>136525</xdr:colOff>
      <xdr:row>34</xdr:row>
      <xdr:rowOff>60869</xdr:rowOff>
    </xdr:to>
    <xdr:cxnSp macro="">
      <xdr:nvCxnSpPr>
        <xdr:cNvPr id="92" name="直線コネクタ 91">
          <a:extLst>
            <a:ext uri="{FF2B5EF4-FFF2-40B4-BE49-F238E27FC236}">
              <a16:creationId xmlns:a16="http://schemas.microsoft.com/office/drawing/2014/main" id="{DA6395F5-B4C2-4DDF-85BF-1CE74D6A43CB}"/>
            </a:ext>
          </a:extLst>
        </xdr:cNvPr>
        <xdr:cNvCxnSpPr/>
      </xdr:nvCxnSpPr>
      <xdr:spPr>
        <a:xfrm>
          <a:off x="2247265" y="6508841"/>
          <a:ext cx="67056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3" name="n_1aveValue有形固定資産減価償却率">
          <a:extLst>
            <a:ext uri="{FF2B5EF4-FFF2-40B4-BE49-F238E27FC236}">
              <a16:creationId xmlns:a16="http://schemas.microsoft.com/office/drawing/2014/main" id="{4D813971-6AE7-4BDA-AF66-5537F36BFB1A}"/>
            </a:ext>
          </a:extLst>
        </xdr:cNvPr>
        <xdr:cNvSpPr txBox="1"/>
      </xdr:nvSpPr>
      <xdr:spPr>
        <a:xfrm>
          <a:off x="3395989" y="583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4" name="n_2aveValue有形固定資産減価償却率">
          <a:extLst>
            <a:ext uri="{FF2B5EF4-FFF2-40B4-BE49-F238E27FC236}">
              <a16:creationId xmlns:a16="http://schemas.microsoft.com/office/drawing/2014/main" id="{6A871AEE-9034-443C-B1C2-B16BF1C319B6}"/>
            </a:ext>
          </a:extLst>
        </xdr:cNvPr>
        <xdr:cNvSpPr txBox="1"/>
      </xdr:nvSpPr>
      <xdr:spPr>
        <a:xfrm>
          <a:off x="2738129" y="5899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5" name="n_3aveValue有形固定資産減価償却率">
          <a:extLst>
            <a:ext uri="{FF2B5EF4-FFF2-40B4-BE49-F238E27FC236}">
              <a16:creationId xmlns:a16="http://schemas.microsoft.com/office/drawing/2014/main" id="{C3271B4A-D749-4E36-9534-A74FF813E29F}"/>
            </a:ext>
          </a:extLst>
        </xdr:cNvPr>
        <xdr:cNvSpPr txBox="1"/>
      </xdr:nvSpPr>
      <xdr:spPr>
        <a:xfrm>
          <a:off x="2067569" y="597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68869</xdr:rowOff>
    </xdr:from>
    <xdr:ext cx="405111" cy="259045"/>
    <xdr:sp macro="" textlink="">
      <xdr:nvSpPr>
        <xdr:cNvPr id="96" name="n_1mainValue有形固定資産減価償却率">
          <a:extLst>
            <a:ext uri="{FF2B5EF4-FFF2-40B4-BE49-F238E27FC236}">
              <a16:creationId xmlns:a16="http://schemas.microsoft.com/office/drawing/2014/main" id="{689A50EF-F6E8-4402-AABD-B6209C18FEF3}"/>
            </a:ext>
          </a:extLst>
        </xdr:cNvPr>
        <xdr:cNvSpPr txBox="1"/>
      </xdr:nvSpPr>
      <xdr:spPr>
        <a:xfrm>
          <a:off x="3395989" y="65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102796</xdr:rowOff>
    </xdr:from>
    <xdr:ext cx="405111" cy="259045"/>
    <xdr:sp macro="" textlink="">
      <xdr:nvSpPr>
        <xdr:cNvPr id="97" name="n_2mainValue有形固定資産減価償却率">
          <a:extLst>
            <a:ext uri="{FF2B5EF4-FFF2-40B4-BE49-F238E27FC236}">
              <a16:creationId xmlns:a16="http://schemas.microsoft.com/office/drawing/2014/main" id="{F1464217-0B9F-4228-A396-95D410F85A5B}"/>
            </a:ext>
          </a:extLst>
        </xdr:cNvPr>
        <xdr:cNvSpPr txBox="1"/>
      </xdr:nvSpPr>
      <xdr:spPr>
        <a:xfrm>
          <a:off x="2738129" y="6556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96628</xdr:rowOff>
    </xdr:from>
    <xdr:ext cx="405111" cy="259045"/>
    <xdr:sp macro="" textlink="">
      <xdr:nvSpPr>
        <xdr:cNvPr id="98" name="n_3mainValue有形固定資産減価償却率">
          <a:extLst>
            <a:ext uri="{FF2B5EF4-FFF2-40B4-BE49-F238E27FC236}">
              <a16:creationId xmlns:a16="http://schemas.microsoft.com/office/drawing/2014/main" id="{66F2CB08-2597-4B96-AC6A-7172A0D60953}"/>
            </a:ext>
          </a:extLst>
        </xdr:cNvPr>
        <xdr:cNvSpPr txBox="1"/>
      </xdr:nvSpPr>
      <xdr:spPr>
        <a:xfrm>
          <a:off x="2067569" y="655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A3F1198-D8D5-4A7E-96A3-1A274DCC9036}"/>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27DB488-40C9-42A1-BE24-676A424B41C9}"/>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31F5189-6682-47D6-879F-AB8F0B2D1A11}"/>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5EB2F286-7276-45C5-BBAE-00C07F74A86B}"/>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1E5C7588-16F5-4E47-9A96-906CD691F8C4}"/>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B300122-E6AB-45F3-A41C-DC046F975469}"/>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C1F4171-85E6-4981-9D5C-10E501AE4DF7}"/>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1554624-165E-4D9B-B2CE-E28F93A3ADE6}"/>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3ECFB36-628E-44B4-A20D-044CC2E882D8}"/>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18C51E0-0F7D-4B6E-AAF4-D6E9A7A0E4E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23A1E6AA-4F0A-496F-A17D-B40A19E8D911}"/>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24D6A4E-7CAC-4744-9130-BDEB52F0C2F8}"/>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B6D5C0C-67C5-41B2-95A0-F5654DFD1CCD}"/>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可能比率は，類似団体平均を下回っており、主な要因としては、平成２９年度において繰り上げ償還を実施し、地方債残高を４１６，５２０千円減少させたこと、人口増に伴う住民税及び固定資産税の増が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近年においては、大型建設事業や施設の増改築事業による起債の増加で、地方債残高が増加傾向にあり、基金残高も減少しているため、中長期的な事業計画等に基づいた事業の実施及び適切な起債を行い、比率の上昇を抑制し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CEC4918D-2B0B-455B-A4FF-D077A3F848EE}"/>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2A8FFFC-6586-44DF-B24C-FA3FEC238916}"/>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4" name="直線コネクタ 113">
          <a:extLst>
            <a:ext uri="{FF2B5EF4-FFF2-40B4-BE49-F238E27FC236}">
              <a16:creationId xmlns:a16="http://schemas.microsoft.com/office/drawing/2014/main" id="{0FC20220-D889-49C3-B16D-5F6A73C4015C}"/>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5" name="テキスト ボックス 114">
          <a:extLst>
            <a:ext uri="{FF2B5EF4-FFF2-40B4-BE49-F238E27FC236}">
              <a16:creationId xmlns:a16="http://schemas.microsoft.com/office/drawing/2014/main" id="{1D08FA27-B840-4718-812C-F862C4383EFE}"/>
            </a:ext>
          </a:extLst>
        </xdr:cNvPr>
        <xdr:cNvSpPr txBox="1"/>
      </xdr:nvSpPr>
      <xdr:spPr>
        <a:xfrm>
          <a:off x="9645528" y="64435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6" name="直線コネクタ 115">
          <a:extLst>
            <a:ext uri="{FF2B5EF4-FFF2-40B4-BE49-F238E27FC236}">
              <a16:creationId xmlns:a16="http://schemas.microsoft.com/office/drawing/2014/main" id="{035B8C44-340A-4EF8-9B62-C58051014F51}"/>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7" name="テキスト ボックス 116">
          <a:extLst>
            <a:ext uri="{FF2B5EF4-FFF2-40B4-BE49-F238E27FC236}">
              <a16:creationId xmlns:a16="http://schemas.microsoft.com/office/drawing/2014/main" id="{C6AEAA63-D4A8-4186-8FAC-213931CB5479}"/>
            </a:ext>
          </a:extLst>
        </xdr:cNvPr>
        <xdr:cNvSpPr txBox="1"/>
      </xdr:nvSpPr>
      <xdr:spPr>
        <a:xfrm>
          <a:off x="9542936" y="60193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8" name="直線コネクタ 117">
          <a:extLst>
            <a:ext uri="{FF2B5EF4-FFF2-40B4-BE49-F238E27FC236}">
              <a16:creationId xmlns:a16="http://schemas.microsoft.com/office/drawing/2014/main" id="{2DA3CC60-65EF-4E2F-A745-2224028A4EB8}"/>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9" name="テキスト ボックス 118">
          <a:extLst>
            <a:ext uri="{FF2B5EF4-FFF2-40B4-BE49-F238E27FC236}">
              <a16:creationId xmlns:a16="http://schemas.microsoft.com/office/drawing/2014/main" id="{EA6883EA-E8B8-42E2-94B4-FFFF153339CB}"/>
            </a:ext>
          </a:extLst>
        </xdr:cNvPr>
        <xdr:cNvSpPr txBox="1"/>
      </xdr:nvSpPr>
      <xdr:spPr>
        <a:xfrm>
          <a:off x="9486041" y="55989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0" name="直線コネクタ 119">
          <a:extLst>
            <a:ext uri="{FF2B5EF4-FFF2-40B4-BE49-F238E27FC236}">
              <a16:creationId xmlns:a16="http://schemas.microsoft.com/office/drawing/2014/main" id="{804FBCCA-0E65-4B28-A4FA-31B18965C0A7}"/>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1" name="テキスト ボックス 120">
          <a:extLst>
            <a:ext uri="{FF2B5EF4-FFF2-40B4-BE49-F238E27FC236}">
              <a16:creationId xmlns:a16="http://schemas.microsoft.com/office/drawing/2014/main" id="{0475880F-D688-4FFA-98D0-35E3644BECDB}"/>
            </a:ext>
          </a:extLst>
        </xdr:cNvPr>
        <xdr:cNvSpPr txBox="1"/>
      </xdr:nvSpPr>
      <xdr:spPr>
        <a:xfrm>
          <a:off x="9486041" y="51747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B5E6C46A-8C95-440C-864A-B96DDF98A38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0A5936B9-CEF7-4EF3-AB65-5FEBFB8C32B1}"/>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C24A1B8A-A1E1-4A5D-A270-57C1EB5A1EEF}"/>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5" name="直線コネクタ 124">
          <a:extLst>
            <a:ext uri="{FF2B5EF4-FFF2-40B4-BE49-F238E27FC236}">
              <a16:creationId xmlns:a16="http://schemas.microsoft.com/office/drawing/2014/main" id="{171DBA73-5846-4443-BC5B-F74517DDB437}"/>
            </a:ext>
          </a:extLst>
        </xdr:cNvPr>
        <xdr:cNvCxnSpPr/>
      </xdr:nvCxnSpPr>
      <xdr:spPr>
        <a:xfrm flipV="1">
          <a:off x="13027660" y="5254345"/>
          <a:ext cx="1269" cy="127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6" name="債務償還比率最小値テキスト">
          <a:extLst>
            <a:ext uri="{FF2B5EF4-FFF2-40B4-BE49-F238E27FC236}">
              <a16:creationId xmlns:a16="http://schemas.microsoft.com/office/drawing/2014/main" id="{7A50683C-7B0B-46BA-B502-AF6B800E9D0C}"/>
            </a:ext>
          </a:extLst>
        </xdr:cNvPr>
        <xdr:cNvSpPr txBox="1"/>
      </xdr:nvSpPr>
      <xdr:spPr>
        <a:xfrm>
          <a:off x="13080365" y="6537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7" name="直線コネクタ 126">
          <a:extLst>
            <a:ext uri="{FF2B5EF4-FFF2-40B4-BE49-F238E27FC236}">
              <a16:creationId xmlns:a16="http://schemas.microsoft.com/office/drawing/2014/main" id="{A22308B8-3978-424B-813B-668690AB6D83}"/>
            </a:ext>
          </a:extLst>
        </xdr:cNvPr>
        <xdr:cNvCxnSpPr/>
      </xdr:nvCxnSpPr>
      <xdr:spPr>
        <a:xfrm>
          <a:off x="12963525" y="6533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8" name="債務償還比率最大値テキスト">
          <a:extLst>
            <a:ext uri="{FF2B5EF4-FFF2-40B4-BE49-F238E27FC236}">
              <a16:creationId xmlns:a16="http://schemas.microsoft.com/office/drawing/2014/main" id="{8DE1E3EB-07BC-42C5-AEA9-ABE95FFA57ED}"/>
            </a:ext>
          </a:extLst>
        </xdr:cNvPr>
        <xdr:cNvSpPr txBox="1"/>
      </xdr:nvSpPr>
      <xdr:spPr>
        <a:xfrm>
          <a:off x="13080365" y="50333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9" name="直線コネクタ 128">
          <a:extLst>
            <a:ext uri="{FF2B5EF4-FFF2-40B4-BE49-F238E27FC236}">
              <a16:creationId xmlns:a16="http://schemas.microsoft.com/office/drawing/2014/main" id="{2455B902-6131-49A5-8E2A-127853AC6777}"/>
            </a:ext>
          </a:extLst>
        </xdr:cNvPr>
        <xdr:cNvCxnSpPr/>
      </xdr:nvCxnSpPr>
      <xdr:spPr>
        <a:xfrm>
          <a:off x="12963525" y="5254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0" name="債務償還比率平均値テキスト">
          <a:extLst>
            <a:ext uri="{FF2B5EF4-FFF2-40B4-BE49-F238E27FC236}">
              <a16:creationId xmlns:a16="http://schemas.microsoft.com/office/drawing/2014/main" id="{11ACAF37-8A69-4CFB-A59A-82526EBD13D0}"/>
            </a:ext>
          </a:extLst>
        </xdr:cNvPr>
        <xdr:cNvSpPr txBox="1"/>
      </xdr:nvSpPr>
      <xdr:spPr>
        <a:xfrm>
          <a:off x="13080365" y="583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1" name="フローチャート: 判断 130">
          <a:extLst>
            <a:ext uri="{FF2B5EF4-FFF2-40B4-BE49-F238E27FC236}">
              <a16:creationId xmlns:a16="http://schemas.microsoft.com/office/drawing/2014/main" id="{6C5BF93B-8955-4E94-BF7A-8F2AC7081753}"/>
            </a:ext>
          </a:extLst>
        </xdr:cNvPr>
        <xdr:cNvSpPr/>
      </xdr:nvSpPr>
      <xdr:spPr>
        <a:xfrm>
          <a:off x="13001625" y="5983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2" name="フローチャート: 判断 131">
          <a:extLst>
            <a:ext uri="{FF2B5EF4-FFF2-40B4-BE49-F238E27FC236}">
              <a16:creationId xmlns:a16="http://schemas.microsoft.com/office/drawing/2014/main" id="{2F5F3C4B-6744-410C-8674-4EE38485109D}"/>
            </a:ext>
          </a:extLst>
        </xdr:cNvPr>
        <xdr:cNvSpPr/>
      </xdr:nvSpPr>
      <xdr:spPr>
        <a:xfrm>
          <a:off x="12359005" y="598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5EC876C-F8ED-4A3E-B025-EA3895290B63}"/>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79239ED-2D10-41B1-966D-254BFB7E267C}"/>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B25DE2A-0282-4FA8-8E10-D50D4DE85495}"/>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1D26364-69CF-4A9F-B74D-ECC86EA8E7F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3B066C1-EB2F-46FA-AE4D-AFE622992663}"/>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159746</xdr:rowOff>
    </xdr:from>
    <xdr:to>
      <xdr:col>76</xdr:col>
      <xdr:colOff>73025</xdr:colOff>
      <xdr:row>32</xdr:row>
      <xdr:rowOff>89896</xdr:rowOff>
    </xdr:to>
    <xdr:sp macro="" textlink="">
      <xdr:nvSpPr>
        <xdr:cNvPr id="138" name="楕円 137">
          <a:extLst>
            <a:ext uri="{FF2B5EF4-FFF2-40B4-BE49-F238E27FC236}">
              <a16:creationId xmlns:a16="http://schemas.microsoft.com/office/drawing/2014/main" id="{7B7E4071-0ECB-40EC-BEF6-80FBEBAC3815}"/>
            </a:ext>
          </a:extLst>
        </xdr:cNvPr>
        <xdr:cNvSpPr/>
      </xdr:nvSpPr>
      <xdr:spPr>
        <a:xfrm>
          <a:off x="13001625" y="61109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138173</xdr:rowOff>
    </xdr:from>
    <xdr:ext cx="469744" cy="259045"/>
    <xdr:sp macro="" textlink="">
      <xdr:nvSpPr>
        <xdr:cNvPr id="139" name="債務償還比率該当値テキスト">
          <a:extLst>
            <a:ext uri="{FF2B5EF4-FFF2-40B4-BE49-F238E27FC236}">
              <a16:creationId xmlns:a16="http://schemas.microsoft.com/office/drawing/2014/main" id="{1979D135-5EDF-4480-ADF3-A4D7B95462AB}"/>
            </a:ext>
          </a:extLst>
        </xdr:cNvPr>
        <xdr:cNvSpPr txBox="1"/>
      </xdr:nvSpPr>
      <xdr:spPr>
        <a:xfrm>
          <a:off x="13080365" y="60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154564</xdr:rowOff>
    </xdr:from>
    <xdr:to>
      <xdr:col>72</xdr:col>
      <xdr:colOff>123825</xdr:colOff>
      <xdr:row>32</xdr:row>
      <xdr:rowOff>84714</xdr:rowOff>
    </xdr:to>
    <xdr:sp macro="" textlink="">
      <xdr:nvSpPr>
        <xdr:cNvPr id="140" name="楕円 139">
          <a:extLst>
            <a:ext uri="{FF2B5EF4-FFF2-40B4-BE49-F238E27FC236}">
              <a16:creationId xmlns:a16="http://schemas.microsoft.com/office/drawing/2014/main" id="{5EA3C17A-B744-44BC-AF83-24B69E6D2330}"/>
            </a:ext>
          </a:extLst>
        </xdr:cNvPr>
        <xdr:cNvSpPr/>
      </xdr:nvSpPr>
      <xdr:spPr>
        <a:xfrm>
          <a:off x="12359005" y="6105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33914</xdr:rowOff>
    </xdr:from>
    <xdr:to>
      <xdr:col>76</xdr:col>
      <xdr:colOff>22225</xdr:colOff>
      <xdr:row>32</xdr:row>
      <xdr:rowOff>39096</xdr:rowOff>
    </xdr:to>
    <xdr:cxnSp macro="">
      <xdr:nvCxnSpPr>
        <xdr:cNvPr id="141" name="直線コネクタ 140">
          <a:extLst>
            <a:ext uri="{FF2B5EF4-FFF2-40B4-BE49-F238E27FC236}">
              <a16:creationId xmlns:a16="http://schemas.microsoft.com/office/drawing/2014/main" id="{DBCE0D0E-1BBD-4C2A-B063-500AD106E4A7}"/>
            </a:ext>
          </a:extLst>
        </xdr:cNvPr>
        <xdr:cNvCxnSpPr/>
      </xdr:nvCxnSpPr>
      <xdr:spPr>
        <a:xfrm>
          <a:off x="12409805" y="6152774"/>
          <a:ext cx="61976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2" name="n_1aveValue債務償還比率">
          <a:extLst>
            <a:ext uri="{FF2B5EF4-FFF2-40B4-BE49-F238E27FC236}">
              <a16:creationId xmlns:a16="http://schemas.microsoft.com/office/drawing/2014/main" id="{F6F91A83-EAEF-4610-B8B3-C4681C97DD0E}"/>
            </a:ext>
          </a:extLst>
        </xdr:cNvPr>
        <xdr:cNvSpPr txBox="1"/>
      </xdr:nvSpPr>
      <xdr:spPr>
        <a:xfrm>
          <a:off x="12185092" y="576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75841</xdr:rowOff>
    </xdr:from>
    <xdr:ext cx="469744" cy="259045"/>
    <xdr:sp macro="" textlink="">
      <xdr:nvSpPr>
        <xdr:cNvPr id="143" name="n_1mainValue債務償還比率">
          <a:extLst>
            <a:ext uri="{FF2B5EF4-FFF2-40B4-BE49-F238E27FC236}">
              <a16:creationId xmlns:a16="http://schemas.microsoft.com/office/drawing/2014/main" id="{573B424C-827E-48AD-AC1D-94104F5585C9}"/>
            </a:ext>
          </a:extLst>
        </xdr:cNvPr>
        <xdr:cNvSpPr txBox="1"/>
      </xdr:nvSpPr>
      <xdr:spPr>
        <a:xfrm>
          <a:off x="12185092" y="619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4030FC6F-27C5-4EA2-84F9-50CC728612AB}"/>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4D85C4BB-1390-4703-A3B4-4831B2A727DC}"/>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DCE4359E-E603-4825-83CA-AB4E299C5444}"/>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CB85E22D-4964-404F-87CD-256C296D3584}"/>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F0B61B32-BB2B-4E3C-8643-C70CDC4F72E9}"/>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90CB9929-7414-4B5A-A006-15391AB623F5}"/>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657D69-836F-4A4D-A7A9-984E8A13AD9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CC3FAB-6FD0-4C91-A618-79E92630E09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C2DD83-576F-44B2-A43A-BD1015B851C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A6CBD8-A3FA-4797-BEE0-084E94A8BEB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0F4CD7-CE5D-4E9F-A85D-DE2DFA403FF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52FAA0-4006-4D89-A4C9-2790AF1D4C8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2BDADE-8469-4010-A59A-D23ADE3D53A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C28833-B97E-4D03-BA2C-C9DB6725007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6885F1-839B-45FA-B79E-119D7EB9C8B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6CCFD0-F652-4F92-827E-82792AE1D29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21,283
20.46
7,117,030
6,976,200
31,946
4,265,562
4,472,503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AE09EC-9529-4C03-8449-F9D0AAB667F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B3C0E0-B324-445B-8733-96C48768F40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4E8EF6-B6EA-4BBD-8160-7A1E58EC1E0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2E02F5-E486-4703-9A41-29A41606B9B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B021EB-C8E5-4DB0-AB1F-00D2F94E660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31E95E0-1222-473B-ACC7-398E40F8AB47}"/>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2702BE4-A3A2-406F-8CA9-AB4C8990FC3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8A276F-7E52-4835-8C0B-F11BE2C1841C}"/>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630A38-82DE-4BBF-8BA0-D0C98558810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CDD6A1-166D-4B89-B99C-3BE72AFDF8B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A539BD-79F2-4740-9227-6963A4D29F6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CDDAA1F-DED9-4FAB-BBE3-102798D32DA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27A056-9E1B-4DA3-86F9-4323B07F71D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59F67B-E6DB-4162-8641-9328F916FA91}"/>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14E81AF-7E5C-4AFA-9790-15C2096AA38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03DD14-E525-4D1B-95CA-CF65B809BB6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C65452C-FF0D-4FD2-9339-0E9220AB222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1D47E88-9B94-4A1E-8B6E-BFBDC491385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0DC17F1-A9E5-46DB-BD71-5FF55967CA49}"/>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C347917-7B37-4CA5-8E32-946CD57E1538}"/>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B59BEDF-FA10-4ED4-9001-F933FC4C7C8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A094095-B61B-4CE8-B735-BDAAEF817E3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29E79A0-609C-4D21-99ED-719F69ED5C2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CB582F3-15D4-4635-A081-537D3F7EC3A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5B8CE7F-CD92-4468-96E7-407A1C3E596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AB13F9C-0232-47FB-8009-D9CF1AEE0F4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1C2661F-CBCA-445A-A539-AF85773B34B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2357C9C-0CCD-4DD8-A059-9A23EB79ECA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B18CC79-B7B7-4A1F-AD43-5682466DD1B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DE4799F-EF41-4230-B86A-E80C947C186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6979ACF-286B-4E21-B763-7CA1878F6CE2}"/>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5544FDC-9113-416E-9677-0336AB5C6B77}"/>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8074FD1-ADFF-4F94-8DCB-834574133E37}"/>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C6333E2-319D-4326-8A97-366E72F66849}"/>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1B5547F-E8FF-46B7-9164-343A70D2BE2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FB73807-D6B4-4DC0-89EC-AF2B04FC38DC}"/>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94FDD03-E6CF-4B1E-9B3B-15B80A23D36B}"/>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AADF388-67DF-4FCF-A752-ADB8BD542809}"/>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991AD82-1EC9-493A-A3EB-B3939B6C7C2C}"/>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2579519-C7BA-4E3A-9617-A6BF1D80B15C}"/>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DB9F1B5-D095-4692-862D-BE1AD0DCEB31}"/>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B361B9C-8F35-48A5-975D-ADCC8F3AFC2F}"/>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92A1980-15F9-49F5-A4CF-449EA2485151}"/>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EEEC17E0-2D78-47FD-9E03-1F0FD47E5567}"/>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6F454964-AF7B-4478-B43C-42D889AEC107}"/>
            </a:ext>
          </a:extLst>
        </xdr:cNvPr>
        <xdr:cNvCxnSpPr/>
      </xdr:nvCxnSpPr>
      <xdr:spPr>
        <a:xfrm flipV="1">
          <a:off x="4086225" y="5619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8AF4B74B-F4B1-4F7D-8EA3-BE0D06D6625C}"/>
            </a:ext>
          </a:extLst>
        </xdr:cNvPr>
        <xdr:cNvSpPr txBox="1"/>
      </xdr:nvSpPr>
      <xdr:spPr>
        <a:xfrm>
          <a:off x="412496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C9498104-6A9E-4D15-BD4B-A4FD0E258E44}"/>
            </a:ext>
          </a:extLst>
        </xdr:cNvPr>
        <xdr:cNvCxnSpPr/>
      </xdr:nvCxnSpPr>
      <xdr:spPr>
        <a:xfrm>
          <a:off x="4020820" y="695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6617C4DE-2BCE-4D77-A2A5-3F851BE1D2D9}"/>
            </a:ext>
          </a:extLst>
        </xdr:cNvPr>
        <xdr:cNvSpPr txBox="1"/>
      </xdr:nvSpPr>
      <xdr:spPr>
        <a:xfrm>
          <a:off x="412496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9736327A-2D08-4A9B-8A79-DE9B853B78AA}"/>
            </a:ext>
          </a:extLst>
        </xdr:cNvPr>
        <xdr:cNvCxnSpPr/>
      </xdr:nvCxnSpPr>
      <xdr:spPr>
        <a:xfrm>
          <a:off x="402082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9B939CCB-8A2A-41D3-85E1-DF637C863593}"/>
            </a:ext>
          </a:extLst>
        </xdr:cNvPr>
        <xdr:cNvSpPr txBox="1"/>
      </xdr:nvSpPr>
      <xdr:spPr>
        <a:xfrm>
          <a:off x="412496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E45281C4-D8CF-4391-ABFD-2A6DD20045E1}"/>
            </a:ext>
          </a:extLst>
        </xdr:cNvPr>
        <xdr:cNvSpPr/>
      </xdr:nvSpPr>
      <xdr:spPr>
        <a:xfrm>
          <a:off x="403606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8625DE8A-2364-405E-9207-9BD385C076E7}"/>
            </a:ext>
          </a:extLst>
        </xdr:cNvPr>
        <xdr:cNvSpPr/>
      </xdr:nvSpPr>
      <xdr:spPr>
        <a:xfrm>
          <a:off x="3312160" y="626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52191B75-DF03-40CA-BF28-697E71859082}"/>
            </a:ext>
          </a:extLst>
        </xdr:cNvPr>
        <xdr:cNvSpPr/>
      </xdr:nvSpPr>
      <xdr:spPr>
        <a:xfrm>
          <a:off x="251460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88CAA54D-7987-453C-A8F3-385873241BCA}"/>
            </a:ext>
          </a:extLst>
        </xdr:cNvPr>
        <xdr:cNvSpPr/>
      </xdr:nvSpPr>
      <xdr:spPr>
        <a:xfrm>
          <a:off x="173990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795C316-3F94-43B4-8855-592E910ABFF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B2FDEE3-F3DA-4090-A005-E99AA600DEB8}"/>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5D1C7B3-DC91-460A-906E-B1E594AAD1D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361CA29-856F-41C5-84D8-0597A75E23A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09F0EF-186C-493D-A15C-27A3772CDD9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149225</xdr:rowOff>
    </xdr:from>
    <xdr:to>
      <xdr:col>20</xdr:col>
      <xdr:colOff>38100</xdr:colOff>
      <xdr:row>41</xdr:row>
      <xdr:rowOff>79375</xdr:rowOff>
    </xdr:to>
    <xdr:sp macro="" textlink="">
      <xdr:nvSpPr>
        <xdr:cNvPr id="71" name="楕円 70">
          <a:extLst>
            <a:ext uri="{FF2B5EF4-FFF2-40B4-BE49-F238E27FC236}">
              <a16:creationId xmlns:a16="http://schemas.microsoft.com/office/drawing/2014/main" id="{D5D58182-900A-43FD-9603-04EE67A688A5}"/>
            </a:ext>
          </a:extLst>
        </xdr:cNvPr>
        <xdr:cNvSpPr/>
      </xdr:nvSpPr>
      <xdr:spPr>
        <a:xfrm>
          <a:off x="3312160" y="6854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10160</xdr:rowOff>
    </xdr:from>
    <xdr:to>
      <xdr:col>15</xdr:col>
      <xdr:colOff>101600</xdr:colOff>
      <xdr:row>41</xdr:row>
      <xdr:rowOff>111760</xdr:rowOff>
    </xdr:to>
    <xdr:sp macro="" textlink="">
      <xdr:nvSpPr>
        <xdr:cNvPr id="72" name="楕円 71">
          <a:extLst>
            <a:ext uri="{FF2B5EF4-FFF2-40B4-BE49-F238E27FC236}">
              <a16:creationId xmlns:a16="http://schemas.microsoft.com/office/drawing/2014/main" id="{18E3B43C-D4DD-409B-949E-343AF36EED33}"/>
            </a:ext>
          </a:extLst>
        </xdr:cNvPr>
        <xdr:cNvSpPr/>
      </xdr:nvSpPr>
      <xdr:spPr>
        <a:xfrm>
          <a:off x="25146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28575</xdr:rowOff>
    </xdr:from>
    <xdr:to>
      <xdr:col>19</xdr:col>
      <xdr:colOff>177800</xdr:colOff>
      <xdr:row>41</xdr:row>
      <xdr:rowOff>60960</xdr:rowOff>
    </xdr:to>
    <xdr:cxnSp macro="">
      <xdr:nvCxnSpPr>
        <xdr:cNvPr id="73" name="直線コネクタ 72">
          <a:extLst>
            <a:ext uri="{FF2B5EF4-FFF2-40B4-BE49-F238E27FC236}">
              <a16:creationId xmlns:a16="http://schemas.microsoft.com/office/drawing/2014/main" id="{E733BDEE-04F6-4CC9-8707-A89DE0AACECF}"/>
            </a:ext>
          </a:extLst>
        </xdr:cNvPr>
        <xdr:cNvCxnSpPr/>
      </xdr:nvCxnSpPr>
      <xdr:spPr>
        <a:xfrm flipV="1">
          <a:off x="2565400" y="690181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139700</xdr:rowOff>
    </xdr:from>
    <xdr:to>
      <xdr:col>10</xdr:col>
      <xdr:colOff>165100</xdr:colOff>
      <xdr:row>41</xdr:row>
      <xdr:rowOff>69850</xdr:rowOff>
    </xdr:to>
    <xdr:sp macro="" textlink="">
      <xdr:nvSpPr>
        <xdr:cNvPr id="74" name="楕円 73">
          <a:extLst>
            <a:ext uri="{FF2B5EF4-FFF2-40B4-BE49-F238E27FC236}">
              <a16:creationId xmlns:a16="http://schemas.microsoft.com/office/drawing/2014/main" id="{DAB2C6DC-FDA2-4E59-9B49-6154F111555A}"/>
            </a:ext>
          </a:extLst>
        </xdr:cNvPr>
        <xdr:cNvSpPr/>
      </xdr:nvSpPr>
      <xdr:spPr>
        <a:xfrm>
          <a:off x="173990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19050</xdr:rowOff>
    </xdr:from>
    <xdr:to>
      <xdr:col>15</xdr:col>
      <xdr:colOff>50800</xdr:colOff>
      <xdr:row>41</xdr:row>
      <xdr:rowOff>60960</xdr:rowOff>
    </xdr:to>
    <xdr:cxnSp macro="">
      <xdr:nvCxnSpPr>
        <xdr:cNvPr id="75" name="直線コネクタ 74">
          <a:extLst>
            <a:ext uri="{FF2B5EF4-FFF2-40B4-BE49-F238E27FC236}">
              <a16:creationId xmlns:a16="http://schemas.microsoft.com/office/drawing/2014/main" id="{8D14E52D-8A16-4E39-B232-3F5B4638566B}"/>
            </a:ext>
          </a:extLst>
        </xdr:cNvPr>
        <xdr:cNvCxnSpPr/>
      </xdr:nvCxnSpPr>
      <xdr:spPr>
        <a:xfrm>
          <a:off x="1790700" y="689229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6" name="n_1aveValue【道路】&#10;有形固定資産減価償却率">
          <a:extLst>
            <a:ext uri="{FF2B5EF4-FFF2-40B4-BE49-F238E27FC236}">
              <a16:creationId xmlns:a16="http://schemas.microsoft.com/office/drawing/2014/main" id="{7FDA591A-D6EE-45D7-A681-CE85DF415701}"/>
            </a:ext>
          </a:extLst>
        </xdr:cNvPr>
        <xdr:cNvSpPr txBox="1"/>
      </xdr:nvSpPr>
      <xdr:spPr>
        <a:xfrm>
          <a:off x="317056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7" name="n_2aveValue【道路】&#10;有形固定資産減価償却率">
          <a:extLst>
            <a:ext uri="{FF2B5EF4-FFF2-40B4-BE49-F238E27FC236}">
              <a16:creationId xmlns:a16="http://schemas.microsoft.com/office/drawing/2014/main" id="{286B95A7-9C58-4783-A869-BAC94EC108F0}"/>
            </a:ext>
          </a:extLst>
        </xdr:cNvPr>
        <xdr:cNvSpPr txBox="1"/>
      </xdr:nvSpPr>
      <xdr:spPr>
        <a:xfrm>
          <a:off x="238570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8" name="n_3aveValue【道路】&#10;有形固定資産減価償却率">
          <a:extLst>
            <a:ext uri="{FF2B5EF4-FFF2-40B4-BE49-F238E27FC236}">
              <a16:creationId xmlns:a16="http://schemas.microsoft.com/office/drawing/2014/main" id="{12FBBBD6-42CE-4B9C-BDF9-271ACD76521D}"/>
            </a:ext>
          </a:extLst>
        </xdr:cNvPr>
        <xdr:cNvSpPr txBox="1"/>
      </xdr:nvSpPr>
      <xdr:spPr>
        <a:xfrm>
          <a:off x="161100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70502</xdr:rowOff>
    </xdr:from>
    <xdr:ext cx="405111" cy="259045"/>
    <xdr:sp macro="" textlink="">
      <xdr:nvSpPr>
        <xdr:cNvPr id="79" name="n_1mainValue【道路】&#10;有形固定資産減価償却率">
          <a:extLst>
            <a:ext uri="{FF2B5EF4-FFF2-40B4-BE49-F238E27FC236}">
              <a16:creationId xmlns:a16="http://schemas.microsoft.com/office/drawing/2014/main" id="{D96B2E3C-CF9F-4598-9494-65C0FDC77E03}"/>
            </a:ext>
          </a:extLst>
        </xdr:cNvPr>
        <xdr:cNvSpPr txBox="1"/>
      </xdr:nvSpPr>
      <xdr:spPr>
        <a:xfrm>
          <a:off x="317056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102887</xdr:rowOff>
    </xdr:from>
    <xdr:ext cx="405111" cy="259045"/>
    <xdr:sp macro="" textlink="">
      <xdr:nvSpPr>
        <xdr:cNvPr id="80" name="n_2mainValue【道路】&#10;有形固定資産減価償却率">
          <a:extLst>
            <a:ext uri="{FF2B5EF4-FFF2-40B4-BE49-F238E27FC236}">
              <a16:creationId xmlns:a16="http://schemas.microsoft.com/office/drawing/2014/main" id="{DF15F548-07A4-48B9-8263-F40BA4451766}"/>
            </a:ext>
          </a:extLst>
        </xdr:cNvPr>
        <xdr:cNvSpPr txBox="1"/>
      </xdr:nvSpPr>
      <xdr:spPr>
        <a:xfrm>
          <a:off x="238570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60977</xdr:rowOff>
    </xdr:from>
    <xdr:ext cx="405111" cy="259045"/>
    <xdr:sp macro="" textlink="">
      <xdr:nvSpPr>
        <xdr:cNvPr id="81" name="n_3mainValue【道路】&#10;有形固定資産減価償却率">
          <a:extLst>
            <a:ext uri="{FF2B5EF4-FFF2-40B4-BE49-F238E27FC236}">
              <a16:creationId xmlns:a16="http://schemas.microsoft.com/office/drawing/2014/main" id="{0A57DD12-C87E-4F2E-B9DA-206DF72D9E78}"/>
            </a:ext>
          </a:extLst>
        </xdr:cNvPr>
        <xdr:cNvSpPr txBox="1"/>
      </xdr:nvSpPr>
      <xdr:spPr>
        <a:xfrm>
          <a:off x="161100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DA72ED8D-90E5-4C10-ABBB-C1C8746136A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2DD07E49-5936-4D38-B4A4-A57045E38FC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48277F44-2A1C-4E6E-880D-90107059065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DC77D1A3-38DE-4145-963B-CA0337538EE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C11D2475-0B29-463D-8090-743109B434D8}"/>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F8884925-CA4B-4466-B9B6-ABF668CE147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C8C3864-FE1A-4D84-A54D-A268E9F186D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8B6D2B7B-F6FB-4236-AD08-C5D918E5FFE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D56242C4-AC61-4D2C-B533-68E4C4999CD4}"/>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86B33B30-4856-4AB9-B64A-219168CCF76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41DB4427-2C6B-4498-A21D-08408294E025}"/>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806D4DA0-D31D-4630-8127-9187B94DE686}"/>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E1F80526-5552-4A32-B7EE-DB045122F55E}"/>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65C59CAA-1465-4441-B594-1F664DCA7D15}"/>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844F375C-049C-4658-8359-AA9502430E3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98EC94FF-FC78-458E-8053-9CBE7856E755}"/>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31D39B8C-A9E5-4B81-94D2-ABA76F987667}"/>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DD27CDC7-2625-44A3-824A-A9FCA055B64F}"/>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79DBFE77-69B7-4F7C-AD0A-34B0A00FB2C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BAC34F58-E3C4-46D2-BEB8-4D718E68FDF1}"/>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8894B91D-C949-412B-9CA7-68525A974EA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id="{CA9EEC17-3466-47E0-8D9F-CBDC03C0D345}"/>
            </a:ext>
          </a:extLst>
        </xdr:cNvPr>
        <xdr:cNvCxnSpPr/>
      </xdr:nvCxnSpPr>
      <xdr:spPr>
        <a:xfrm flipV="1">
          <a:off x="9219565" y="5534391"/>
          <a:ext cx="0" cy="146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id="{F377A7AE-CADF-45DC-BEDE-D528D1F25731}"/>
            </a:ext>
          </a:extLst>
        </xdr:cNvPr>
        <xdr:cNvSpPr txBox="1"/>
      </xdr:nvSpPr>
      <xdr:spPr>
        <a:xfrm>
          <a:off x="9258300" y="70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id="{C43A38CA-0E94-43A8-B46C-F7C9B33FB338}"/>
            </a:ext>
          </a:extLst>
        </xdr:cNvPr>
        <xdr:cNvCxnSpPr/>
      </xdr:nvCxnSpPr>
      <xdr:spPr>
        <a:xfrm>
          <a:off x="9154160" y="70039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id="{C393039D-F537-4A3C-AD2A-1FDD18DB1453}"/>
            </a:ext>
          </a:extLst>
        </xdr:cNvPr>
        <xdr:cNvSpPr txBox="1"/>
      </xdr:nvSpPr>
      <xdr:spPr>
        <a:xfrm>
          <a:off x="9258300" y="53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id="{4F1E7459-788C-49BE-BB36-6AFE63811D62}"/>
            </a:ext>
          </a:extLst>
        </xdr:cNvPr>
        <xdr:cNvCxnSpPr/>
      </xdr:nvCxnSpPr>
      <xdr:spPr>
        <a:xfrm>
          <a:off x="9154160" y="5534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a:extLst>
            <a:ext uri="{FF2B5EF4-FFF2-40B4-BE49-F238E27FC236}">
              <a16:creationId xmlns:a16="http://schemas.microsoft.com/office/drawing/2014/main" id="{FFC18D58-C5C6-40D4-98BE-72182D6771FE}"/>
            </a:ext>
          </a:extLst>
        </xdr:cNvPr>
        <xdr:cNvSpPr txBox="1"/>
      </xdr:nvSpPr>
      <xdr:spPr>
        <a:xfrm>
          <a:off x="9258300" y="65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id="{B06DC07D-EE0D-4790-9E28-AE708CB75188}"/>
            </a:ext>
          </a:extLst>
        </xdr:cNvPr>
        <xdr:cNvSpPr/>
      </xdr:nvSpPr>
      <xdr:spPr>
        <a:xfrm>
          <a:off x="9192260" y="6544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id="{D2BA1464-AAE5-493E-A934-D4518D3FA05C}"/>
            </a:ext>
          </a:extLst>
        </xdr:cNvPr>
        <xdr:cNvSpPr/>
      </xdr:nvSpPr>
      <xdr:spPr>
        <a:xfrm>
          <a:off x="8445500" y="65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id="{E64EB457-7759-4B34-8CBA-5BD0060C433E}"/>
            </a:ext>
          </a:extLst>
        </xdr:cNvPr>
        <xdr:cNvSpPr/>
      </xdr:nvSpPr>
      <xdr:spPr>
        <a:xfrm>
          <a:off x="7670800" y="6513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a16="http://schemas.microsoft.com/office/drawing/2014/main" id="{1D820CCA-6E58-4C37-BE5E-83700628757E}"/>
            </a:ext>
          </a:extLst>
        </xdr:cNvPr>
        <xdr:cNvSpPr/>
      </xdr:nvSpPr>
      <xdr:spPr>
        <a:xfrm>
          <a:off x="6873240" y="6533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2EAD2DD-E46E-4DC3-BDB2-2E610EBE5B9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C621A4A-680B-4E37-9EA6-B66F44E1E14F}"/>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DF3C834-187B-4114-9EB0-2ECC4F9B19B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EC94CFA-5879-417E-9898-B556D65F42F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6C41A1F-7712-4D75-9930-FD39B701E61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92014</xdr:rowOff>
    </xdr:from>
    <xdr:to>
      <xdr:col>50</xdr:col>
      <xdr:colOff>165100</xdr:colOff>
      <xdr:row>38</xdr:row>
      <xdr:rowOff>22165</xdr:rowOff>
    </xdr:to>
    <xdr:sp macro="" textlink="">
      <xdr:nvSpPr>
        <xdr:cNvPr id="118" name="楕円 117">
          <a:extLst>
            <a:ext uri="{FF2B5EF4-FFF2-40B4-BE49-F238E27FC236}">
              <a16:creationId xmlns:a16="http://schemas.microsoft.com/office/drawing/2014/main" id="{E5990D0E-0AC3-4521-BA20-0EC16A05BB86}"/>
            </a:ext>
          </a:extLst>
        </xdr:cNvPr>
        <xdr:cNvSpPr/>
      </xdr:nvSpPr>
      <xdr:spPr>
        <a:xfrm>
          <a:off x="8445500" y="6294694"/>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85522</xdr:rowOff>
    </xdr:from>
    <xdr:to>
      <xdr:col>46</xdr:col>
      <xdr:colOff>38100</xdr:colOff>
      <xdr:row>38</xdr:row>
      <xdr:rowOff>15672</xdr:rowOff>
    </xdr:to>
    <xdr:sp macro="" textlink="">
      <xdr:nvSpPr>
        <xdr:cNvPr id="119" name="楕円 118">
          <a:extLst>
            <a:ext uri="{FF2B5EF4-FFF2-40B4-BE49-F238E27FC236}">
              <a16:creationId xmlns:a16="http://schemas.microsoft.com/office/drawing/2014/main" id="{6D5B74D9-6BE2-458A-9D54-62F2DF6B4BF0}"/>
            </a:ext>
          </a:extLst>
        </xdr:cNvPr>
        <xdr:cNvSpPr/>
      </xdr:nvSpPr>
      <xdr:spPr>
        <a:xfrm>
          <a:off x="7670800" y="62882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136322</xdr:rowOff>
    </xdr:from>
    <xdr:to>
      <xdr:col>50</xdr:col>
      <xdr:colOff>114300</xdr:colOff>
      <xdr:row>37</xdr:row>
      <xdr:rowOff>142814</xdr:rowOff>
    </xdr:to>
    <xdr:cxnSp macro="">
      <xdr:nvCxnSpPr>
        <xdr:cNvPr id="120" name="直線コネクタ 119">
          <a:extLst>
            <a:ext uri="{FF2B5EF4-FFF2-40B4-BE49-F238E27FC236}">
              <a16:creationId xmlns:a16="http://schemas.microsoft.com/office/drawing/2014/main" id="{FA31962F-148C-464C-AF54-C30883720E42}"/>
            </a:ext>
          </a:extLst>
        </xdr:cNvPr>
        <xdr:cNvCxnSpPr/>
      </xdr:nvCxnSpPr>
      <xdr:spPr>
        <a:xfrm>
          <a:off x="7713980" y="6339002"/>
          <a:ext cx="78232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87808</xdr:rowOff>
    </xdr:from>
    <xdr:to>
      <xdr:col>41</xdr:col>
      <xdr:colOff>101600</xdr:colOff>
      <xdr:row>38</xdr:row>
      <xdr:rowOff>17958</xdr:rowOff>
    </xdr:to>
    <xdr:sp macro="" textlink="">
      <xdr:nvSpPr>
        <xdr:cNvPr id="121" name="楕円 120">
          <a:extLst>
            <a:ext uri="{FF2B5EF4-FFF2-40B4-BE49-F238E27FC236}">
              <a16:creationId xmlns:a16="http://schemas.microsoft.com/office/drawing/2014/main" id="{AB4ED4FD-0EDC-43C7-BDF5-AE37E15F4D7B}"/>
            </a:ext>
          </a:extLst>
        </xdr:cNvPr>
        <xdr:cNvSpPr/>
      </xdr:nvSpPr>
      <xdr:spPr>
        <a:xfrm>
          <a:off x="6873240" y="6290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136322</xdr:rowOff>
    </xdr:from>
    <xdr:to>
      <xdr:col>45</xdr:col>
      <xdr:colOff>177800</xdr:colOff>
      <xdr:row>37</xdr:row>
      <xdr:rowOff>138608</xdr:rowOff>
    </xdr:to>
    <xdr:cxnSp macro="">
      <xdr:nvCxnSpPr>
        <xdr:cNvPr id="122" name="直線コネクタ 121">
          <a:extLst>
            <a:ext uri="{FF2B5EF4-FFF2-40B4-BE49-F238E27FC236}">
              <a16:creationId xmlns:a16="http://schemas.microsoft.com/office/drawing/2014/main" id="{0025FF72-6908-40F1-8FA5-C0FBB57DEDB6}"/>
            </a:ext>
          </a:extLst>
        </xdr:cNvPr>
        <xdr:cNvCxnSpPr/>
      </xdr:nvCxnSpPr>
      <xdr:spPr>
        <a:xfrm flipV="1">
          <a:off x="6924040" y="633900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3" name="n_1aveValue【道路】&#10;一人当たり延長">
          <a:extLst>
            <a:ext uri="{FF2B5EF4-FFF2-40B4-BE49-F238E27FC236}">
              <a16:creationId xmlns:a16="http://schemas.microsoft.com/office/drawing/2014/main" id="{D755BF8E-1F15-4E18-BE90-A5199F2CB9E5}"/>
            </a:ext>
          </a:extLst>
        </xdr:cNvPr>
        <xdr:cNvSpPr txBox="1"/>
      </xdr:nvSpPr>
      <xdr:spPr>
        <a:xfrm>
          <a:off x="8271587" y="663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24" name="n_2aveValue【道路】&#10;一人当たり延長">
          <a:extLst>
            <a:ext uri="{FF2B5EF4-FFF2-40B4-BE49-F238E27FC236}">
              <a16:creationId xmlns:a16="http://schemas.microsoft.com/office/drawing/2014/main" id="{48D1DB96-05E0-4CC8-B932-594FABD22476}"/>
            </a:ext>
          </a:extLst>
        </xdr:cNvPr>
        <xdr:cNvSpPr txBox="1"/>
      </xdr:nvSpPr>
      <xdr:spPr>
        <a:xfrm>
          <a:off x="7509587" y="660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25" name="n_3aveValue【道路】&#10;一人当たり延長">
          <a:extLst>
            <a:ext uri="{FF2B5EF4-FFF2-40B4-BE49-F238E27FC236}">
              <a16:creationId xmlns:a16="http://schemas.microsoft.com/office/drawing/2014/main" id="{F7036E21-36F0-43F7-A2DA-C5B5F8EC08B6}"/>
            </a:ext>
          </a:extLst>
        </xdr:cNvPr>
        <xdr:cNvSpPr txBox="1"/>
      </xdr:nvSpPr>
      <xdr:spPr>
        <a:xfrm>
          <a:off x="6712027" y="662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38691</xdr:rowOff>
    </xdr:from>
    <xdr:ext cx="534377" cy="259045"/>
    <xdr:sp macro="" textlink="">
      <xdr:nvSpPr>
        <xdr:cNvPr id="126" name="n_1mainValue【道路】&#10;一人当たり延長">
          <a:extLst>
            <a:ext uri="{FF2B5EF4-FFF2-40B4-BE49-F238E27FC236}">
              <a16:creationId xmlns:a16="http://schemas.microsoft.com/office/drawing/2014/main" id="{BBDEA5D9-DC5B-4F7B-BDD2-8139D8827F69}"/>
            </a:ext>
          </a:extLst>
        </xdr:cNvPr>
        <xdr:cNvSpPr txBox="1"/>
      </xdr:nvSpPr>
      <xdr:spPr>
        <a:xfrm>
          <a:off x="8239271" y="607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32199</xdr:rowOff>
    </xdr:from>
    <xdr:ext cx="534377" cy="259045"/>
    <xdr:sp macro="" textlink="">
      <xdr:nvSpPr>
        <xdr:cNvPr id="127" name="n_2mainValue【道路】&#10;一人当たり延長">
          <a:extLst>
            <a:ext uri="{FF2B5EF4-FFF2-40B4-BE49-F238E27FC236}">
              <a16:creationId xmlns:a16="http://schemas.microsoft.com/office/drawing/2014/main" id="{1FB68B33-8975-4E9E-BBB8-B77D4D3675C3}"/>
            </a:ext>
          </a:extLst>
        </xdr:cNvPr>
        <xdr:cNvSpPr txBox="1"/>
      </xdr:nvSpPr>
      <xdr:spPr>
        <a:xfrm>
          <a:off x="7477271" y="60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34485</xdr:rowOff>
    </xdr:from>
    <xdr:ext cx="534377" cy="259045"/>
    <xdr:sp macro="" textlink="">
      <xdr:nvSpPr>
        <xdr:cNvPr id="128" name="n_3mainValue【道路】&#10;一人当たり延長">
          <a:extLst>
            <a:ext uri="{FF2B5EF4-FFF2-40B4-BE49-F238E27FC236}">
              <a16:creationId xmlns:a16="http://schemas.microsoft.com/office/drawing/2014/main" id="{532D22FD-3729-4381-A9F7-E139AEEEAFA0}"/>
            </a:ext>
          </a:extLst>
        </xdr:cNvPr>
        <xdr:cNvSpPr txBox="1"/>
      </xdr:nvSpPr>
      <xdr:spPr>
        <a:xfrm>
          <a:off x="6702571" y="606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AB487D76-4198-42F5-BA4F-00C3C551281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D35A0050-FF05-434D-8E69-EDF805B9722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41A17E1-B39F-4314-82F1-0AAD578BF53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5133ECCE-0387-4DA7-882D-AB2AE5788A6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D7806BE0-5CCA-4232-B4A2-69DD41EE80E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9FA977B6-494A-4489-B998-6BB5CF258674}"/>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17F68390-5A7F-4199-A2B7-109CAAB08D0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9F20E507-013A-4AE0-BDC2-45B8A6F8B0C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C200633C-91D6-4272-80AD-BB6A855C412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2DB4E80C-BF78-4E79-99EB-2953BF72A1A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E546BE65-2F4A-472F-B981-EACDB3CF2FE6}"/>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831B3F77-B1E6-4264-9DF6-7F8C8E8469BF}"/>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CBEB7D2-A83C-4838-830C-57536955803D}"/>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5D5B9765-6CAE-4053-87B1-2271931D3417}"/>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24221C6-5958-42DB-9666-DC33C6158022}"/>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C7466AF2-DC4F-40F6-A002-CD4433025541}"/>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9B492059-13AD-4A23-9060-7F24E112FEBB}"/>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79E9A646-4979-494F-8A82-3D222401E8F7}"/>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8ECB8A39-3361-48C1-9BD5-6A65847BF519}"/>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4B4BF28B-A10D-4CC4-9B96-ED89C063D254}"/>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F911EA2F-81E8-4193-B306-CD08102C047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DBF20830-53BB-4D3C-BB29-0327A70BEF7B}"/>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E7417E85-9C4A-4D12-AFA4-D8908462816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FD2C6715-99E9-4039-92DC-E1C1BAFA6B73}"/>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4A5044EB-44B7-401A-A4B8-0D47B3EE323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E230FD52-DAEC-4AFE-A4CB-FEB7AF8200DD}"/>
            </a:ext>
          </a:extLst>
        </xdr:cNvPr>
        <xdr:cNvCxnSpPr/>
      </xdr:nvCxnSpPr>
      <xdr:spPr>
        <a:xfrm flipV="1">
          <a:off x="4086225" y="9261022"/>
          <a:ext cx="0" cy="1430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159AFB76-DD6E-412D-8DE8-BE8E4508E9AE}"/>
            </a:ext>
          </a:extLst>
        </xdr:cNvPr>
        <xdr:cNvSpPr txBox="1"/>
      </xdr:nvSpPr>
      <xdr:spPr>
        <a:xfrm>
          <a:off x="4124960" y="1069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167DF63A-BC1D-4BAF-B26C-C510E2F8A997}"/>
            </a:ext>
          </a:extLst>
        </xdr:cNvPr>
        <xdr:cNvCxnSpPr/>
      </xdr:nvCxnSpPr>
      <xdr:spPr>
        <a:xfrm>
          <a:off x="4020820" y="1069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id="{A59E4038-6A7D-45AE-B762-B8FA77266C16}"/>
            </a:ext>
          </a:extLst>
        </xdr:cNvPr>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0831EF58-C0AE-4F29-81B3-CD71B05C94AD}"/>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2FCE53A9-B203-4F00-A9EA-46C41C68E65E}"/>
            </a:ext>
          </a:extLst>
        </xdr:cNvPr>
        <xdr:cNvSpPr txBox="1"/>
      </xdr:nvSpPr>
      <xdr:spPr>
        <a:xfrm>
          <a:off x="4124960" y="987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id="{31F3AF36-6192-4DC1-8B7E-C0168DC7B1B9}"/>
            </a:ext>
          </a:extLst>
        </xdr:cNvPr>
        <xdr:cNvSpPr/>
      </xdr:nvSpPr>
      <xdr:spPr>
        <a:xfrm>
          <a:off x="403606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id="{E55447B2-4B8C-4FA1-B80A-568ADC490891}"/>
            </a:ext>
          </a:extLst>
        </xdr:cNvPr>
        <xdr:cNvSpPr/>
      </xdr:nvSpPr>
      <xdr:spPr>
        <a:xfrm>
          <a:off x="331216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id="{976B9842-692A-4F26-AC62-EC117BAB3F00}"/>
            </a:ext>
          </a:extLst>
        </xdr:cNvPr>
        <xdr:cNvSpPr/>
      </xdr:nvSpPr>
      <xdr:spPr>
        <a:xfrm>
          <a:off x="2514600" y="99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a16="http://schemas.microsoft.com/office/drawing/2014/main" id="{A5E56FE7-5F95-4C65-A84D-70A88A7838F3}"/>
            </a:ext>
          </a:extLst>
        </xdr:cNvPr>
        <xdr:cNvSpPr/>
      </xdr:nvSpPr>
      <xdr:spPr>
        <a:xfrm>
          <a:off x="173990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5159CCF-5A05-4214-96DF-18B875FCCDB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A8F48B7A-B87E-4653-8CD5-C178B79E479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3391BFF-1173-4C52-AD9A-A53960A7FBE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3D81D1D-D5E0-4EEE-BBE3-1A476B7CAD0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44AE653-28E6-4176-918F-7619D3666E2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76563</xdr:rowOff>
    </xdr:from>
    <xdr:to>
      <xdr:col>20</xdr:col>
      <xdr:colOff>38100</xdr:colOff>
      <xdr:row>59</xdr:row>
      <xdr:rowOff>6713</xdr:rowOff>
    </xdr:to>
    <xdr:sp macro="" textlink="">
      <xdr:nvSpPr>
        <xdr:cNvPr id="169" name="楕円 168">
          <a:extLst>
            <a:ext uri="{FF2B5EF4-FFF2-40B4-BE49-F238E27FC236}">
              <a16:creationId xmlns:a16="http://schemas.microsoft.com/office/drawing/2014/main" id="{883BD708-F710-4AA9-ACFC-42A3EF255529}"/>
            </a:ext>
          </a:extLst>
        </xdr:cNvPr>
        <xdr:cNvSpPr/>
      </xdr:nvSpPr>
      <xdr:spPr>
        <a:xfrm>
          <a:off x="3312160" y="9799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39007</xdr:rowOff>
    </xdr:from>
    <xdr:to>
      <xdr:col>15</xdr:col>
      <xdr:colOff>101600</xdr:colOff>
      <xdr:row>58</xdr:row>
      <xdr:rowOff>140607</xdr:rowOff>
    </xdr:to>
    <xdr:sp macro="" textlink="">
      <xdr:nvSpPr>
        <xdr:cNvPr id="170" name="楕円 169">
          <a:extLst>
            <a:ext uri="{FF2B5EF4-FFF2-40B4-BE49-F238E27FC236}">
              <a16:creationId xmlns:a16="http://schemas.microsoft.com/office/drawing/2014/main" id="{69BB220D-49CB-403D-B479-6ED20C40D253}"/>
            </a:ext>
          </a:extLst>
        </xdr:cNvPr>
        <xdr:cNvSpPr/>
      </xdr:nvSpPr>
      <xdr:spPr>
        <a:xfrm>
          <a:off x="2514600" y="97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89807</xdr:rowOff>
    </xdr:from>
    <xdr:to>
      <xdr:col>19</xdr:col>
      <xdr:colOff>177800</xdr:colOff>
      <xdr:row>58</xdr:row>
      <xdr:rowOff>127363</xdr:rowOff>
    </xdr:to>
    <xdr:cxnSp macro="">
      <xdr:nvCxnSpPr>
        <xdr:cNvPr id="171" name="直線コネクタ 170">
          <a:extLst>
            <a:ext uri="{FF2B5EF4-FFF2-40B4-BE49-F238E27FC236}">
              <a16:creationId xmlns:a16="http://schemas.microsoft.com/office/drawing/2014/main" id="{0C926E71-D32A-4337-A305-0B2EA6C100E7}"/>
            </a:ext>
          </a:extLst>
        </xdr:cNvPr>
        <xdr:cNvCxnSpPr/>
      </xdr:nvCxnSpPr>
      <xdr:spPr>
        <a:xfrm>
          <a:off x="2565400" y="9812927"/>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60234</xdr:rowOff>
    </xdr:from>
    <xdr:to>
      <xdr:col>10</xdr:col>
      <xdr:colOff>165100</xdr:colOff>
      <xdr:row>58</xdr:row>
      <xdr:rowOff>161834</xdr:rowOff>
    </xdr:to>
    <xdr:sp macro="" textlink="">
      <xdr:nvSpPr>
        <xdr:cNvPr id="172" name="楕円 171">
          <a:extLst>
            <a:ext uri="{FF2B5EF4-FFF2-40B4-BE49-F238E27FC236}">
              <a16:creationId xmlns:a16="http://schemas.microsoft.com/office/drawing/2014/main" id="{36086715-86E5-4E62-82B9-ACFC366A6618}"/>
            </a:ext>
          </a:extLst>
        </xdr:cNvPr>
        <xdr:cNvSpPr/>
      </xdr:nvSpPr>
      <xdr:spPr>
        <a:xfrm>
          <a:off x="1739900" y="97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89807</xdr:rowOff>
    </xdr:from>
    <xdr:to>
      <xdr:col>15</xdr:col>
      <xdr:colOff>50800</xdr:colOff>
      <xdr:row>58</xdr:row>
      <xdr:rowOff>111034</xdr:rowOff>
    </xdr:to>
    <xdr:cxnSp macro="">
      <xdr:nvCxnSpPr>
        <xdr:cNvPr id="173" name="直線コネクタ 172">
          <a:extLst>
            <a:ext uri="{FF2B5EF4-FFF2-40B4-BE49-F238E27FC236}">
              <a16:creationId xmlns:a16="http://schemas.microsoft.com/office/drawing/2014/main" id="{CA3FF725-AE8D-40A4-98DC-89FA80C15DE6}"/>
            </a:ext>
          </a:extLst>
        </xdr:cNvPr>
        <xdr:cNvCxnSpPr/>
      </xdr:nvCxnSpPr>
      <xdr:spPr>
        <a:xfrm flipV="1">
          <a:off x="1790700" y="9812927"/>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942BF348-D2E3-4724-9BBF-3DC7BAF35AF1}"/>
            </a:ext>
          </a:extLst>
        </xdr:cNvPr>
        <xdr:cNvSpPr txBox="1"/>
      </xdr:nvSpPr>
      <xdr:spPr>
        <a:xfrm>
          <a:off x="317056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DAA1F205-C05E-4611-8BA1-00D01C982376}"/>
            </a:ext>
          </a:extLst>
        </xdr:cNvPr>
        <xdr:cNvSpPr txBox="1"/>
      </xdr:nvSpPr>
      <xdr:spPr>
        <a:xfrm>
          <a:off x="2385704" y="999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6FBFE264-3F54-4B08-BA0E-82AF079D2C60}"/>
            </a:ext>
          </a:extLst>
        </xdr:cNvPr>
        <xdr:cNvSpPr txBox="1"/>
      </xdr:nvSpPr>
      <xdr:spPr>
        <a:xfrm>
          <a:off x="1611004" y="1006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23240</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B60EC09D-3A81-4A74-B3D4-C6F417CCED96}"/>
            </a:ext>
          </a:extLst>
        </xdr:cNvPr>
        <xdr:cNvSpPr txBox="1"/>
      </xdr:nvSpPr>
      <xdr:spPr>
        <a:xfrm>
          <a:off x="317056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157134</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520D6FE4-75D2-4433-9FA8-2EAD84574AB0}"/>
            </a:ext>
          </a:extLst>
        </xdr:cNvPr>
        <xdr:cNvSpPr txBox="1"/>
      </xdr:nvSpPr>
      <xdr:spPr>
        <a:xfrm>
          <a:off x="2385704" y="9544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6911</xdr:rowOff>
    </xdr:from>
    <xdr:ext cx="405111" cy="259045"/>
    <xdr:sp macro="" textlink="">
      <xdr:nvSpPr>
        <xdr:cNvPr id="179" name="n_3mainValue【橋りょう・トンネル】&#10;有形固定資産減価償却率">
          <a:extLst>
            <a:ext uri="{FF2B5EF4-FFF2-40B4-BE49-F238E27FC236}">
              <a16:creationId xmlns:a16="http://schemas.microsoft.com/office/drawing/2014/main" id="{249E6CED-74D4-45DC-ADDB-326525D60D9D}"/>
            </a:ext>
          </a:extLst>
        </xdr:cNvPr>
        <xdr:cNvSpPr txBox="1"/>
      </xdr:nvSpPr>
      <xdr:spPr>
        <a:xfrm>
          <a:off x="1611004" y="956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D2A425D-BE9F-4BBB-97CE-7B06E0E05B6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D2B0888C-4EE0-41B0-822D-B1E5EEA3899A}"/>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EC4E7A54-4A05-4603-A2F7-AEAE72A8EB4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9EBDD561-D2AE-4B7B-AF24-1000C16D76A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141DF00C-A306-49E8-BDCB-3E91E6604C5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5FACCE35-9FD4-4637-A766-7F741544DD8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16645152-2503-4D82-89B5-C88CFCCABF9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C45B4855-1A5D-4B3B-9C7A-21D33B0E0CC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EC4A930A-A0BC-4C6A-95C0-6CC28768BC3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B74A5821-E8B4-4208-9240-3244C85B197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866C8A35-52C0-43CC-9F95-62DDA488283D}"/>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56F12A5E-2712-4F47-8AD3-B316726B979C}"/>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E550307A-B998-42AF-BBC8-605AB3B16275}"/>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DDC9DFAF-85F8-430E-846D-C6711ED285D3}"/>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B511813B-E421-4957-A4B5-789E4B4EA684}"/>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402134F0-D7F2-4561-965E-0385C01415A5}"/>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4F44030E-1CD9-453E-8EE2-BEFC536E085F}"/>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4778BD8A-D71F-4B8C-83C1-38C438D153D5}"/>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7D37AD61-F8C5-4D26-9967-E6DE4D67E113}"/>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37969D1B-010A-4844-A7B6-43BF11C77EA7}"/>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BEA31CFD-73CF-4E6C-8683-AD1107A77B2D}"/>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72635390-C18A-432E-83A8-63FC8795A408}"/>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F9478F9A-6C8D-43C6-803B-D863E7CB1FF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468AF5A7-023F-4946-AAF1-B789AE396A83}"/>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893D69D3-8745-4886-B977-6DC519B45AC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a16="http://schemas.microsoft.com/office/drawing/2014/main" id="{D587E0C6-997B-498A-95C9-ABFEB966C8C9}"/>
            </a:ext>
          </a:extLst>
        </xdr:cNvPr>
        <xdr:cNvCxnSpPr/>
      </xdr:nvCxnSpPr>
      <xdr:spPr>
        <a:xfrm flipV="1">
          <a:off x="9219565" y="9429240"/>
          <a:ext cx="0" cy="1429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97D7F45E-35AA-4D95-9284-A4272A6D2779}"/>
            </a:ext>
          </a:extLst>
        </xdr:cNvPr>
        <xdr:cNvSpPr txBox="1"/>
      </xdr:nvSpPr>
      <xdr:spPr>
        <a:xfrm>
          <a:off x="9258300" y="108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a16="http://schemas.microsoft.com/office/drawing/2014/main" id="{4C94C229-3910-4C37-A82B-6C8B2E287B1A}"/>
            </a:ext>
          </a:extLst>
        </xdr:cNvPr>
        <xdr:cNvCxnSpPr/>
      </xdr:nvCxnSpPr>
      <xdr:spPr>
        <a:xfrm>
          <a:off x="9154160" y="10858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E4CB29CC-58D3-4F03-BB9B-56E0B7F2B509}"/>
            </a:ext>
          </a:extLst>
        </xdr:cNvPr>
        <xdr:cNvSpPr txBox="1"/>
      </xdr:nvSpPr>
      <xdr:spPr>
        <a:xfrm>
          <a:off x="9258300" y="9212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a16="http://schemas.microsoft.com/office/drawing/2014/main" id="{93DBE343-7189-48E1-90A9-ADD8E0D1253B}"/>
            </a:ext>
          </a:extLst>
        </xdr:cNvPr>
        <xdr:cNvCxnSpPr/>
      </xdr:nvCxnSpPr>
      <xdr:spPr>
        <a:xfrm>
          <a:off x="9154160" y="9429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1F9E874D-6DA5-4CD6-B044-33E3C28E7721}"/>
            </a:ext>
          </a:extLst>
        </xdr:cNvPr>
        <xdr:cNvSpPr txBox="1"/>
      </xdr:nvSpPr>
      <xdr:spPr>
        <a:xfrm>
          <a:off x="9258300" y="10729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a16="http://schemas.microsoft.com/office/drawing/2014/main" id="{B98D36C6-6505-4D23-A3AB-FDCA2D163D81}"/>
            </a:ext>
          </a:extLst>
        </xdr:cNvPr>
        <xdr:cNvSpPr/>
      </xdr:nvSpPr>
      <xdr:spPr>
        <a:xfrm>
          <a:off x="9192260" y="107468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a16="http://schemas.microsoft.com/office/drawing/2014/main" id="{11B6E769-552F-45FB-B498-6866C763098A}"/>
            </a:ext>
          </a:extLst>
        </xdr:cNvPr>
        <xdr:cNvSpPr/>
      </xdr:nvSpPr>
      <xdr:spPr>
        <a:xfrm>
          <a:off x="8445500" y="1074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a16="http://schemas.microsoft.com/office/drawing/2014/main" id="{B97BC504-C5CA-49A5-A4AE-EB44F019B30E}"/>
            </a:ext>
          </a:extLst>
        </xdr:cNvPr>
        <xdr:cNvSpPr/>
      </xdr:nvSpPr>
      <xdr:spPr>
        <a:xfrm>
          <a:off x="7670800" y="10748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a:extLst>
            <a:ext uri="{FF2B5EF4-FFF2-40B4-BE49-F238E27FC236}">
              <a16:creationId xmlns:a16="http://schemas.microsoft.com/office/drawing/2014/main" id="{2D65984A-72E2-4E80-952F-74361BC54F13}"/>
            </a:ext>
          </a:extLst>
        </xdr:cNvPr>
        <xdr:cNvSpPr/>
      </xdr:nvSpPr>
      <xdr:spPr>
        <a:xfrm>
          <a:off x="6873240" y="107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CBFA39F-CB02-4EC2-B4E5-87CC57411A7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F172EDDD-8E92-4E7D-A854-32F83FEAD17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EC6D7D97-1BAF-410A-811A-10C6840DD18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41F4D29F-40F6-477C-B863-77B6B585EC8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136377B7-4905-40E2-9CE7-F6B3200AEBC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70493</xdr:rowOff>
    </xdr:from>
    <xdr:to>
      <xdr:col>50</xdr:col>
      <xdr:colOff>165100</xdr:colOff>
      <xdr:row>65</xdr:row>
      <xdr:rowOff>643</xdr:rowOff>
    </xdr:to>
    <xdr:sp macro="" textlink="">
      <xdr:nvSpPr>
        <xdr:cNvPr id="220" name="楕円 219">
          <a:extLst>
            <a:ext uri="{FF2B5EF4-FFF2-40B4-BE49-F238E27FC236}">
              <a16:creationId xmlns:a16="http://schemas.microsoft.com/office/drawing/2014/main" id="{9DCF7578-C97A-4CAA-B4F7-FF078059A8AA}"/>
            </a:ext>
          </a:extLst>
        </xdr:cNvPr>
        <xdr:cNvSpPr/>
      </xdr:nvSpPr>
      <xdr:spPr>
        <a:xfrm>
          <a:off x="8445500" y="10799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70907</xdr:rowOff>
    </xdr:from>
    <xdr:to>
      <xdr:col>46</xdr:col>
      <xdr:colOff>38100</xdr:colOff>
      <xdr:row>65</xdr:row>
      <xdr:rowOff>1057</xdr:rowOff>
    </xdr:to>
    <xdr:sp macro="" textlink="">
      <xdr:nvSpPr>
        <xdr:cNvPr id="221" name="楕円 220">
          <a:extLst>
            <a:ext uri="{FF2B5EF4-FFF2-40B4-BE49-F238E27FC236}">
              <a16:creationId xmlns:a16="http://schemas.microsoft.com/office/drawing/2014/main" id="{6A14B643-2C37-4A9D-AA61-C4872C2D62CB}"/>
            </a:ext>
          </a:extLst>
        </xdr:cNvPr>
        <xdr:cNvSpPr/>
      </xdr:nvSpPr>
      <xdr:spPr>
        <a:xfrm>
          <a:off x="7670800" y="107998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121293</xdr:rowOff>
    </xdr:from>
    <xdr:to>
      <xdr:col>50</xdr:col>
      <xdr:colOff>114300</xdr:colOff>
      <xdr:row>64</xdr:row>
      <xdr:rowOff>121707</xdr:rowOff>
    </xdr:to>
    <xdr:cxnSp macro="">
      <xdr:nvCxnSpPr>
        <xdr:cNvPr id="222" name="直線コネクタ 221">
          <a:extLst>
            <a:ext uri="{FF2B5EF4-FFF2-40B4-BE49-F238E27FC236}">
              <a16:creationId xmlns:a16="http://schemas.microsoft.com/office/drawing/2014/main" id="{C7D6C9F6-0C0B-4B5C-A45D-3A9A5DCE10E9}"/>
            </a:ext>
          </a:extLst>
        </xdr:cNvPr>
        <xdr:cNvCxnSpPr/>
      </xdr:nvCxnSpPr>
      <xdr:spPr>
        <a:xfrm flipV="1">
          <a:off x="7713980" y="10850253"/>
          <a:ext cx="78232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70802</xdr:rowOff>
    </xdr:from>
    <xdr:to>
      <xdr:col>41</xdr:col>
      <xdr:colOff>101600</xdr:colOff>
      <xdr:row>65</xdr:row>
      <xdr:rowOff>952</xdr:rowOff>
    </xdr:to>
    <xdr:sp macro="" textlink="">
      <xdr:nvSpPr>
        <xdr:cNvPr id="223" name="楕円 222">
          <a:extLst>
            <a:ext uri="{FF2B5EF4-FFF2-40B4-BE49-F238E27FC236}">
              <a16:creationId xmlns:a16="http://schemas.microsoft.com/office/drawing/2014/main" id="{C0817B52-ABE3-40AC-A5AF-3DD628C6CF50}"/>
            </a:ext>
          </a:extLst>
        </xdr:cNvPr>
        <xdr:cNvSpPr/>
      </xdr:nvSpPr>
      <xdr:spPr>
        <a:xfrm>
          <a:off x="6873240" y="10799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121602</xdr:rowOff>
    </xdr:from>
    <xdr:to>
      <xdr:col>45</xdr:col>
      <xdr:colOff>177800</xdr:colOff>
      <xdr:row>64</xdr:row>
      <xdr:rowOff>121707</xdr:rowOff>
    </xdr:to>
    <xdr:cxnSp macro="">
      <xdr:nvCxnSpPr>
        <xdr:cNvPr id="224" name="直線コネクタ 223">
          <a:extLst>
            <a:ext uri="{FF2B5EF4-FFF2-40B4-BE49-F238E27FC236}">
              <a16:creationId xmlns:a16="http://schemas.microsoft.com/office/drawing/2014/main" id="{E1FC67FC-3F11-4B2C-B637-34DA248EB2CD}"/>
            </a:ext>
          </a:extLst>
        </xdr:cNvPr>
        <xdr:cNvCxnSpPr/>
      </xdr:nvCxnSpPr>
      <xdr:spPr>
        <a:xfrm>
          <a:off x="6924040" y="10850562"/>
          <a:ext cx="78994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9510370C-4FF9-49EA-B5CC-209625DA7EA9}"/>
            </a:ext>
          </a:extLst>
        </xdr:cNvPr>
        <xdr:cNvSpPr txBox="1"/>
      </xdr:nvSpPr>
      <xdr:spPr>
        <a:xfrm>
          <a:off x="8214575" y="105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BCB779A6-95D2-4E59-B99A-A762BA54D48D}"/>
            </a:ext>
          </a:extLst>
        </xdr:cNvPr>
        <xdr:cNvSpPr txBox="1"/>
      </xdr:nvSpPr>
      <xdr:spPr>
        <a:xfrm>
          <a:off x="7444955" y="105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CC6BE53D-C720-4889-A075-5995EAAB6C11}"/>
            </a:ext>
          </a:extLst>
        </xdr:cNvPr>
        <xdr:cNvSpPr txBox="1"/>
      </xdr:nvSpPr>
      <xdr:spPr>
        <a:xfrm>
          <a:off x="6670255" y="1054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163220</xdr:rowOff>
    </xdr:from>
    <xdr:ext cx="534377" cy="259045"/>
    <xdr:sp macro="" textlink="">
      <xdr:nvSpPr>
        <xdr:cNvPr id="228" name="n_1mainValue【橋りょう・トンネル】&#10;一人当たり有形固定資産（償却資産）額">
          <a:extLst>
            <a:ext uri="{FF2B5EF4-FFF2-40B4-BE49-F238E27FC236}">
              <a16:creationId xmlns:a16="http://schemas.microsoft.com/office/drawing/2014/main" id="{EB068D69-52C8-414D-B277-4EB0365CF3F1}"/>
            </a:ext>
          </a:extLst>
        </xdr:cNvPr>
        <xdr:cNvSpPr txBox="1"/>
      </xdr:nvSpPr>
      <xdr:spPr>
        <a:xfrm>
          <a:off x="8239271" y="108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163634</xdr:rowOff>
    </xdr:from>
    <xdr:ext cx="534377" cy="259045"/>
    <xdr:sp macro="" textlink="">
      <xdr:nvSpPr>
        <xdr:cNvPr id="229" name="n_2mainValue【橋りょう・トンネル】&#10;一人当たり有形固定資産（償却資産）額">
          <a:extLst>
            <a:ext uri="{FF2B5EF4-FFF2-40B4-BE49-F238E27FC236}">
              <a16:creationId xmlns:a16="http://schemas.microsoft.com/office/drawing/2014/main" id="{3990C77F-73BE-4C4D-8DFB-85896C7ABCDA}"/>
            </a:ext>
          </a:extLst>
        </xdr:cNvPr>
        <xdr:cNvSpPr txBox="1"/>
      </xdr:nvSpPr>
      <xdr:spPr>
        <a:xfrm>
          <a:off x="7477271" y="108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163529</xdr:rowOff>
    </xdr:from>
    <xdr:ext cx="534377" cy="259045"/>
    <xdr:sp macro="" textlink="">
      <xdr:nvSpPr>
        <xdr:cNvPr id="230" name="n_3mainValue【橋りょう・トンネル】&#10;一人当たり有形固定資産（償却資産）額">
          <a:extLst>
            <a:ext uri="{FF2B5EF4-FFF2-40B4-BE49-F238E27FC236}">
              <a16:creationId xmlns:a16="http://schemas.microsoft.com/office/drawing/2014/main" id="{6E6E1005-29F0-4671-907C-7625DBCFE69D}"/>
            </a:ext>
          </a:extLst>
        </xdr:cNvPr>
        <xdr:cNvSpPr txBox="1"/>
      </xdr:nvSpPr>
      <xdr:spPr>
        <a:xfrm>
          <a:off x="6702571" y="108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EA1ABE55-F5F5-4045-9C23-C6A05437114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16350956-FF01-4201-9071-FFDA44D5663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2575F392-1EC0-4E98-A36D-FA8D5AB7218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14892D32-81CD-4DB0-9644-45D5716E520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FAD5F6FA-D9AC-45F9-AE69-8D5A38DFA2E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9C9F4A08-D14C-4C23-ACE9-35CFA4D33C8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37534116-E30C-46AF-82E9-3FC29D77CFF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F455B377-A176-43B7-8EA3-86BC82BE2B9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D35BEE4E-7E1A-44C4-8F11-CDBAEC42C73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B5445FCD-F424-4547-8826-AB85833A918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0A4572A2-B22F-447F-ADDB-7F35D0DED95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a:extLst>
            <a:ext uri="{FF2B5EF4-FFF2-40B4-BE49-F238E27FC236}">
              <a16:creationId xmlns:a16="http://schemas.microsoft.com/office/drawing/2014/main" id="{804BB06B-16F5-46F2-8E0F-1BEB13387D53}"/>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556000D5-883A-4760-AEA8-F8B5D7E1FB7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977021D7-AC5D-4782-93D0-4C2ED51E19E4}"/>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F6961D87-1CE8-4717-87C3-7685BEF05BCA}"/>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C6EFB71C-E1B8-4C30-8D10-1075F7444547}"/>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6385DF2A-CAC8-4C58-A0B5-7D239AFBC355}"/>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8783BE8B-307F-4230-92D9-BBD700310222}"/>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6B745893-C1CB-46E3-B5AF-EE8F7BBF11A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777B63EC-20E0-48B8-AFAC-DAD823A8580F}"/>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4A5E87AB-DA62-4ACD-AAC2-2D76271435F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a:extLst>
            <a:ext uri="{FF2B5EF4-FFF2-40B4-BE49-F238E27FC236}">
              <a16:creationId xmlns:a16="http://schemas.microsoft.com/office/drawing/2014/main" id="{104443BD-96BD-42B2-9BC3-469169CD34FF}"/>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F4CAD7DF-8C00-4974-AF8F-1196A9230BA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E50E6A6C-EC00-480E-95D1-696BFCAE81C1}"/>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94D7C902-5844-445A-BD09-02786FA0A01C}"/>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a:extLst>
            <a:ext uri="{FF2B5EF4-FFF2-40B4-BE49-F238E27FC236}">
              <a16:creationId xmlns:a16="http://schemas.microsoft.com/office/drawing/2014/main" id="{1D2EDEA3-4FC3-4079-8F08-77D5B979FDF3}"/>
            </a:ext>
          </a:extLst>
        </xdr:cNvPr>
        <xdr:cNvCxnSpPr/>
      </xdr:nvCxnSpPr>
      <xdr:spPr>
        <a:xfrm flipV="1">
          <a:off x="4086225" y="1298720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a:extLst>
            <a:ext uri="{FF2B5EF4-FFF2-40B4-BE49-F238E27FC236}">
              <a16:creationId xmlns:a16="http://schemas.microsoft.com/office/drawing/2014/main" id="{912C1C62-FDC0-432B-9A99-DE19598EDB52}"/>
            </a:ext>
          </a:extLst>
        </xdr:cNvPr>
        <xdr:cNvSpPr txBox="1"/>
      </xdr:nvSpPr>
      <xdr:spPr>
        <a:xfrm>
          <a:off x="4124960" y="145536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a:extLst>
            <a:ext uri="{FF2B5EF4-FFF2-40B4-BE49-F238E27FC236}">
              <a16:creationId xmlns:a16="http://schemas.microsoft.com/office/drawing/2014/main" id="{3C3B8CD0-5968-4E91-9C36-060ACBC5317D}"/>
            </a:ext>
          </a:extLst>
        </xdr:cNvPr>
        <xdr:cNvCxnSpPr/>
      </xdr:nvCxnSpPr>
      <xdr:spPr>
        <a:xfrm>
          <a:off x="4020820" y="1454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1BB3EF20-255D-4F31-8053-71007CB5DAB0}"/>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a:extLst>
            <a:ext uri="{FF2B5EF4-FFF2-40B4-BE49-F238E27FC236}">
              <a16:creationId xmlns:a16="http://schemas.microsoft.com/office/drawing/2014/main" id="{8B65914B-5DBB-4442-87EA-B296A4ADC02A}"/>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95D57D71-7EE3-4D0A-8050-B68FB72BB479}"/>
            </a:ext>
          </a:extLst>
        </xdr:cNvPr>
        <xdr:cNvSpPr txBox="1"/>
      </xdr:nvSpPr>
      <xdr:spPr>
        <a:xfrm>
          <a:off x="4124960" y="1350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a:extLst>
            <a:ext uri="{FF2B5EF4-FFF2-40B4-BE49-F238E27FC236}">
              <a16:creationId xmlns:a16="http://schemas.microsoft.com/office/drawing/2014/main" id="{C3092164-56BD-4CED-A010-75E6560760E4}"/>
            </a:ext>
          </a:extLst>
        </xdr:cNvPr>
        <xdr:cNvSpPr/>
      </xdr:nvSpPr>
      <xdr:spPr>
        <a:xfrm>
          <a:off x="4036060"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a:extLst>
            <a:ext uri="{FF2B5EF4-FFF2-40B4-BE49-F238E27FC236}">
              <a16:creationId xmlns:a16="http://schemas.microsoft.com/office/drawing/2014/main" id="{B30A8914-F225-4DF8-BDCC-8D7843C0A41F}"/>
            </a:ext>
          </a:extLst>
        </xdr:cNvPr>
        <xdr:cNvSpPr/>
      </xdr:nvSpPr>
      <xdr:spPr>
        <a:xfrm>
          <a:off x="3312160" y="13587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a:extLst>
            <a:ext uri="{FF2B5EF4-FFF2-40B4-BE49-F238E27FC236}">
              <a16:creationId xmlns:a16="http://schemas.microsoft.com/office/drawing/2014/main" id="{862EC2F5-748C-4B94-84B5-F399A9228F8B}"/>
            </a:ext>
          </a:extLst>
        </xdr:cNvPr>
        <xdr:cNvSpPr/>
      </xdr:nvSpPr>
      <xdr:spPr>
        <a:xfrm>
          <a:off x="2514600" y="13545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a:extLst>
            <a:ext uri="{FF2B5EF4-FFF2-40B4-BE49-F238E27FC236}">
              <a16:creationId xmlns:a16="http://schemas.microsoft.com/office/drawing/2014/main" id="{5820B9DC-02AE-4CDE-9809-811AF4E32EC2}"/>
            </a:ext>
          </a:extLst>
        </xdr:cNvPr>
        <xdr:cNvSpPr/>
      </xdr:nvSpPr>
      <xdr:spPr>
        <a:xfrm>
          <a:off x="1739900" y="13529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DF375665-EBE2-4B29-B292-76ADD3F7565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F5CF1463-D524-42BD-B732-0D948EDC28F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12789888-558B-456B-A2C5-B5E83AE6BB3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5DADD217-DD3B-485F-8DDE-B2E982481D05}"/>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C53D7FE4-C554-4CF8-B17B-50B86507D0E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163649</xdr:rowOff>
    </xdr:from>
    <xdr:to>
      <xdr:col>20</xdr:col>
      <xdr:colOff>38100</xdr:colOff>
      <xdr:row>80</xdr:row>
      <xdr:rowOff>93799</xdr:rowOff>
    </xdr:to>
    <xdr:sp macro="" textlink="">
      <xdr:nvSpPr>
        <xdr:cNvPr id="271" name="楕円 270">
          <a:extLst>
            <a:ext uri="{FF2B5EF4-FFF2-40B4-BE49-F238E27FC236}">
              <a16:creationId xmlns:a16="http://schemas.microsoft.com/office/drawing/2014/main" id="{EB8FCE3E-1DA9-4810-A3A7-5B324D0A96B0}"/>
            </a:ext>
          </a:extLst>
        </xdr:cNvPr>
        <xdr:cNvSpPr/>
      </xdr:nvSpPr>
      <xdr:spPr>
        <a:xfrm>
          <a:off x="3312160" y="134072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26488</xdr:rowOff>
    </xdr:from>
    <xdr:to>
      <xdr:col>15</xdr:col>
      <xdr:colOff>101600</xdr:colOff>
      <xdr:row>80</xdr:row>
      <xdr:rowOff>128088</xdr:rowOff>
    </xdr:to>
    <xdr:sp macro="" textlink="">
      <xdr:nvSpPr>
        <xdr:cNvPr id="272" name="楕円 271">
          <a:extLst>
            <a:ext uri="{FF2B5EF4-FFF2-40B4-BE49-F238E27FC236}">
              <a16:creationId xmlns:a16="http://schemas.microsoft.com/office/drawing/2014/main" id="{C38E1BF8-1944-45F2-8448-1F6ECD186197}"/>
            </a:ext>
          </a:extLst>
        </xdr:cNvPr>
        <xdr:cNvSpPr/>
      </xdr:nvSpPr>
      <xdr:spPr>
        <a:xfrm>
          <a:off x="2514600" y="134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42999</xdr:rowOff>
    </xdr:from>
    <xdr:to>
      <xdr:col>19</xdr:col>
      <xdr:colOff>177800</xdr:colOff>
      <xdr:row>80</xdr:row>
      <xdr:rowOff>77288</xdr:rowOff>
    </xdr:to>
    <xdr:cxnSp macro="">
      <xdr:nvCxnSpPr>
        <xdr:cNvPr id="273" name="直線コネクタ 272">
          <a:extLst>
            <a:ext uri="{FF2B5EF4-FFF2-40B4-BE49-F238E27FC236}">
              <a16:creationId xmlns:a16="http://schemas.microsoft.com/office/drawing/2014/main" id="{DF27F845-6C19-4D29-AAB3-1003B30E84DA}"/>
            </a:ext>
          </a:extLst>
        </xdr:cNvPr>
        <xdr:cNvCxnSpPr/>
      </xdr:nvCxnSpPr>
      <xdr:spPr>
        <a:xfrm flipV="1">
          <a:off x="2565400" y="13454199"/>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50981</xdr:rowOff>
    </xdr:from>
    <xdr:to>
      <xdr:col>10</xdr:col>
      <xdr:colOff>165100</xdr:colOff>
      <xdr:row>80</xdr:row>
      <xdr:rowOff>152581</xdr:rowOff>
    </xdr:to>
    <xdr:sp macro="" textlink="">
      <xdr:nvSpPr>
        <xdr:cNvPr id="274" name="楕円 273">
          <a:extLst>
            <a:ext uri="{FF2B5EF4-FFF2-40B4-BE49-F238E27FC236}">
              <a16:creationId xmlns:a16="http://schemas.microsoft.com/office/drawing/2014/main" id="{63D49B28-262D-4E5E-B9AC-AAB52065FEA8}"/>
            </a:ext>
          </a:extLst>
        </xdr:cNvPr>
        <xdr:cNvSpPr/>
      </xdr:nvSpPr>
      <xdr:spPr>
        <a:xfrm>
          <a:off x="1739900" y="134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77288</xdr:rowOff>
    </xdr:from>
    <xdr:to>
      <xdr:col>15</xdr:col>
      <xdr:colOff>50800</xdr:colOff>
      <xdr:row>80</xdr:row>
      <xdr:rowOff>101781</xdr:rowOff>
    </xdr:to>
    <xdr:cxnSp macro="">
      <xdr:nvCxnSpPr>
        <xdr:cNvPr id="275" name="直線コネクタ 274">
          <a:extLst>
            <a:ext uri="{FF2B5EF4-FFF2-40B4-BE49-F238E27FC236}">
              <a16:creationId xmlns:a16="http://schemas.microsoft.com/office/drawing/2014/main" id="{7119B112-D9A2-42F3-804B-72F468E30BB6}"/>
            </a:ext>
          </a:extLst>
        </xdr:cNvPr>
        <xdr:cNvCxnSpPr/>
      </xdr:nvCxnSpPr>
      <xdr:spPr>
        <a:xfrm flipV="1">
          <a:off x="1790700" y="13488488"/>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6" name="n_1aveValue【公営住宅】&#10;有形固定資産減価償却率">
          <a:extLst>
            <a:ext uri="{FF2B5EF4-FFF2-40B4-BE49-F238E27FC236}">
              <a16:creationId xmlns:a16="http://schemas.microsoft.com/office/drawing/2014/main" id="{02389120-2199-4BA3-923B-73DE8D353E95}"/>
            </a:ext>
          </a:extLst>
        </xdr:cNvPr>
        <xdr:cNvSpPr txBox="1"/>
      </xdr:nvSpPr>
      <xdr:spPr>
        <a:xfrm>
          <a:off x="3170564" y="1368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7" name="n_2aveValue【公営住宅】&#10;有形固定資産減価償却率">
          <a:extLst>
            <a:ext uri="{FF2B5EF4-FFF2-40B4-BE49-F238E27FC236}">
              <a16:creationId xmlns:a16="http://schemas.microsoft.com/office/drawing/2014/main" id="{C100AC6E-7EBD-4F66-B5F7-DFB3267CE8A9}"/>
            </a:ext>
          </a:extLst>
        </xdr:cNvPr>
        <xdr:cNvSpPr txBox="1"/>
      </xdr:nvSpPr>
      <xdr:spPr>
        <a:xfrm>
          <a:off x="2385704" y="1363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78" name="n_3aveValue【公営住宅】&#10;有形固定資産減価償却率">
          <a:extLst>
            <a:ext uri="{FF2B5EF4-FFF2-40B4-BE49-F238E27FC236}">
              <a16:creationId xmlns:a16="http://schemas.microsoft.com/office/drawing/2014/main" id="{75C5CDBD-559E-4907-B065-59C455C077F9}"/>
            </a:ext>
          </a:extLst>
        </xdr:cNvPr>
        <xdr:cNvSpPr txBox="1"/>
      </xdr:nvSpPr>
      <xdr:spPr>
        <a:xfrm>
          <a:off x="1611004" y="1361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110326</xdr:rowOff>
    </xdr:from>
    <xdr:ext cx="405111" cy="259045"/>
    <xdr:sp macro="" textlink="">
      <xdr:nvSpPr>
        <xdr:cNvPr id="279" name="n_1mainValue【公営住宅】&#10;有形固定資産減価償却率">
          <a:extLst>
            <a:ext uri="{FF2B5EF4-FFF2-40B4-BE49-F238E27FC236}">
              <a16:creationId xmlns:a16="http://schemas.microsoft.com/office/drawing/2014/main" id="{A9632C95-1AC7-4CBB-B7BB-9E92209D86ED}"/>
            </a:ext>
          </a:extLst>
        </xdr:cNvPr>
        <xdr:cNvSpPr txBox="1"/>
      </xdr:nvSpPr>
      <xdr:spPr>
        <a:xfrm>
          <a:off x="3170564" y="1318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144615</xdr:rowOff>
    </xdr:from>
    <xdr:ext cx="405111" cy="259045"/>
    <xdr:sp macro="" textlink="">
      <xdr:nvSpPr>
        <xdr:cNvPr id="280" name="n_2mainValue【公営住宅】&#10;有形固定資産減価償却率">
          <a:extLst>
            <a:ext uri="{FF2B5EF4-FFF2-40B4-BE49-F238E27FC236}">
              <a16:creationId xmlns:a16="http://schemas.microsoft.com/office/drawing/2014/main" id="{83E1D8B3-B5B6-4869-8662-31243C99DAB7}"/>
            </a:ext>
          </a:extLst>
        </xdr:cNvPr>
        <xdr:cNvSpPr txBox="1"/>
      </xdr:nvSpPr>
      <xdr:spPr>
        <a:xfrm>
          <a:off x="238570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169108</xdr:rowOff>
    </xdr:from>
    <xdr:ext cx="405111" cy="259045"/>
    <xdr:sp macro="" textlink="">
      <xdr:nvSpPr>
        <xdr:cNvPr id="281" name="n_3mainValue【公営住宅】&#10;有形固定資産減価償却率">
          <a:extLst>
            <a:ext uri="{FF2B5EF4-FFF2-40B4-BE49-F238E27FC236}">
              <a16:creationId xmlns:a16="http://schemas.microsoft.com/office/drawing/2014/main" id="{965B4AAE-8B90-4D5A-A331-C134DA478AE4}"/>
            </a:ext>
          </a:extLst>
        </xdr:cNvPr>
        <xdr:cNvSpPr txBox="1"/>
      </xdr:nvSpPr>
      <xdr:spPr>
        <a:xfrm>
          <a:off x="1611004"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1B526BBE-1765-4E50-BF8C-E1098AC590D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2152CE2B-AFF0-4D88-A20A-F5BCB7F4DD7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5D024579-6ED5-4220-B635-F6B187D1C32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8788774F-0750-496D-9563-D65829B668F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F46086B5-1C02-4877-82DB-D51355810D5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79594160-E273-4671-A127-5D4691B2234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AEE36397-A4AB-4373-A073-5B99D07D307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561A1848-6E6F-43CF-AF92-8C31A2B3608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E2E0F372-6EBD-4024-9E1D-AE2452492F2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7BC9121F-7AC6-4E42-B839-865DFECF25E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A052708D-F613-42EC-B076-BA7DDA34534E}"/>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8CB88AB4-2EC9-48FE-9A13-8CC0BA05B4C6}"/>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977F796F-72C0-492D-8219-E31AB2B2DA39}"/>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D0EAC42D-89DA-4688-8E57-78AFDAAE737D}"/>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DF2F5423-9156-46B5-A090-8DA4F653E65E}"/>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9E6AC68B-175F-48C2-890E-97F3F7AE56A6}"/>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2629A536-1F71-423D-995D-1CD4EE34ACC9}"/>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3E3FF2B1-B0FB-4629-9FBC-4B3E06139F3D}"/>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4B609FC6-445D-4892-89D4-95643E825F4D}"/>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5763B0A1-AAF0-46EC-B8B3-868A2DA2DC5F}"/>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8D92AC7A-E71B-451B-ACE0-7C325D01F01D}"/>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a:extLst>
            <a:ext uri="{FF2B5EF4-FFF2-40B4-BE49-F238E27FC236}">
              <a16:creationId xmlns:a16="http://schemas.microsoft.com/office/drawing/2014/main" id="{E1DD208B-50B6-4270-AA12-15796AF9DD9E}"/>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FF0B8E31-C6C1-4814-8A17-EF969882578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a16="http://schemas.microsoft.com/office/drawing/2014/main" id="{A1401A9A-5779-4E24-9EAE-1DF2A068FE6D}"/>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a16="http://schemas.microsoft.com/office/drawing/2014/main" id="{55F1F6DA-391B-4D65-8B3E-7BB16B5AC5C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a:extLst>
            <a:ext uri="{FF2B5EF4-FFF2-40B4-BE49-F238E27FC236}">
              <a16:creationId xmlns:a16="http://schemas.microsoft.com/office/drawing/2014/main" id="{2B691057-6D4B-4608-B974-AC770BE59F9E}"/>
            </a:ext>
          </a:extLst>
        </xdr:cNvPr>
        <xdr:cNvCxnSpPr/>
      </xdr:nvCxnSpPr>
      <xdr:spPr>
        <a:xfrm flipV="1">
          <a:off x="9219565" y="13023941"/>
          <a:ext cx="0" cy="1559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a:extLst>
            <a:ext uri="{FF2B5EF4-FFF2-40B4-BE49-F238E27FC236}">
              <a16:creationId xmlns:a16="http://schemas.microsoft.com/office/drawing/2014/main" id="{65B203B4-B95A-4F08-8E77-EF73912A4FDE}"/>
            </a:ext>
          </a:extLst>
        </xdr:cNvPr>
        <xdr:cNvSpPr txBox="1"/>
      </xdr:nvSpPr>
      <xdr:spPr>
        <a:xfrm>
          <a:off x="9258300" y="145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a:extLst>
            <a:ext uri="{FF2B5EF4-FFF2-40B4-BE49-F238E27FC236}">
              <a16:creationId xmlns:a16="http://schemas.microsoft.com/office/drawing/2014/main" id="{3DEB1439-3802-41CC-BEBB-D8A206468B13}"/>
            </a:ext>
          </a:extLst>
        </xdr:cNvPr>
        <xdr:cNvCxnSpPr/>
      </xdr:nvCxnSpPr>
      <xdr:spPr>
        <a:xfrm>
          <a:off x="9154160" y="14583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a:extLst>
            <a:ext uri="{FF2B5EF4-FFF2-40B4-BE49-F238E27FC236}">
              <a16:creationId xmlns:a16="http://schemas.microsoft.com/office/drawing/2014/main" id="{7C25C28D-0268-4DC5-A482-9B72F650A2F2}"/>
            </a:ext>
          </a:extLst>
        </xdr:cNvPr>
        <xdr:cNvSpPr txBox="1"/>
      </xdr:nvSpPr>
      <xdr:spPr>
        <a:xfrm>
          <a:off x="9258300" y="1280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a:extLst>
            <a:ext uri="{FF2B5EF4-FFF2-40B4-BE49-F238E27FC236}">
              <a16:creationId xmlns:a16="http://schemas.microsoft.com/office/drawing/2014/main" id="{AADFFD8F-BDF3-4C65-9AD8-C0762A639115}"/>
            </a:ext>
          </a:extLst>
        </xdr:cNvPr>
        <xdr:cNvCxnSpPr/>
      </xdr:nvCxnSpPr>
      <xdr:spPr>
        <a:xfrm>
          <a:off x="9154160" y="13023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12" name="【公営住宅】&#10;一人当たり面積平均値テキスト">
          <a:extLst>
            <a:ext uri="{FF2B5EF4-FFF2-40B4-BE49-F238E27FC236}">
              <a16:creationId xmlns:a16="http://schemas.microsoft.com/office/drawing/2014/main" id="{03DB92A3-D719-4BD2-926E-3C2000FC6313}"/>
            </a:ext>
          </a:extLst>
        </xdr:cNvPr>
        <xdr:cNvSpPr txBox="1"/>
      </xdr:nvSpPr>
      <xdr:spPr>
        <a:xfrm>
          <a:off x="9258300" y="14412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a:extLst>
            <a:ext uri="{FF2B5EF4-FFF2-40B4-BE49-F238E27FC236}">
              <a16:creationId xmlns:a16="http://schemas.microsoft.com/office/drawing/2014/main" id="{9DC7E873-43AE-43F2-A848-E9550421FDFF}"/>
            </a:ext>
          </a:extLst>
        </xdr:cNvPr>
        <xdr:cNvSpPr/>
      </xdr:nvSpPr>
      <xdr:spPr>
        <a:xfrm>
          <a:off x="9192260" y="14429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a:extLst>
            <a:ext uri="{FF2B5EF4-FFF2-40B4-BE49-F238E27FC236}">
              <a16:creationId xmlns:a16="http://schemas.microsoft.com/office/drawing/2014/main" id="{21993FEF-6077-4EDB-B4E6-2D053901978D}"/>
            </a:ext>
          </a:extLst>
        </xdr:cNvPr>
        <xdr:cNvSpPr/>
      </xdr:nvSpPr>
      <xdr:spPr>
        <a:xfrm>
          <a:off x="8445500" y="1444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a:extLst>
            <a:ext uri="{FF2B5EF4-FFF2-40B4-BE49-F238E27FC236}">
              <a16:creationId xmlns:a16="http://schemas.microsoft.com/office/drawing/2014/main" id="{6300C8C3-AEB8-4B26-B522-5771125EC1B5}"/>
            </a:ext>
          </a:extLst>
        </xdr:cNvPr>
        <xdr:cNvSpPr/>
      </xdr:nvSpPr>
      <xdr:spPr>
        <a:xfrm>
          <a:off x="7670800" y="14434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a:extLst>
            <a:ext uri="{FF2B5EF4-FFF2-40B4-BE49-F238E27FC236}">
              <a16:creationId xmlns:a16="http://schemas.microsoft.com/office/drawing/2014/main" id="{B775E705-7C39-4912-A23F-C49102365C62}"/>
            </a:ext>
          </a:extLst>
        </xdr:cNvPr>
        <xdr:cNvSpPr/>
      </xdr:nvSpPr>
      <xdr:spPr>
        <a:xfrm>
          <a:off x="6873240" y="1444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5B788451-41DD-4155-B62D-4843C63814C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1142DE90-315A-4730-9C60-B0B1ADDA0A6D}"/>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31EEB5EF-BEE4-4030-A23C-7D95B37AB0B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58CE9E18-BE40-4544-A6AA-E749950437EC}"/>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88956C88-98C2-4D6C-83F4-6EFB97E839C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91149</xdr:rowOff>
    </xdr:from>
    <xdr:to>
      <xdr:col>50</xdr:col>
      <xdr:colOff>165100</xdr:colOff>
      <xdr:row>87</xdr:row>
      <xdr:rowOff>21299</xdr:rowOff>
    </xdr:to>
    <xdr:sp macro="" textlink="">
      <xdr:nvSpPr>
        <xdr:cNvPr id="322" name="楕円 321">
          <a:extLst>
            <a:ext uri="{FF2B5EF4-FFF2-40B4-BE49-F238E27FC236}">
              <a16:creationId xmlns:a16="http://schemas.microsoft.com/office/drawing/2014/main" id="{EC6E8E84-39FE-437F-A348-E46A5864A38C}"/>
            </a:ext>
          </a:extLst>
        </xdr:cNvPr>
        <xdr:cNvSpPr/>
      </xdr:nvSpPr>
      <xdr:spPr>
        <a:xfrm>
          <a:off x="8445500" y="145081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90824</xdr:rowOff>
    </xdr:from>
    <xdr:to>
      <xdr:col>46</xdr:col>
      <xdr:colOff>38100</xdr:colOff>
      <xdr:row>87</xdr:row>
      <xdr:rowOff>20974</xdr:rowOff>
    </xdr:to>
    <xdr:sp macro="" textlink="">
      <xdr:nvSpPr>
        <xdr:cNvPr id="323" name="楕円 322">
          <a:extLst>
            <a:ext uri="{FF2B5EF4-FFF2-40B4-BE49-F238E27FC236}">
              <a16:creationId xmlns:a16="http://schemas.microsoft.com/office/drawing/2014/main" id="{C855C2FA-12A7-4289-8C55-FFC4116BE951}"/>
            </a:ext>
          </a:extLst>
        </xdr:cNvPr>
        <xdr:cNvSpPr/>
      </xdr:nvSpPr>
      <xdr:spPr>
        <a:xfrm>
          <a:off x="7670800" y="14507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141624</xdr:rowOff>
    </xdr:from>
    <xdr:to>
      <xdr:col>50</xdr:col>
      <xdr:colOff>114300</xdr:colOff>
      <xdr:row>86</xdr:row>
      <xdr:rowOff>141949</xdr:rowOff>
    </xdr:to>
    <xdr:cxnSp macro="">
      <xdr:nvCxnSpPr>
        <xdr:cNvPr id="324" name="直線コネクタ 323">
          <a:extLst>
            <a:ext uri="{FF2B5EF4-FFF2-40B4-BE49-F238E27FC236}">
              <a16:creationId xmlns:a16="http://schemas.microsoft.com/office/drawing/2014/main" id="{CC5D6B38-B9AF-4292-BEDB-183A4567D4A2}"/>
            </a:ext>
          </a:extLst>
        </xdr:cNvPr>
        <xdr:cNvCxnSpPr/>
      </xdr:nvCxnSpPr>
      <xdr:spPr>
        <a:xfrm>
          <a:off x="7713980" y="14558664"/>
          <a:ext cx="78232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90497</xdr:rowOff>
    </xdr:from>
    <xdr:to>
      <xdr:col>41</xdr:col>
      <xdr:colOff>101600</xdr:colOff>
      <xdr:row>87</xdr:row>
      <xdr:rowOff>20647</xdr:rowOff>
    </xdr:to>
    <xdr:sp macro="" textlink="">
      <xdr:nvSpPr>
        <xdr:cNvPr id="325" name="楕円 324">
          <a:extLst>
            <a:ext uri="{FF2B5EF4-FFF2-40B4-BE49-F238E27FC236}">
              <a16:creationId xmlns:a16="http://schemas.microsoft.com/office/drawing/2014/main" id="{14C4E034-05EA-47E4-BA13-A999CAAB35D1}"/>
            </a:ext>
          </a:extLst>
        </xdr:cNvPr>
        <xdr:cNvSpPr/>
      </xdr:nvSpPr>
      <xdr:spPr>
        <a:xfrm>
          <a:off x="6873240" y="14507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141297</xdr:rowOff>
    </xdr:from>
    <xdr:to>
      <xdr:col>45</xdr:col>
      <xdr:colOff>177800</xdr:colOff>
      <xdr:row>86</xdr:row>
      <xdr:rowOff>141624</xdr:rowOff>
    </xdr:to>
    <xdr:cxnSp macro="">
      <xdr:nvCxnSpPr>
        <xdr:cNvPr id="326" name="直線コネクタ 325">
          <a:extLst>
            <a:ext uri="{FF2B5EF4-FFF2-40B4-BE49-F238E27FC236}">
              <a16:creationId xmlns:a16="http://schemas.microsoft.com/office/drawing/2014/main" id="{C8938837-495F-4D43-B4F9-C90D7ABD875D}"/>
            </a:ext>
          </a:extLst>
        </xdr:cNvPr>
        <xdr:cNvCxnSpPr/>
      </xdr:nvCxnSpPr>
      <xdr:spPr>
        <a:xfrm>
          <a:off x="6924040" y="14558337"/>
          <a:ext cx="78994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7" name="n_1aveValue【公営住宅】&#10;一人当たり面積">
          <a:extLst>
            <a:ext uri="{FF2B5EF4-FFF2-40B4-BE49-F238E27FC236}">
              <a16:creationId xmlns:a16="http://schemas.microsoft.com/office/drawing/2014/main" id="{753CF0BF-9DF5-4CDE-A24F-F0247C82FC72}"/>
            </a:ext>
          </a:extLst>
        </xdr:cNvPr>
        <xdr:cNvSpPr txBox="1"/>
      </xdr:nvSpPr>
      <xdr:spPr>
        <a:xfrm>
          <a:off x="8271587" y="142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8" name="n_2aveValue【公営住宅】&#10;一人当たり面積">
          <a:extLst>
            <a:ext uri="{FF2B5EF4-FFF2-40B4-BE49-F238E27FC236}">
              <a16:creationId xmlns:a16="http://schemas.microsoft.com/office/drawing/2014/main" id="{F5FBE14E-4658-47B3-A32C-74EEC15B7B31}"/>
            </a:ext>
          </a:extLst>
        </xdr:cNvPr>
        <xdr:cNvSpPr txBox="1"/>
      </xdr:nvSpPr>
      <xdr:spPr>
        <a:xfrm>
          <a:off x="750958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29" name="n_3aveValue【公営住宅】&#10;一人当たり面積">
          <a:extLst>
            <a:ext uri="{FF2B5EF4-FFF2-40B4-BE49-F238E27FC236}">
              <a16:creationId xmlns:a16="http://schemas.microsoft.com/office/drawing/2014/main" id="{59F925A3-2634-4E68-8EA6-865CEFAAD11C}"/>
            </a:ext>
          </a:extLst>
        </xdr:cNvPr>
        <xdr:cNvSpPr txBox="1"/>
      </xdr:nvSpPr>
      <xdr:spPr>
        <a:xfrm>
          <a:off x="6712027" y="1422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12426</xdr:rowOff>
    </xdr:from>
    <xdr:ext cx="469744" cy="259045"/>
    <xdr:sp macro="" textlink="">
      <xdr:nvSpPr>
        <xdr:cNvPr id="330" name="n_1mainValue【公営住宅】&#10;一人当たり面積">
          <a:extLst>
            <a:ext uri="{FF2B5EF4-FFF2-40B4-BE49-F238E27FC236}">
              <a16:creationId xmlns:a16="http://schemas.microsoft.com/office/drawing/2014/main" id="{6CBA1211-9080-4E27-998E-58B4170B74B0}"/>
            </a:ext>
          </a:extLst>
        </xdr:cNvPr>
        <xdr:cNvSpPr txBox="1"/>
      </xdr:nvSpPr>
      <xdr:spPr>
        <a:xfrm>
          <a:off x="8271587" y="1459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12101</xdr:rowOff>
    </xdr:from>
    <xdr:ext cx="469744" cy="259045"/>
    <xdr:sp macro="" textlink="">
      <xdr:nvSpPr>
        <xdr:cNvPr id="331" name="n_2mainValue【公営住宅】&#10;一人当たり面積">
          <a:extLst>
            <a:ext uri="{FF2B5EF4-FFF2-40B4-BE49-F238E27FC236}">
              <a16:creationId xmlns:a16="http://schemas.microsoft.com/office/drawing/2014/main" id="{E3DE8694-12D9-4762-95D8-F5CDA9D71CC2}"/>
            </a:ext>
          </a:extLst>
        </xdr:cNvPr>
        <xdr:cNvSpPr txBox="1"/>
      </xdr:nvSpPr>
      <xdr:spPr>
        <a:xfrm>
          <a:off x="7509587" y="1459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11774</xdr:rowOff>
    </xdr:from>
    <xdr:ext cx="469744" cy="259045"/>
    <xdr:sp macro="" textlink="">
      <xdr:nvSpPr>
        <xdr:cNvPr id="332" name="n_3mainValue【公営住宅】&#10;一人当たり面積">
          <a:extLst>
            <a:ext uri="{FF2B5EF4-FFF2-40B4-BE49-F238E27FC236}">
              <a16:creationId xmlns:a16="http://schemas.microsoft.com/office/drawing/2014/main" id="{C8946C3C-F021-4EBF-8A77-48EBD3496C74}"/>
            </a:ext>
          </a:extLst>
        </xdr:cNvPr>
        <xdr:cNvSpPr txBox="1"/>
      </xdr:nvSpPr>
      <xdr:spPr>
        <a:xfrm>
          <a:off x="6712027" y="1459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A3F1C5E1-8876-4A59-B917-285BC8466E5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E09401C5-FDCE-4890-8F1F-77D6266381CE}"/>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A35BB66E-9975-448A-9457-9D65372F213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5F2312C4-98B4-41F3-B6D5-857ACA7E1A3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98564F43-4F4C-4A2E-850C-336D71DEF65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F704B361-4AF7-4771-8E5D-080C14C914D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BE4939C5-6886-4473-B322-D368801E6AD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8774DC8B-50F4-4704-93BC-B54D9F5ED5B4}"/>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7E1C7448-2A84-459E-9DD4-52661832249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B264C5D7-B026-4F71-98F3-14482C13352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CD7B32AA-46C4-4490-87CF-87D311601FE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F3D7E0D5-2BB8-4A67-B4E5-4C657873751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42ABAC86-A218-41CC-A97E-FE32EE81F58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81469F5F-AE22-461F-AB3B-44822AEA7E0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816D2E1F-108A-4268-885D-A83AA77D6B1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DDF8A94D-78C9-43E7-A811-2795461D99C9}"/>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D03036B5-D261-4F11-86F7-D4B2792821A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a:extLst>
            <a:ext uri="{FF2B5EF4-FFF2-40B4-BE49-F238E27FC236}">
              <a16:creationId xmlns:a16="http://schemas.microsoft.com/office/drawing/2014/main" id="{B53F1DDF-40F0-43D2-845F-49EFC48B8B7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a:extLst>
            <a:ext uri="{FF2B5EF4-FFF2-40B4-BE49-F238E27FC236}">
              <a16:creationId xmlns:a16="http://schemas.microsoft.com/office/drawing/2014/main" id="{2A8802D1-FB94-468E-AE71-70CDCBD0F23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a:extLst>
            <a:ext uri="{FF2B5EF4-FFF2-40B4-BE49-F238E27FC236}">
              <a16:creationId xmlns:a16="http://schemas.microsoft.com/office/drawing/2014/main" id="{CC550365-F509-4E2A-B6E0-B79211E530E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a:extLst>
            <a:ext uri="{FF2B5EF4-FFF2-40B4-BE49-F238E27FC236}">
              <a16:creationId xmlns:a16="http://schemas.microsoft.com/office/drawing/2014/main" id="{C89B6A51-04FB-47CA-8A5A-E524C31FF10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a:extLst>
            <a:ext uri="{FF2B5EF4-FFF2-40B4-BE49-F238E27FC236}">
              <a16:creationId xmlns:a16="http://schemas.microsoft.com/office/drawing/2014/main" id="{9EB50BA9-B6A2-4FBE-891A-4015A446FAD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a:extLst>
            <a:ext uri="{FF2B5EF4-FFF2-40B4-BE49-F238E27FC236}">
              <a16:creationId xmlns:a16="http://schemas.microsoft.com/office/drawing/2014/main" id="{B82CC702-2DAC-4711-B2D1-54B14C15F49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a:extLst>
            <a:ext uri="{FF2B5EF4-FFF2-40B4-BE49-F238E27FC236}">
              <a16:creationId xmlns:a16="http://schemas.microsoft.com/office/drawing/2014/main" id="{9EE56334-2B3F-40B5-8CB2-53FA30F45A3D}"/>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598E3FB9-CFDA-413E-B648-F2508E3EFE4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A880750B-BE92-4BBC-A2E2-5ED89D501DD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8C99BA37-2D5F-4A6C-8F2D-B76B48B6534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BB3391EB-7503-45A7-9F3E-AAE82425489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E9F218E0-55FF-4A07-825F-3C29870D9C1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D473F8DA-D37B-4063-8F64-D50BA925D1E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E7A70640-417E-4DF3-BF33-DE6FA6863B34}"/>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0445D251-D7B6-446A-90FC-5AE6E7F4CDFF}"/>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a:extLst>
            <a:ext uri="{FF2B5EF4-FFF2-40B4-BE49-F238E27FC236}">
              <a16:creationId xmlns:a16="http://schemas.microsoft.com/office/drawing/2014/main" id="{696E86C8-4825-4A08-BB8D-11E2E30E9027}"/>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a:extLst>
            <a:ext uri="{FF2B5EF4-FFF2-40B4-BE49-F238E27FC236}">
              <a16:creationId xmlns:a16="http://schemas.microsoft.com/office/drawing/2014/main" id="{E90DB57C-F639-41D1-BFE1-38C918BC7D8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a:extLst>
            <a:ext uri="{FF2B5EF4-FFF2-40B4-BE49-F238E27FC236}">
              <a16:creationId xmlns:a16="http://schemas.microsoft.com/office/drawing/2014/main" id="{DA9D8365-B85C-4F70-9A8E-CC1B295F217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a:extLst>
            <a:ext uri="{FF2B5EF4-FFF2-40B4-BE49-F238E27FC236}">
              <a16:creationId xmlns:a16="http://schemas.microsoft.com/office/drawing/2014/main" id="{FAB4BA26-11C5-42A4-AF95-3FD5C91322E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a:extLst>
            <a:ext uri="{FF2B5EF4-FFF2-40B4-BE49-F238E27FC236}">
              <a16:creationId xmlns:a16="http://schemas.microsoft.com/office/drawing/2014/main" id="{F2B16A52-3F83-4E90-ACBA-F3854F43C9A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a:extLst>
            <a:ext uri="{FF2B5EF4-FFF2-40B4-BE49-F238E27FC236}">
              <a16:creationId xmlns:a16="http://schemas.microsoft.com/office/drawing/2014/main" id="{97A97CF5-7CD1-4E22-BF66-B73EBC5367D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a:extLst>
            <a:ext uri="{FF2B5EF4-FFF2-40B4-BE49-F238E27FC236}">
              <a16:creationId xmlns:a16="http://schemas.microsoft.com/office/drawing/2014/main" id="{83D61661-D4E8-4A06-8940-E3B4118F41A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a:extLst>
            <a:ext uri="{FF2B5EF4-FFF2-40B4-BE49-F238E27FC236}">
              <a16:creationId xmlns:a16="http://schemas.microsoft.com/office/drawing/2014/main" id="{938647FF-D44E-4F4F-BE84-004F1B02F65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3" name="テキスト ボックス 372">
          <a:extLst>
            <a:ext uri="{FF2B5EF4-FFF2-40B4-BE49-F238E27FC236}">
              <a16:creationId xmlns:a16="http://schemas.microsoft.com/office/drawing/2014/main" id="{59FCA765-62EF-494B-B934-22657A7C0A1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4" name="直線コネクタ 373">
          <a:extLst>
            <a:ext uri="{FF2B5EF4-FFF2-40B4-BE49-F238E27FC236}">
              <a16:creationId xmlns:a16="http://schemas.microsoft.com/office/drawing/2014/main" id="{6DF8D927-EB76-48B8-ADF0-25D11FA6004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5" name="テキスト ボックス 374">
          <a:extLst>
            <a:ext uri="{FF2B5EF4-FFF2-40B4-BE49-F238E27FC236}">
              <a16:creationId xmlns:a16="http://schemas.microsoft.com/office/drawing/2014/main" id="{F836DB52-42AA-4BF9-AB26-6C5577287BF3}"/>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6" name="直線コネクタ 375">
          <a:extLst>
            <a:ext uri="{FF2B5EF4-FFF2-40B4-BE49-F238E27FC236}">
              <a16:creationId xmlns:a16="http://schemas.microsoft.com/office/drawing/2014/main" id="{E2B3A4F9-476D-461E-B64F-E130D62705C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7" name="テキスト ボックス 376">
          <a:extLst>
            <a:ext uri="{FF2B5EF4-FFF2-40B4-BE49-F238E27FC236}">
              <a16:creationId xmlns:a16="http://schemas.microsoft.com/office/drawing/2014/main" id="{DAFDA91A-F876-4C58-B3A1-811187152CF7}"/>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8" name="直線コネクタ 377">
          <a:extLst>
            <a:ext uri="{FF2B5EF4-FFF2-40B4-BE49-F238E27FC236}">
              <a16:creationId xmlns:a16="http://schemas.microsoft.com/office/drawing/2014/main" id="{DCFA91CE-5E77-4650-BC43-8152A532543D}"/>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9" name="テキスト ボックス 378">
          <a:extLst>
            <a:ext uri="{FF2B5EF4-FFF2-40B4-BE49-F238E27FC236}">
              <a16:creationId xmlns:a16="http://schemas.microsoft.com/office/drawing/2014/main" id="{A941B0FE-373B-4794-9519-BBEDEC55E48F}"/>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0" name="直線コネクタ 379">
          <a:extLst>
            <a:ext uri="{FF2B5EF4-FFF2-40B4-BE49-F238E27FC236}">
              <a16:creationId xmlns:a16="http://schemas.microsoft.com/office/drawing/2014/main" id="{56425397-5F27-4F73-ABD0-07D3BBB493D3}"/>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1" name="テキスト ボックス 380">
          <a:extLst>
            <a:ext uri="{FF2B5EF4-FFF2-40B4-BE49-F238E27FC236}">
              <a16:creationId xmlns:a16="http://schemas.microsoft.com/office/drawing/2014/main" id="{353DA92A-32A5-4519-A88E-3A42D80B6985}"/>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2" name="直線コネクタ 381">
          <a:extLst>
            <a:ext uri="{FF2B5EF4-FFF2-40B4-BE49-F238E27FC236}">
              <a16:creationId xmlns:a16="http://schemas.microsoft.com/office/drawing/2014/main" id="{1A9B87FE-28FB-4B19-927C-E92200C4B2AE}"/>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3" name="テキスト ボックス 382">
          <a:extLst>
            <a:ext uri="{FF2B5EF4-FFF2-40B4-BE49-F238E27FC236}">
              <a16:creationId xmlns:a16="http://schemas.microsoft.com/office/drawing/2014/main" id="{A06784B3-D8E2-42CA-B06D-C48B34435668}"/>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4" name="直線コネクタ 383">
          <a:extLst>
            <a:ext uri="{FF2B5EF4-FFF2-40B4-BE49-F238E27FC236}">
              <a16:creationId xmlns:a16="http://schemas.microsoft.com/office/drawing/2014/main" id="{C1B8B102-6E04-49DC-8986-5764D9E66B1E}"/>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5" name="テキスト ボックス 384">
          <a:extLst>
            <a:ext uri="{FF2B5EF4-FFF2-40B4-BE49-F238E27FC236}">
              <a16:creationId xmlns:a16="http://schemas.microsoft.com/office/drawing/2014/main" id="{48E7F17B-705E-4FF2-AA09-76CDE73EAF77}"/>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6" name="直線コネクタ 385">
          <a:extLst>
            <a:ext uri="{FF2B5EF4-FFF2-40B4-BE49-F238E27FC236}">
              <a16:creationId xmlns:a16="http://schemas.microsoft.com/office/drawing/2014/main" id="{B6DCB845-CDD0-452F-B70A-2D422431D87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0D3DFBFD-A59B-46A2-8052-3AC276B51582}"/>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8" name="【学校施設】&#10;有形固定資産減価償却率グラフ枠">
          <a:extLst>
            <a:ext uri="{FF2B5EF4-FFF2-40B4-BE49-F238E27FC236}">
              <a16:creationId xmlns:a16="http://schemas.microsoft.com/office/drawing/2014/main" id="{B48218ED-7265-4DCD-BE12-CC6B165BDC8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389" name="直線コネクタ 388">
          <a:extLst>
            <a:ext uri="{FF2B5EF4-FFF2-40B4-BE49-F238E27FC236}">
              <a16:creationId xmlns:a16="http://schemas.microsoft.com/office/drawing/2014/main" id="{7E1A6DF6-66C3-4E1A-BC6D-6DD95024EB61}"/>
            </a:ext>
          </a:extLst>
        </xdr:cNvPr>
        <xdr:cNvCxnSpPr/>
      </xdr:nvCxnSpPr>
      <xdr:spPr>
        <a:xfrm flipV="1">
          <a:off x="14375764" y="947928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390" name="【学校施設】&#10;有形固定資産減価償却率最小値テキスト">
          <a:extLst>
            <a:ext uri="{FF2B5EF4-FFF2-40B4-BE49-F238E27FC236}">
              <a16:creationId xmlns:a16="http://schemas.microsoft.com/office/drawing/2014/main" id="{79D1265B-0876-4AD9-AD5E-0FCD22EDDBBA}"/>
            </a:ext>
          </a:extLst>
        </xdr:cNvPr>
        <xdr:cNvSpPr txBox="1"/>
      </xdr:nvSpPr>
      <xdr:spPr>
        <a:xfrm>
          <a:off x="144145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391" name="直線コネクタ 390">
          <a:extLst>
            <a:ext uri="{FF2B5EF4-FFF2-40B4-BE49-F238E27FC236}">
              <a16:creationId xmlns:a16="http://schemas.microsoft.com/office/drawing/2014/main" id="{63AE1ABB-26EC-4E51-BB82-E27585A19CD0}"/>
            </a:ext>
          </a:extLst>
        </xdr:cNvPr>
        <xdr:cNvCxnSpPr/>
      </xdr:nvCxnSpPr>
      <xdr:spPr>
        <a:xfrm>
          <a:off x="14287500" y="1068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392" name="【学校施設】&#10;有形固定資産減価償却率最大値テキスト">
          <a:extLst>
            <a:ext uri="{FF2B5EF4-FFF2-40B4-BE49-F238E27FC236}">
              <a16:creationId xmlns:a16="http://schemas.microsoft.com/office/drawing/2014/main" id="{B38EE168-1EA1-4BA4-8C79-F097717F1CDB}"/>
            </a:ext>
          </a:extLst>
        </xdr:cNvPr>
        <xdr:cNvSpPr txBox="1"/>
      </xdr:nvSpPr>
      <xdr:spPr>
        <a:xfrm>
          <a:off x="144145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393" name="直線コネクタ 392">
          <a:extLst>
            <a:ext uri="{FF2B5EF4-FFF2-40B4-BE49-F238E27FC236}">
              <a16:creationId xmlns:a16="http://schemas.microsoft.com/office/drawing/2014/main" id="{1B800359-84E8-4237-B76D-DEC596E7745A}"/>
            </a:ext>
          </a:extLst>
        </xdr:cNvPr>
        <xdr:cNvCxnSpPr/>
      </xdr:nvCxnSpPr>
      <xdr:spPr>
        <a:xfrm>
          <a:off x="1428750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394" name="【学校施設】&#10;有形固定資産減価償却率平均値テキスト">
          <a:extLst>
            <a:ext uri="{FF2B5EF4-FFF2-40B4-BE49-F238E27FC236}">
              <a16:creationId xmlns:a16="http://schemas.microsoft.com/office/drawing/2014/main" id="{23147EB8-2776-4F63-972D-877BBDABBC3F}"/>
            </a:ext>
          </a:extLst>
        </xdr:cNvPr>
        <xdr:cNvSpPr txBox="1"/>
      </xdr:nvSpPr>
      <xdr:spPr>
        <a:xfrm>
          <a:off x="14414500" y="994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395" name="フローチャート: 判断 394">
          <a:extLst>
            <a:ext uri="{FF2B5EF4-FFF2-40B4-BE49-F238E27FC236}">
              <a16:creationId xmlns:a16="http://schemas.microsoft.com/office/drawing/2014/main" id="{71985D25-752D-4AB6-9406-83E548668302}"/>
            </a:ext>
          </a:extLst>
        </xdr:cNvPr>
        <xdr:cNvSpPr/>
      </xdr:nvSpPr>
      <xdr:spPr>
        <a:xfrm>
          <a:off x="14325600" y="996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396" name="フローチャート: 判断 395">
          <a:extLst>
            <a:ext uri="{FF2B5EF4-FFF2-40B4-BE49-F238E27FC236}">
              <a16:creationId xmlns:a16="http://schemas.microsoft.com/office/drawing/2014/main" id="{8D2ADCA1-6AF8-4131-9EFE-DC84CF10F203}"/>
            </a:ext>
          </a:extLst>
        </xdr:cNvPr>
        <xdr:cNvSpPr/>
      </xdr:nvSpPr>
      <xdr:spPr>
        <a:xfrm>
          <a:off x="13578840" y="998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397" name="フローチャート: 判断 396">
          <a:extLst>
            <a:ext uri="{FF2B5EF4-FFF2-40B4-BE49-F238E27FC236}">
              <a16:creationId xmlns:a16="http://schemas.microsoft.com/office/drawing/2014/main" id="{CD6C8C19-CBC5-4350-B1DA-409E3253A373}"/>
            </a:ext>
          </a:extLst>
        </xdr:cNvPr>
        <xdr:cNvSpPr/>
      </xdr:nvSpPr>
      <xdr:spPr>
        <a:xfrm>
          <a:off x="12804140" y="998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398" name="フローチャート: 判断 397">
          <a:extLst>
            <a:ext uri="{FF2B5EF4-FFF2-40B4-BE49-F238E27FC236}">
              <a16:creationId xmlns:a16="http://schemas.microsoft.com/office/drawing/2014/main" id="{C1FD6419-A9C8-495A-AF08-D980EE2A2E70}"/>
            </a:ext>
          </a:extLst>
        </xdr:cNvPr>
        <xdr:cNvSpPr/>
      </xdr:nvSpPr>
      <xdr:spPr>
        <a:xfrm>
          <a:off x="12029440" y="999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579E8A4E-2EAF-42E7-91BF-883327A740D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DD925A9F-59CA-4D1B-B2AD-7ABF20C7AF2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B0F21F35-BA10-4EA3-A7AB-A51514954ED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2046AFAF-8D7D-478E-8F0B-3333A63B727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A98BD6-A56B-4E13-8821-545ACDC47E8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404" name="楕円 403">
          <a:extLst>
            <a:ext uri="{FF2B5EF4-FFF2-40B4-BE49-F238E27FC236}">
              <a16:creationId xmlns:a16="http://schemas.microsoft.com/office/drawing/2014/main" id="{BA63C1A8-1743-49DF-BEAC-98EE86A21313}"/>
            </a:ext>
          </a:extLst>
        </xdr:cNvPr>
        <xdr:cNvSpPr/>
      </xdr:nvSpPr>
      <xdr:spPr>
        <a:xfrm>
          <a:off x="1357884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160655</xdr:rowOff>
    </xdr:from>
    <xdr:to>
      <xdr:col>76</xdr:col>
      <xdr:colOff>165100</xdr:colOff>
      <xdr:row>61</xdr:row>
      <xdr:rowOff>90805</xdr:rowOff>
    </xdr:to>
    <xdr:sp macro="" textlink="">
      <xdr:nvSpPr>
        <xdr:cNvPr id="405" name="楕円 404">
          <a:extLst>
            <a:ext uri="{FF2B5EF4-FFF2-40B4-BE49-F238E27FC236}">
              <a16:creationId xmlns:a16="http://schemas.microsoft.com/office/drawing/2014/main" id="{81BEC6D2-0D12-4FBA-87A9-89BB945A57AA}"/>
            </a:ext>
          </a:extLst>
        </xdr:cNvPr>
        <xdr:cNvSpPr/>
      </xdr:nvSpPr>
      <xdr:spPr>
        <a:xfrm>
          <a:off x="12804140" y="10219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40005</xdr:rowOff>
    </xdr:to>
    <xdr:cxnSp macro="">
      <xdr:nvCxnSpPr>
        <xdr:cNvPr id="406" name="直線コネクタ 405">
          <a:extLst>
            <a:ext uri="{FF2B5EF4-FFF2-40B4-BE49-F238E27FC236}">
              <a16:creationId xmlns:a16="http://schemas.microsoft.com/office/drawing/2014/main" id="{5A318329-20C4-4F1F-B91D-7737D23AE042}"/>
            </a:ext>
          </a:extLst>
        </xdr:cNvPr>
        <xdr:cNvCxnSpPr/>
      </xdr:nvCxnSpPr>
      <xdr:spPr>
        <a:xfrm flipV="1">
          <a:off x="12854940" y="1022604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126365</xdr:rowOff>
    </xdr:from>
    <xdr:to>
      <xdr:col>72</xdr:col>
      <xdr:colOff>38100</xdr:colOff>
      <xdr:row>61</xdr:row>
      <xdr:rowOff>56515</xdr:rowOff>
    </xdr:to>
    <xdr:sp macro="" textlink="">
      <xdr:nvSpPr>
        <xdr:cNvPr id="407" name="楕円 406">
          <a:extLst>
            <a:ext uri="{FF2B5EF4-FFF2-40B4-BE49-F238E27FC236}">
              <a16:creationId xmlns:a16="http://schemas.microsoft.com/office/drawing/2014/main" id="{1240C924-3E3E-463A-B4A2-71E73F49461D}"/>
            </a:ext>
          </a:extLst>
        </xdr:cNvPr>
        <xdr:cNvSpPr/>
      </xdr:nvSpPr>
      <xdr:spPr>
        <a:xfrm>
          <a:off x="12029440" y="101847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xdr:rowOff>
    </xdr:from>
    <xdr:to>
      <xdr:col>76</xdr:col>
      <xdr:colOff>114300</xdr:colOff>
      <xdr:row>61</xdr:row>
      <xdr:rowOff>40005</xdr:rowOff>
    </xdr:to>
    <xdr:cxnSp macro="">
      <xdr:nvCxnSpPr>
        <xdr:cNvPr id="408" name="直線コネクタ 407">
          <a:extLst>
            <a:ext uri="{FF2B5EF4-FFF2-40B4-BE49-F238E27FC236}">
              <a16:creationId xmlns:a16="http://schemas.microsoft.com/office/drawing/2014/main" id="{93CE7ECF-B1BB-462C-BA9A-9055C79EF451}"/>
            </a:ext>
          </a:extLst>
        </xdr:cNvPr>
        <xdr:cNvCxnSpPr/>
      </xdr:nvCxnSpPr>
      <xdr:spPr>
        <a:xfrm>
          <a:off x="12072620" y="1023175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09" name="n_1aveValue【学校施設】&#10;有形固定資産減価償却率">
          <a:extLst>
            <a:ext uri="{FF2B5EF4-FFF2-40B4-BE49-F238E27FC236}">
              <a16:creationId xmlns:a16="http://schemas.microsoft.com/office/drawing/2014/main" id="{0952D2C2-010A-4448-A515-DC3BB82268BD}"/>
            </a:ext>
          </a:extLst>
        </xdr:cNvPr>
        <xdr:cNvSpPr txBox="1"/>
      </xdr:nvSpPr>
      <xdr:spPr>
        <a:xfrm>
          <a:off x="134372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10" name="n_2aveValue【学校施設】&#10;有形固定資産減価償却率">
          <a:extLst>
            <a:ext uri="{FF2B5EF4-FFF2-40B4-BE49-F238E27FC236}">
              <a16:creationId xmlns:a16="http://schemas.microsoft.com/office/drawing/2014/main" id="{859ACE9A-170C-4CAC-820F-BA58E4E953A1}"/>
            </a:ext>
          </a:extLst>
        </xdr:cNvPr>
        <xdr:cNvSpPr txBox="1"/>
      </xdr:nvSpPr>
      <xdr:spPr>
        <a:xfrm>
          <a:off x="126752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11" name="n_3aveValue【学校施設】&#10;有形固定資産減価償却率">
          <a:extLst>
            <a:ext uri="{FF2B5EF4-FFF2-40B4-BE49-F238E27FC236}">
              <a16:creationId xmlns:a16="http://schemas.microsoft.com/office/drawing/2014/main" id="{19AA52C3-1264-455C-85C3-B3D03A93A7B1}"/>
            </a:ext>
          </a:extLst>
        </xdr:cNvPr>
        <xdr:cNvSpPr txBox="1"/>
      </xdr:nvSpPr>
      <xdr:spPr>
        <a:xfrm>
          <a:off x="119005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412" name="n_1mainValue【学校施設】&#10;有形固定資産減価償却率">
          <a:extLst>
            <a:ext uri="{FF2B5EF4-FFF2-40B4-BE49-F238E27FC236}">
              <a16:creationId xmlns:a16="http://schemas.microsoft.com/office/drawing/2014/main" id="{4D1D79CA-54AB-494F-A79A-6EDD7EA1306E}"/>
            </a:ext>
          </a:extLst>
        </xdr:cNvPr>
        <xdr:cNvSpPr txBox="1"/>
      </xdr:nvSpPr>
      <xdr:spPr>
        <a:xfrm>
          <a:off x="134372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413" name="n_2mainValue【学校施設】&#10;有形固定資産減価償却率">
          <a:extLst>
            <a:ext uri="{FF2B5EF4-FFF2-40B4-BE49-F238E27FC236}">
              <a16:creationId xmlns:a16="http://schemas.microsoft.com/office/drawing/2014/main" id="{D982BF73-0298-49A4-A9BF-D09E2ED3DE00}"/>
            </a:ext>
          </a:extLst>
        </xdr:cNvPr>
        <xdr:cNvSpPr txBox="1"/>
      </xdr:nvSpPr>
      <xdr:spPr>
        <a:xfrm>
          <a:off x="126752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47642</xdr:rowOff>
    </xdr:from>
    <xdr:ext cx="405111" cy="259045"/>
    <xdr:sp macro="" textlink="">
      <xdr:nvSpPr>
        <xdr:cNvPr id="414" name="n_3mainValue【学校施設】&#10;有形固定資産減価償却率">
          <a:extLst>
            <a:ext uri="{FF2B5EF4-FFF2-40B4-BE49-F238E27FC236}">
              <a16:creationId xmlns:a16="http://schemas.microsoft.com/office/drawing/2014/main" id="{AE83811D-C883-4D3A-B11B-723660562999}"/>
            </a:ext>
          </a:extLst>
        </xdr:cNvPr>
        <xdr:cNvSpPr txBox="1"/>
      </xdr:nvSpPr>
      <xdr:spPr>
        <a:xfrm>
          <a:off x="119005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46B1A17B-E8E6-4154-9802-722C9B76384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44E6DD66-30F6-4F34-A901-6204A809B77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C48D2303-B5BC-4F07-9E43-26F72BA8A4D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E7296F38-6B9E-4AD7-B93F-1946491F52D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24C5A99B-B04E-4B11-BA33-F8FF94F933D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100BBB60-362B-4C91-B61E-F23527E3343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03D4175A-9ACD-4D71-98D4-4923CC21DAA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AD66A82F-117B-4BFE-B75A-C7F935EE69F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a:extLst>
            <a:ext uri="{FF2B5EF4-FFF2-40B4-BE49-F238E27FC236}">
              <a16:creationId xmlns:a16="http://schemas.microsoft.com/office/drawing/2014/main" id="{923C68F5-DEF1-4289-80DB-F88ECA01B4C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a:extLst>
            <a:ext uri="{FF2B5EF4-FFF2-40B4-BE49-F238E27FC236}">
              <a16:creationId xmlns:a16="http://schemas.microsoft.com/office/drawing/2014/main" id="{C57C7EF4-CF29-4B3B-850D-06FE25346A3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DB9B33B7-CF78-4613-8C59-06C4BA93C536}"/>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6" name="直線コネクタ 425">
          <a:extLst>
            <a:ext uri="{FF2B5EF4-FFF2-40B4-BE49-F238E27FC236}">
              <a16:creationId xmlns:a16="http://schemas.microsoft.com/office/drawing/2014/main" id="{034E0EC3-A539-4651-96B0-09036DEC28AB}"/>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7" name="テキスト ボックス 426">
          <a:extLst>
            <a:ext uri="{FF2B5EF4-FFF2-40B4-BE49-F238E27FC236}">
              <a16:creationId xmlns:a16="http://schemas.microsoft.com/office/drawing/2014/main" id="{0B0E41D3-0682-4D31-A040-BE0AB44B1F69}"/>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8" name="直線コネクタ 427">
          <a:extLst>
            <a:ext uri="{FF2B5EF4-FFF2-40B4-BE49-F238E27FC236}">
              <a16:creationId xmlns:a16="http://schemas.microsoft.com/office/drawing/2014/main" id="{215E1FCA-B91E-47EC-95B6-D55B7C02859D}"/>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9" name="テキスト ボックス 428">
          <a:extLst>
            <a:ext uri="{FF2B5EF4-FFF2-40B4-BE49-F238E27FC236}">
              <a16:creationId xmlns:a16="http://schemas.microsoft.com/office/drawing/2014/main" id="{B9658FBF-2116-4FF6-9111-5CBB5CDE1DB3}"/>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0" name="直線コネクタ 429">
          <a:extLst>
            <a:ext uri="{FF2B5EF4-FFF2-40B4-BE49-F238E27FC236}">
              <a16:creationId xmlns:a16="http://schemas.microsoft.com/office/drawing/2014/main" id="{736B26EF-39EB-498C-9758-BD3D4F5C445E}"/>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1" name="テキスト ボックス 430">
          <a:extLst>
            <a:ext uri="{FF2B5EF4-FFF2-40B4-BE49-F238E27FC236}">
              <a16:creationId xmlns:a16="http://schemas.microsoft.com/office/drawing/2014/main" id="{F6B36A9E-9DC8-450E-B38B-1B193E37D56F}"/>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2" name="直線コネクタ 431">
          <a:extLst>
            <a:ext uri="{FF2B5EF4-FFF2-40B4-BE49-F238E27FC236}">
              <a16:creationId xmlns:a16="http://schemas.microsoft.com/office/drawing/2014/main" id="{EBC8BAD8-1F1A-4E2D-B1F8-EC73A17D903D}"/>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3" name="テキスト ボックス 432">
          <a:extLst>
            <a:ext uri="{FF2B5EF4-FFF2-40B4-BE49-F238E27FC236}">
              <a16:creationId xmlns:a16="http://schemas.microsoft.com/office/drawing/2014/main" id="{161C2BDB-71EB-4865-AAE2-398B9EB5203D}"/>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a:extLst>
            <a:ext uri="{FF2B5EF4-FFF2-40B4-BE49-F238E27FC236}">
              <a16:creationId xmlns:a16="http://schemas.microsoft.com/office/drawing/2014/main" id="{A6F65BFB-49A3-41E3-B9BF-09218B8D351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a:extLst>
            <a:ext uri="{FF2B5EF4-FFF2-40B4-BE49-F238E27FC236}">
              <a16:creationId xmlns:a16="http://schemas.microsoft.com/office/drawing/2014/main" id="{93B4C457-64F2-40CD-BC61-F57DE002C1C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学校施設】&#10;一人当たり面積グラフ枠">
          <a:extLst>
            <a:ext uri="{FF2B5EF4-FFF2-40B4-BE49-F238E27FC236}">
              <a16:creationId xmlns:a16="http://schemas.microsoft.com/office/drawing/2014/main" id="{47FA03C5-7A24-447E-9143-EEB5A14750A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37" name="直線コネクタ 436">
          <a:extLst>
            <a:ext uri="{FF2B5EF4-FFF2-40B4-BE49-F238E27FC236}">
              <a16:creationId xmlns:a16="http://schemas.microsoft.com/office/drawing/2014/main" id="{2143E049-47B4-408E-A973-E0EABDC679FF}"/>
            </a:ext>
          </a:extLst>
        </xdr:cNvPr>
        <xdr:cNvCxnSpPr/>
      </xdr:nvCxnSpPr>
      <xdr:spPr>
        <a:xfrm flipV="1">
          <a:off x="19509104" y="9526372"/>
          <a:ext cx="0" cy="1233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38" name="【学校施設】&#10;一人当たり面積最小値テキスト">
          <a:extLst>
            <a:ext uri="{FF2B5EF4-FFF2-40B4-BE49-F238E27FC236}">
              <a16:creationId xmlns:a16="http://schemas.microsoft.com/office/drawing/2014/main" id="{07B0C168-6261-4C22-B489-AE9E53DB8864}"/>
            </a:ext>
          </a:extLst>
        </xdr:cNvPr>
        <xdr:cNvSpPr txBox="1"/>
      </xdr:nvSpPr>
      <xdr:spPr>
        <a:xfrm>
          <a:off x="19547840" y="107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39" name="直線コネクタ 438">
          <a:extLst>
            <a:ext uri="{FF2B5EF4-FFF2-40B4-BE49-F238E27FC236}">
              <a16:creationId xmlns:a16="http://schemas.microsoft.com/office/drawing/2014/main" id="{F8ADBF5E-BD35-4179-910E-BE347EF48055}"/>
            </a:ext>
          </a:extLst>
        </xdr:cNvPr>
        <xdr:cNvCxnSpPr/>
      </xdr:nvCxnSpPr>
      <xdr:spPr>
        <a:xfrm>
          <a:off x="19443700" y="10760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40" name="【学校施設】&#10;一人当たり面積最大値テキスト">
          <a:extLst>
            <a:ext uri="{FF2B5EF4-FFF2-40B4-BE49-F238E27FC236}">
              <a16:creationId xmlns:a16="http://schemas.microsoft.com/office/drawing/2014/main" id="{B8B0EE0F-64F4-43DA-B471-56B4AD6C4212}"/>
            </a:ext>
          </a:extLst>
        </xdr:cNvPr>
        <xdr:cNvSpPr txBox="1"/>
      </xdr:nvSpPr>
      <xdr:spPr>
        <a:xfrm>
          <a:off x="19547840" y="930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41" name="直線コネクタ 440">
          <a:extLst>
            <a:ext uri="{FF2B5EF4-FFF2-40B4-BE49-F238E27FC236}">
              <a16:creationId xmlns:a16="http://schemas.microsoft.com/office/drawing/2014/main" id="{34617B5E-FE2A-4E0C-B776-558BB6B3DB8F}"/>
            </a:ext>
          </a:extLst>
        </xdr:cNvPr>
        <xdr:cNvCxnSpPr/>
      </xdr:nvCxnSpPr>
      <xdr:spPr>
        <a:xfrm>
          <a:off x="19443700" y="9526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442" name="【学校施設】&#10;一人当たり面積平均値テキスト">
          <a:extLst>
            <a:ext uri="{FF2B5EF4-FFF2-40B4-BE49-F238E27FC236}">
              <a16:creationId xmlns:a16="http://schemas.microsoft.com/office/drawing/2014/main" id="{750A6D34-71F4-4147-97CE-A28F075839E8}"/>
            </a:ext>
          </a:extLst>
        </xdr:cNvPr>
        <xdr:cNvSpPr txBox="1"/>
      </xdr:nvSpPr>
      <xdr:spPr>
        <a:xfrm>
          <a:off x="19547840" y="10435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43" name="フローチャート: 判断 442">
          <a:extLst>
            <a:ext uri="{FF2B5EF4-FFF2-40B4-BE49-F238E27FC236}">
              <a16:creationId xmlns:a16="http://schemas.microsoft.com/office/drawing/2014/main" id="{CB06F0C1-4169-445B-A7C1-4812C851491E}"/>
            </a:ext>
          </a:extLst>
        </xdr:cNvPr>
        <xdr:cNvSpPr/>
      </xdr:nvSpPr>
      <xdr:spPr>
        <a:xfrm>
          <a:off x="19458940" y="104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44" name="フローチャート: 判断 443">
          <a:extLst>
            <a:ext uri="{FF2B5EF4-FFF2-40B4-BE49-F238E27FC236}">
              <a16:creationId xmlns:a16="http://schemas.microsoft.com/office/drawing/2014/main" id="{8B34C144-D15B-4CDF-A872-563A2BE7A44F}"/>
            </a:ext>
          </a:extLst>
        </xdr:cNvPr>
        <xdr:cNvSpPr/>
      </xdr:nvSpPr>
      <xdr:spPr>
        <a:xfrm>
          <a:off x="18735040" y="10469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45" name="フローチャート: 判断 444">
          <a:extLst>
            <a:ext uri="{FF2B5EF4-FFF2-40B4-BE49-F238E27FC236}">
              <a16:creationId xmlns:a16="http://schemas.microsoft.com/office/drawing/2014/main" id="{C5A9124D-E479-4C63-8054-A9611C934541}"/>
            </a:ext>
          </a:extLst>
        </xdr:cNvPr>
        <xdr:cNvSpPr/>
      </xdr:nvSpPr>
      <xdr:spPr>
        <a:xfrm>
          <a:off x="17937480" y="10471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46" name="フローチャート: 判断 445">
          <a:extLst>
            <a:ext uri="{FF2B5EF4-FFF2-40B4-BE49-F238E27FC236}">
              <a16:creationId xmlns:a16="http://schemas.microsoft.com/office/drawing/2014/main" id="{F7C70C87-88E0-44A7-84FE-73A0F6D6FB3F}"/>
            </a:ext>
          </a:extLst>
        </xdr:cNvPr>
        <xdr:cNvSpPr/>
      </xdr:nvSpPr>
      <xdr:spPr>
        <a:xfrm>
          <a:off x="17162780" y="10478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B0544A1-356A-46A5-8C77-09EF48D6A7C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7E8CD79B-35B9-4528-B86B-F13150DD7A9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AA4BE5A8-2AEC-463A-9AFF-4E8530B894E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A40B25F5-05FF-4CE3-A6D5-2243EEB04F1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547C34B3-AD5B-4BA1-ACB2-F720E98D969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125679</xdr:rowOff>
    </xdr:from>
    <xdr:to>
      <xdr:col>112</xdr:col>
      <xdr:colOff>38100</xdr:colOff>
      <xdr:row>64</xdr:row>
      <xdr:rowOff>55829</xdr:rowOff>
    </xdr:to>
    <xdr:sp macro="" textlink="">
      <xdr:nvSpPr>
        <xdr:cNvPr id="452" name="楕円 451">
          <a:extLst>
            <a:ext uri="{FF2B5EF4-FFF2-40B4-BE49-F238E27FC236}">
              <a16:creationId xmlns:a16="http://schemas.microsoft.com/office/drawing/2014/main" id="{D9A9AFF4-8BB0-4BD1-8F87-FDF1BA272754}"/>
            </a:ext>
          </a:extLst>
        </xdr:cNvPr>
        <xdr:cNvSpPr/>
      </xdr:nvSpPr>
      <xdr:spPr>
        <a:xfrm>
          <a:off x="18735040" y="106869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121565</xdr:rowOff>
    </xdr:from>
    <xdr:to>
      <xdr:col>107</xdr:col>
      <xdr:colOff>101600</xdr:colOff>
      <xdr:row>64</xdr:row>
      <xdr:rowOff>51715</xdr:rowOff>
    </xdr:to>
    <xdr:sp macro="" textlink="">
      <xdr:nvSpPr>
        <xdr:cNvPr id="453" name="楕円 452">
          <a:extLst>
            <a:ext uri="{FF2B5EF4-FFF2-40B4-BE49-F238E27FC236}">
              <a16:creationId xmlns:a16="http://schemas.microsoft.com/office/drawing/2014/main" id="{EBDCDEBD-4E35-4685-A133-5AEC6DDD1535}"/>
            </a:ext>
          </a:extLst>
        </xdr:cNvPr>
        <xdr:cNvSpPr/>
      </xdr:nvSpPr>
      <xdr:spPr>
        <a:xfrm>
          <a:off x="17937480" y="10682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915</xdr:rowOff>
    </xdr:from>
    <xdr:to>
      <xdr:col>111</xdr:col>
      <xdr:colOff>177800</xdr:colOff>
      <xdr:row>64</xdr:row>
      <xdr:rowOff>5029</xdr:rowOff>
    </xdr:to>
    <xdr:cxnSp macro="">
      <xdr:nvCxnSpPr>
        <xdr:cNvPr id="454" name="直線コネクタ 453">
          <a:extLst>
            <a:ext uri="{FF2B5EF4-FFF2-40B4-BE49-F238E27FC236}">
              <a16:creationId xmlns:a16="http://schemas.microsoft.com/office/drawing/2014/main" id="{236A3D9E-CA33-4C38-A3F2-4AB692F64501}"/>
            </a:ext>
          </a:extLst>
        </xdr:cNvPr>
        <xdr:cNvCxnSpPr/>
      </xdr:nvCxnSpPr>
      <xdr:spPr>
        <a:xfrm>
          <a:off x="17988280" y="10729875"/>
          <a:ext cx="78994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135737</xdr:rowOff>
    </xdr:from>
    <xdr:to>
      <xdr:col>102</xdr:col>
      <xdr:colOff>165100</xdr:colOff>
      <xdr:row>64</xdr:row>
      <xdr:rowOff>65887</xdr:rowOff>
    </xdr:to>
    <xdr:sp macro="" textlink="">
      <xdr:nvSpPr>
        <xdr:cNvPr id="455" name="楕円 454">
          <a:extLst>
            <a:ext uri="{FF2B5EF4-FFF2-40B4-BE49-F238E27FC236}">
              <a16:creationId xmlns:a16="http://schemas.microsoft.com/office/drawing/2014/main" id="{D91CA43A-52F5-484C-950C-12745C9AD50D}"/>
            </a:ext>
          </a:extLst>
        </xdr:cNvPr>
        <xdr:cNvSpPr/>
      </xdr:nvSpPr>
      <xdr:spPr>
        <a:xfrm>
          <a:off x="17162780" y="10697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915</xdr:rowOff>
    </xdr:from>
    <xdr:to>
      <xdr:col>107</xdr:col>
      <xdr:colOff>50800</xdr:colOff>
      <xdr:row>64</xdr:row>
      <xdr:rowOff>15087</xdr:rowOff>
    </xdr:to>
    <xdr:cxnSp macro="">
      <xdr:nvCxnSpPr>
        <xdr:cNvPr id="456" name="直線コネクタ 455">
          <a:extLst>
            <a:ext uri="{FF2B5EF4-FFF2-40B4-BE49-F238E27FC236}">
              <a16:creationId xmlns:a16="http://schemas.microsoft.com/office/drawing/2014/main" id="{4F39F8B5-F87B-4F83-BEDE-113B8DC212AB}"/>
            </a:ext>
          </a:extLst>
        </xdr:cNvPr>
        <xdr:cNvCxnSpPr/>
      </xdr:nvCxnSpPr>
      <xdr:spPr>
        <a:xfrm flipV="1">
          <a:off x="17213580" y="10729875"/>
          <a:ext cx="7747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57" name="n_1aveValue【学校施設】&#10;一人当たり面積">
          <a:extLst>
            <a:ext uri="{FF2B5EF4-FFF2-40B4-BE49-F238E27FC236}">
              <a16:creationId xmlns:a16="http://schemas.microsoft.com/office/drawing/2014/main" id="{B1DEF40F-09B7-48B1-82CD-7C6FDF464465}"/>
            </a:ext>
          </a:extLst>
        </xdr:cNvPr>
        <xdr:cNvSpPr txBox="1"/>
      </xdr:nvSpPr>
      <xdr:spPr>
        <a:xfrm>
          <a:off x="18561127" y="1024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458" name="n_2aveValue【学校施設】&#10;一人当たり面積">
          <a:extLst>
            <a:ext uri="{FF2B5EF4-FFF2-40B4-BE49-F238E27FC236}">
              <a16:creationId xmlns:a16="http://schemas.microsoft.com/office/drawing/2014/main" id="{7185C6B4-1E0C-492A-A649-C7CC19DAC6BC}"/>
            </a:ext>
          </a:extLst>
        </xdr:cNvPr>
        <xdr:cNvSpPr txBox="1"/>
      </xdr:nvSpPr>
      <xdr:spPr>
        <a:xfrm>
          <a:off x="17776267" y="1025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459" name="n_3aveValue【学校施設】&#10;一人当たり面積">
          <a:extLst>
            <a:ext uri="{FF2B5EF4-FFF2-40B4-BE49-F238E27FC236}">
              <a16:creationId xmlns:a16="http://schemas.microsoft.com/office/drawing/2014/main" id="{4EECD125-72F8-426F-92CF-FE8A8252C742}"/>
            </a:ext>
          </a:extLst>
        </xdr:cNvPr>
        <xdr:cNvSpPr txBox="1"/>
      </xdr:nvSpPr>
      <xdr:spPr>
        <a:xfrm>
          <a:off x="17001567" y="1025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46956</xdr:rowOff>
    </xdr:from>
    <xdr:ext cx="469744" cy="259045"/>
    <xdr:sp macro="" textlink="">
      <xdr:nvSpPr>
        <xdr:cNvPr id="460" name="n_1mainValue【学校施設】&#10;一人当たり面積">
          <a:extLst>
            <a:ext uri="{FF2B5EF4-FFF2-40B4-BE49-F238E27FC236}">
              <a16:creationId xmlns:a16="http://schemas.microsoft.com/office/drawing/2014/main" id="{755FC22B-4014-48A1-91C5-AB4CA7CF56ED}"/>
            </a:ext>
          </a:extLst>
        </xdr:cNvPr>
        <xdr:cNvSpPr txBox="1"/>
      </xdr:nvSpPr>
      <xdr:spPr>
        <a:xfrm>
          <a:off x="18561127" y="1077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42842</xdr:rowOff>
    </xdr:from>
    <xdr:ext cx="469744" cy="259045"/>
    <xdr:sp macro="" textlink="">
      <xdr:nvSpPr>
        <xdr:cNvPr id="461" name="n_2mainValue【学校施設】&#10;一人当たり面積">
          <a:extLst>
            <a:ext uri="{FF2B5EF4-FFF2-40B4-BE49-F238E27FC236}">
              <a16:creationId xmlns:a16="http://schemas.microsoft.com/office/drawing/2014/main" id="{A40DEBA9-97D8-4066-8FA3-6C322169F655}"/>
            </a:ext>
          </a:extLst>
        </xdr:cNvPr>
        <xdr:cNvSpPr txBox="1"/>
      </xdr:nvSpPr>
      <xdr:spPr>
        <a:xfrm>
          <a:off x="17776267"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57014</xdr:rowOff>
    </xdr:from>
    <xdr:ext cx="469744" cy="259045"/>
    <xdr:sp macro="" textlink="">
      <xdr:nvSpPr>
        <xdr:cNvPr id="462" name="n_3mainValue【学校施設】&#10;一人当たり面積">
          <a:extLst>
            <a:ext uri="{FF2B5EF4-FFF2-40B4-BE49-F238E27FC236}">
              <a16:creationId xmlns:a16="http://schemas.microsoft.com/office/drawing/2014/main" id="{1182C8D1-1CD3-4896-8392-7EB2BE9D7969}"/>
            </a:ext>
          </a:extLst>
        </xdr:cNvPr>
        <xdr:cNvSpPr txBox="1"/>
      </xdr:nvSpPr>
      <xdr:spPr>
        <a:xfrm>
          <a:off x="17001567" y="1078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a:extLst>
            <a:ext uri="{FF2B5EF4-FFF2-40B4-BE49-F238E27FC236}">
              <a16:creationId xmlns:a16="http://schemas.microsoft.com/office/drawing/2014/main" id="{99F9F91E-585D-47CB-992F-8FF0788CF52D}"/>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a:extLst>
            <a:ext uri="{FF2B5EF4-FFF2-40B4-BE49-F238E27FC236}">
              <a16:creationId xmlns:a16="http://schemas.microsoft.com/office/drawing/2014/main" id="{A294F2BE-3F93-401B-BA75-D8E7B5A2013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a:extLst>
            <a:ext uri="{FF2B5EF4-FFF2-40B4-BE49-F238E27FC236}">
              <a16:creationId xmlns:a16="http://schemas.microsoft.com/office/drawing/2014/main" id="{FEE02077-5333-4D47-9A40-C8963EAC23B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a:extLst>
            <a:ext uri="{FF2B5EF4-FFF2-40B4-BE49-F238E27FC236}">
              <a16:creationId xmlns:a16="http://schemas.microsoft.com/office/drawing/2014/main" id="{C4C7C40D-D127-4DCF-9311-7C6916D8FA7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a:extLst>
            <a:ext uri="{FF2B5EF4-FFF2-40B4-BE49-F238E27FC236}">
              <a16:creationId xmlns:a16="http://schemas.microsoft.com/office/drawing/2014/main" id="{FE34988D-3C3E-468C-8FF4-65FE1B8C6A8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a:extLst>
            <a:ext uri="{FF2B5EF4-FFF2-40B4-BE49-F238E27FC236}">
              <a16:creationId xmlns:a16="http://schemas.microsoft.com/office/drawing/2014/main" id="{B72905F4-032C-42FF-9F71-6FB435DD845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a:extLst>
            <a:ext uri="{FF2B5EF4-FFF2-40B4-BE49-F238E27FC236}">
              <a16:creationId xmlns:a16="http://schemas.microsoft.com/office/drawing/2014/main" id="{DA40AEC1-443A-4F85-9ABC-800B12C26E0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a:extLst>
            <a:ext uri="{FF2B5EF4-FFF2-40B4-BE49-F238E27FC236}">
              <a16:creationId xmlns:a16="http://schemas.microsoft.com/office/drawing/2014/main" id="{F64B0575-3C4C-4D7B-857F-F268D41B2A5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a:extLst>
            <a:ext uri="{FF2B5EF4-FFF2-40B4-BE49-F238E27FC236}">
              <a16:creationId xmlns:a16="http://schemas.microsoft.com/office/drawing/2014/main" id="{96BD4210-C32D-4932-92B4-63E606FCAE3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a:extLst>
            <a:ext uri="{FF2B5EF4-FFF2-40B4-BE49-F238E27FC236}">
              <a16:creationId xmlns:a16="http://schemas.microsoft.com/office/drawing/2014/main" id="{5334DD2C-2C15-46A2-BF15-22A7AB94A86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a:extLst>
            <a:ext uri="{FF2B5EF4-FFF2-40B4-BE49-F238E27FC236}">
              <a16:creationId xmlns:a16="http://schemas.microsoft.com/office/drawing/2014/main" id="{5BA1CFC6-B0C4-4F5B-B676-EC16EF71B8BE}"/>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a:extLst>
            <a:ext uri="{FF2B5EF4-FFF2-40B4-BE49-F238E27FC236}">
              <a16:creationId xmlns:a16="http://schemas.microsoft.com/office/drawing/2014/main" id="{C235C6A7-E136-49D0-ADA0-0380DD3F9E71}"/>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a:extLst>
            <a:ext uri="{FF2B5EF4-FFF2-40B4-BE49-F238E27FC236}">
              <a16:creationId xmlns:a16="http://schemas.microsoft.com/office/drawing/2014/main" id="{425D87E1-8C63-4ED2-B1C4-224A0162402B}"/>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a:extLst>
            <a:ext uri="{FF2B5EF4-FFF2-40B4-BE49-F238E27FC236}">
              <a16:creationId xmlns:a16="http://schemas.microsoft.com/office/drawing/2014/main" id="{43EE9405-4E60-476B-A185-2FD6D3F3439F}"/>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a:extLst>
            <a:ext uri="{FF2B5EF4-FFF2-40B4-BE49-F238E27FC236}">
              <a16:creationId xmlns:a16="http://schemas.microsoft.com/office/drawing/2014/main" id="{29548FE7-3EF8-4118-8E2F-03A38525CE36}"/>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a:extLst>
            <a:ext uri="{FF2B5EF4-FFF2-40B4-BE49-F238E27FC236}">
              <a16:creationId xmlns:a16="http://schemas.microsoft.com/office/drawing/2014/main" id="{134CEE95-F81E-4A55-9360-D495D3074F76}"/>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a:extLst>
            <a:ext uri="{FF2B5EF4-FFF2-40B4-BE49-F238E27FC236}">
              <a16:creationId xmlns:a16="http://schemas.microsoft.com/office/drawing/2014/main" id="{C6128DA4-A5E5-41D6-A452-5786B617FD23}"/>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a:extLst>
            <a:ext uri="{FF2B5EF4-FFF2-40B4-BE49-F238E27FC236}">
              <a16:creationId xmlns:a16="http://schemas.microsoft.com/office/drawing/2014/main" id="{6CF55234-AA7E-42D8-B808-54B5457FCE81}"/>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a:extLst>
            <a:ext uri="{FF2B5EF4-FFF2-40B4-BE49-F238E27FC236}">
              <a16:creationId xmlns:a16="http://schemas.microsoft.com/office/drawing/2014/main" id="{CCB1B5AC-FB9A-4CF9-B951-3D81B06C7EC2}"/>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a:extLst>
            <a:ext uri="{FF2B5EF4-FFF2-40B4-BE49-F238E27FC236}">
              <a16:creationId xmlns:a16="http://schemas.microsoft.com/office/drawing/2014/main" id="{25266BAD-DE10-40EC-A021-67F8CAD68B1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a:extLst>
            <a:ext uri="{FF2B5EF4-FFF2-40B4-BE49-F238E27FC236}">
              <a16:creationId xmlns:a16="http://schemas.microsoft.com/office/drawing/2014/main" id="{B9586600-EECA-4CFD-996F-30944E25A074}"/>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a:extLst>
            <a:ext uri="{FF2B5EF4-FFF2-40B4-BE49-F238E27FC236}">
              <a16:creationId xmlns:a16="http://schemas.microsoft.com/office/drawing/2014/main" id="{6B65E6BA-9FB2-44CC-BF9A-8A4A171BCF97}"/>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a:extLst>
            <a:ext uri="{FF2B5EF4-FFF2-40B4-BE49-F238E27FC236}">
              <a16:creationId xmlns:a16="http://schemas.microsoft.com/office/drawing/2014/main" id="{8E0851B4-9504-45B5-B04F-945BCC9A7B32}"/>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a:extLst>
            <a:ext uri="{FF2B5EF4-FFF2-40B4-BE49-F238E27FC236}">
              <a16:creationId xmlns:a16="http://schemas.microsoft.com/office/drawing/2014/main" id="{D625C3B8-0D3B-4B25-824F-B810761575C4}"/>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a:extLst>
            <a:ext uri="{FF2B5EF4-FFF2-40B4-BE49-F238E27FC236}">
              <a16:creationId xmlns:a16="http://schemas.microsoft.com/office/drawing/2014/main" id="{D080F5D3-206E-45B6-8093-2B52B231278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488" name="直線コネクタ 487">
          <a:extLst>
            <a:ext uri="{FF2B5EF4-FFF2-40B4-BE49-F238E27FC236}">
              <a16:creationId xmlns:a16="http://schemas.microsoft.com/office/drawing/2014/main" id="{17FD9E47-CF29-47CC-9075-8C59F09E1948}"/>
            </a:ext>
          </a:extLst>
        </xdr:cNvPr>
        <xdr:cNvCxnSpPr/>
      </xdr:nvCxnSpPr>
      <xdr:spPr>
        <a:xfrm flipV="1">
          <a:off x="14375764" y="129872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489" name="【児童館】&#10;有形固定資産減価償却率最小値テキスト">
          <a:extLst>
            <a:ext uri="{FF2B5EF4-FFF2-40B4-BE49-F238E27FC236}">
              <a16:creationId xmlns:a16="http://schemas.microsoft.com/office/drawing/2014/main" id="{57995409-6D3E-4E61-ACC2-41B6576B2059}"/>
            </a:ext>
          </a:extLst>
        </xdr:cNvPr>
        <xdr:cNvSpPr txBox="1"/>
      </xdr:nvSpPr>
      <xdr:spPr>
        <a:xfrm>
          <a:off x="14414500" y="14586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490" name="直線コネクタ 489">
          <a:extLst>
            <a:ext uri="{FF2B5EF4-FFF2-40B4-BE49-F238E27FC236}">
              <a16:creationId xmlns:a16="http://schemas.microsoft.com/office/drawing/2014/main" id="{36E704FD-75F0-4B19-A41E-0C9CDC3B07E8}"/>
            </a:ext>
          </a:extLst>
        </xdr:cNvPr>
        <xdr:cNvCxnSpPr/>
      </xdr:nvCxnSpPr>
      <xdr:spPr>
        <a:xfrm>
          <a:off x="14287500" y="14582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a:extLst>
            <a:ext uri="{FF2B5EF4-FFF2-40B4-BE49-F238E27FC236}">
              <a16:creationId xmlns:a16="http://schemas.microsoft.com/office/drawing/2014/main" id="{3DD34EDC-1D6B-469A-83FF-8DCEDCDAEB1A}"/>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a:extLst>
            <a:ext uri="{FF2B5EF4-FFF2-40B4-BE49-F238E27FC236}">
              <a16:creationId xmlns:a16="http://schemas.microsoft.com/office/drawing/2014/main" id="{16685A29-9CEF-4E35-ACD2-123E5B01039E}"/>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493" name="【児童館】&#10;有形固定資産減価償却率平均値テキスト">
          <a:extLst>
            <a:ext uri="{FF2B5EF4-FFF2-40B4-BE49-F238E27FC236}">
              <a16:creationId xmlns:a16="http://schemas.microsoft.com/office/drawing/2014/main" id="{9ECB71E6-F7BB-4B6B-A7EA-A2BC2F9EF603}"/>
            </a:ext>
          </a:extLst>
        </xdr:cNvPr>
        <xdr:cNvSpPr txBox="1"/>
      </xdr:nvSpPr>
      <xdr:spPr>
        <a:xfrm>
          <a:off x="14414500" y="13748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494" name="フローチャート: 判断 493">
          <a:extLst>
            <a:ext uri="{FF2B5EF4-FFF2-40B4-BE49-F238E27FC236}">
              <a16:creationId xmlns:a16="http://schemas.microsoft.com/office/drawing/2014/main" id="{87B1F63E-A442-4C50-969E-3A9108A2661E}"/>
            </a:ext>
          </a:extLst>
        </xdr:cNvPr>
        <xdr:cNvSpPr/>
      </xdr:nvSpPr>
      <xdr:spPr>
        <a:xfrm>
          <a:off x="14325600" y="1376970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495" name="フローチャート: 判断 494">
          <a:extLst>
            <a:ext uri="{FF2B5EF4-FFF2-40B4-BE49-F238E27FC236}">
              <a16:creationId xmlns:a16="http://schemas.microsoft.com/office/drawing/2014/main" id="{995FE193-BEDD-4D01-A863-85C0A006474E}"/>
            </a:ext>
          </a:extLst>
        </xdr:cNvPr>
        <xdr:cNvSpPr/>
      </xdr:nvSpPr>
      <xdr:spPr>
        <a:xfrm>
          <a:off x="13578840" y="1379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496" name="フローチャート: 判断 495">
          <a:extLst>
            <a:ext uri="{FF2B5EF4-FFF2-40B4-BE49-F238E27FC236}">
              <a16:creationId xmlns:a16="http://schemas.microsoft.com/office/drawing/2014/main" id="{FBD58E5A-69C6-4A0E-83BD-310091620FFC}"/>
            </a:ext>
          </a:extLst>
        </xdr:cNvPr>
        <xdr:cNvSpPr/>
      </xdr:nvSpPr>
      <xdr:spPr>
        <a:xfrm>
          <a:off x="128041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497" name="フローチャート: 判断 496">
          <a:extLst>
            <a:ext uri="{FF2B5EF4-FFF2-40B4-BE49-F238E27FC236}">
              <a16:creationId xmlns:a16="http://schemas.microsoft.com/office/drawing/2014/main" id="{2331AE8E-B419-47A8-9681-E8915AC81AD0}"/>
            </a:ext>
          </a:extLst>
        </xdr:cNvPr>
        <xdr:cNvSpPr/>
      </xdr:nvSpPr>
      <xdr:spPr>
        <a:xfrm>
          <a:off x="12029440" y="1391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34A701B5-5725-4A4A-B997-56A761CA9B2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2A9D7032-6C78-4E96-901C-0326E2E6990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9A9147E2-AF63-474B-B8DC-58F22560825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83931421-2A16-4F65-8006-9A5DC86CEC0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99F332CE-5701-41A7-8661-CE37D827BAFD}"/>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83638</xdr:rowOff>
    </xdr:from>
    <xdr:to>
      <xdr:col>81</xdr:col>
      <xdr:colOff>101600</xdr:colOff>
      <xdr:row>81</xdr:row>
      <xdr:rowOff>13788</xdr:rowOff>
    </xdr:to>
    <xdr:sp macro="" textlink="">
      <xdr:nvSpPr>
        <xdr:cNvPr id="503" name="楕円 502">
          <a:extLst>
            <a:ext uri="{FF2B5EF4-FFF2-40B4-BE49-F238E27FC236}">
              <a16:creationId xmlns:a16="http://schemas.microsoft.com/office/drawing/2014/main" id="{44B40D55-AA0C-448F-844F-850426982AFB}"/>
            </a:ext>
          </a:extLst>
        </xdr:cNvPr>
        <xdr:cNvSpPr/>
      </xdr:nvSpPr>
      <xdr:spPr>
        <a:xfrm>
          <a:off x="13578840" y="13494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121194</xdr:rowOff>
    </xdr:from>
    <xdr:to>
      <xdr:col>76</xdr:col>
      <xdr:colOff>165100</xdr:colOff>
      <xdr:row>81</xdr:row>
      <xdr:rowOff>51344</xdr:rowOff>
    </xdr:to>
    <xdr:sp macro="" textlink="">
      <xdr:nvSpPr>
        <xdr:cNvPr id="504" name="楕円 503">
          <a:extLst>
            <a:ext uri="{FF2B5EF4-FFF2-40B4-BE49-F238E27FC236}">
              <a16:creationId xmlns:a16="http://schemas.microsoft.com/office/drawing/2014/main" id="{324C67E7-FCC5-4620-9F10-8875703BBE02}"/>
            </a:ext>
          </a:extLst>
        </xdr:cNvPr>
        <xdr:cNvSpPr/>
      </xdr:nvSpPr>
      <xdr:spPr>
        <a:xfrm>
          <a:off x="12804140" y="13532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134438</xdr:rowOff>
    </xdr:from>
    <xdr:to>
      <xdr:col>81</xdr:col>
      <xdr:colOff>50800</xdr:colOff>
      <xdr:row>81</xdr:row>
      <xdr:rowOff>544</xdr:rowOff>
    </xdr:to>
    <xdr:cxnSp macro="">
      <xdr:nvCxnSpPr>
        <xdr:cNvPr id="505" name="直線コネクタ 504">
          <a:extLst>
            <a:ext uri="{FF2B5EF4-FFF2-40B4-BE49-F238E27FC236}">
              <a16:creationId xmlns:a16="http://schemas.microsoft.com/office/drawing/2014/main" id="{24953B4B-37D7-4C78-8BDA-50717A255CB9}"/>
            </a:ext>
          </a:extLst>
        </xdr:cNvPr>
        <xdr:cNvCxnSpPr/>
      </xdr:nvCxnSpPr>
      <xdr:spPr>
        <a:xfrm flipV="1">
          <a:off x="12854940" y="13545638"/>
          <a:ext cx="7747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121194</xdr:rowOff>
    </xdr:from>
    <xdr:to>
      <xdr:col>72</xdr:col>
      <xdr:colOff>38100</xdr:colOff>
      <xdr:row>78</xdr:row>
      <xdr:rowOff>51344</xdr:rowOff>
    </xdr:to>
    <xdr:sp macro="" textlink="">
      <xdr:nvSpPr>
        <xdr:cNvPr id="506" name="楕円 505">
          <a:extLst>
            <a:ext uri="{FF2B5EF4-FFF2-40B4-BE49-F238E27FC236}">
              <a16:creationId xmlns:a16="http://schemas.microsoft.com/office/drawing/2014/main" id="{B14F52C0-E9BB-4D2E-8913-9CDDDAF1BAF7}"/>
            </a:ext>
          </a:extLst>
        </xdr:cNvPr>
        <xdr:cNvSpPr/>
      </xdr:nvSpPr>
      <xdr:spPr>
        <a:xfrm>
          <a:off x="12029440" y="13029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544</xdr:rowOff>
    </xdr:from>
    <xdr:to>
      <xdr:col>76</xdr:col>
      <xdr:colOff>114300</xdr:colOff>
      <xdr:row>81</xdr:row>
      <xdr:rowOff>544</xdr:rowOff>
    </xdr:to>
    <xdr:cxnSp macro="">
      <xdr:nvCxnSpPr>
        <xdr:cNvPr id="507" name="直線コネクタ 506">
          <a:extLst>
            <a:ext uri="{FF2B5EF4-FFF2-40B4-BE49-F238E27FC236}">
              <a16:creationId xmlns:a16="http://schemas.microsoft.com/office/drawing/2014/main" id="{867111D8-6666-4BE9-B653-171B292976AD}"/>
            </a:ext>
          </a:extLst>
        </xdr:cNvPr>
        <xdr:cNvCxnSpPr/>
      </xdr:nvCxnSpPr>
      <xdr:spPr>
        <a:xfrm>
          <a:off x="12072620" y="13076464"/>
          <a:ext cx="78232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508" name="n_1aveValue【児童館】&#10;有形固定資産減価償却率">
          <a:extLst>
            <a:ext uri="{FF2B5EF4-FFF2-40B4-BE49-F238E27FC236}">
              <a16:creationId xmlns:a16="http://schemas.microsoft.com/office/drawing/2014/main" id="{C42897C3-5C10-4795-9E5E-1AC26DA63B1C}"/>
            </a:ext>
          </a:extLst>
        </xdr:cNvPr>
        <xdr:cNvSpPr txBox="1"/>
      </xdr:nvSpPr>
      <xdr:spPr>
        <a:xfrm>
          <a:off x="13437244" y="1388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09" name="n_2aveValue【児童館】&#10;有形固定資産減価償却率">
          <a:extLst>
            <a:ext uri="{FF2B5EF4-FFF2-40B4-BE49-F238E27FC236}">
              <a16:creationId xmlns:a16="http://schemas.microsoft.com/office/drawing/2014/main" id="{59C66B5D-B44D-45EF-BBFE-4F1A6B662804}"/>
            </a:ext>
          </a:extLst>
        </xdr:cNvPr>
        <xdr:cNvSpPr txBox="1"/>
      </xdr:nvSpPr>
      <xdr:spPr>
        <a:xfrm>
          <a:off x="12675244" y="1392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510" name="n_3aveValue【児童館】&#10;有形固定資産減価償却率">
          <a:extLst>
            <a:ext uri="{FF2B5EF4-FFF2-40B4-BE49-F238E27FC236}">
              <a16:creationId xmlns:a16="http://schemas.microsoft.com/office/drawing/2014/main" id="{A6EE9F41-BF8E-4F76-9705-C66468484AB8}"/>
            </a:ext>
          </a:extLst>
        </xdr:cNvPr>
        <xdr:cNvSpPr txBox="1"/>
      </xdr:nvSpPr>
      <xdr:spPr>
        <a:xfrm>
          <a:off x="11900544" y="1400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30315</xdr:rowOff>
    </xdr:from>
    <xdr:ext cx="405111" cy="259045"/>
    <xdr:sp macro="" textlink="">
      <xdr:nvSpPr>
        <xdr:cNvPr id="511" name="n_1mainValue【児童館】&#10;有形固定資産減価償却率">
          <a:extLst>
            <a:ext uri="{FF2B5EF4-FFF2-40B4-BE49-F238E27FC236}">
              <a16:creationId xmlns:a16="http://schemas.microsoft.com/office/drawing/2014/main" id="{8212B82F-96B8-4FDF-B87A-776E87311444}"/>
            </a:ext>
          </a:extLst>
        </xdr:cNvPr>
        <xdr:cNvSpPr txBox="1"/>
      </xdr:nvSpPr>
      <xdr:spPr>
        <a:xfrm>
          <a:off x="13437244" y="1327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67871</xdr:rowOff>
    </xdr:from>
    <xdr:ext cx="405111" cy="259045"/>
    <xdr:sp macro="" textlink="">
      <xdr:nvSpPr>
        <xdr:cNvPr id="512" name="n_2mainValue【児童館】&#10;有形固定資産減価償却率">
          <a:extLst>
            <a:ext uri="{FF2B5EF4-FFF2-40B4-BE49-F238E27FC236}">
              <a16:creationId xmlns:a16="http://schemas.microsoft.com/office/drawing/2014/main" id="{CA410551-F543-4A83-850D-493AE5D1985D}"/>
            </a:ext>
          </a:extLst>
        </xdr:cNvPr>
        <xdr:cNvSpPr txBox="1"/>
      </xdr:nvSpPr>
      <xdr:spPr>
        <a:xfrm>
          <a:off x="12675244" y="1331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67871</xdr:rowOff>
    </xdr:from>
    <xdr:ext cx="405111" cy="259045"/>
    <xdr:sp macro="" textlink="">
      <xdr:nvSpPr>
        <xdr:cNvPr id="513" name="n_3mainValue【児童館】&#10;有形固定資産減価償却率">
          <a:extLst>
            <a:ext uri="{FF2B5EF4-FFF2-40B4-BE49-F238E27FC236}">
              <a16:creationId xmlns:a16="http://schemas.microsoft.com/office/drawing/2014/main" id="{D8122043-CCFD-46D9-943C-0A493329DC6F}"/>
            </a:ext>
          </a:extLst>
        </xdr:cNvPr>
        <xdr:cNvSpPr txBox="1"/>
      </xdr:nvSpPr>
      <xdr:spPr>
        <a:xfrm>
          <a:off x="11900544" y="1280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4130FA96-CE86-49DD-AD72-013C13E6D39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BC4CED99-6F66-456F-AEC0-CF11D2B8B36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61061915-DB07-469A-ABEE-6078EE15DC4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E17336A7-C231-4494-AAA8-02BA6FF27BD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1C4BC40C-D7E7-4FFF-A81C-364DAC85493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C0EBCCA1-20D7-4200-BBCC-54A10408619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475860F6-B3E9-409C-A7B2-ED0CEDF3338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E94D6344-374D-43B4-A19A-542F1E117F4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a:extLst>
            <a:ext uri="{FF2B5EF4-FFF2-40B4-BE49-F238E27FC236}">
              <a16:creationId xmlns:a16="http://schemas.microsoft.com/office/drawing/2014/main" id="{940C5596-84EC-4E9B-82AF-B20E676F704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a:extLst>
            <a:ext uri="{FF2B5EF4-FFF2-40B4-BE49-F238E27FC236}">
              <a16:creationId xmlns:a16="http://schemas.microsoft.com/office/drawing/2014/main" id="{9381F3A3-438D-4D7D-9E96-F8472C841DB7}"/>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4" name="直線コネクタ 523">
          <a:extLst>
            <a:ext uri="{FF2B5EF4-FFF2-40B4-BE49-F238E27FC236}">
              <a16:creationId xmlns:a16="http://schemas.microsoft.com/office/drawing/2014/main" id="{77D5F5D6-6053-4B1F-AA48-C3D0A0B5B14C}"/>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5" name="テキスト ボックス 524">
          <a:extLst>
            <a:ext uri="{FF2B5EF4-FFF2-40B4-BE49-F238E27FC236}">
              <a16:creationId xmlns:a16="http://schemas.microsoft.com/office/drawing/2014/main" id="{D7493774-A134-4E52-8A81-CA6591B19C0B}"/>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6" name="直線コネクタ 525">
          <a:extLst>
            <a:ext uri="{FF2B5EF4-FFF2-40B4-BE49-F238E27FC236}">
              <a16:creationId xmlns:a16="http://schemas.microsoft.com/office/drawing/2014/main" id="{ADE6F569-37D8-43D8-9C76-693766104EC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7" name="テキスト ボックス 526">
          <a:extLst>
            <a:ext uri="{FF2B5EF4-FFF2-40B4-BE49-F238E27FC236}">
              <a16:creationId xmlns:a16="http://schemas.microsoft.com/office/drawing/2014/main" id="{052C3ED5-9EA7-461C-A8B5-A2F0D3024016}"/>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8" name="直線コネクタ 527">
          <a:extLst>
            <a:ext uri="{FF2B5EF4-FFF2-40B4-BE49-F238E27FC236}">
              <a16:creationId xmlns:a16="http://schemas.microsoft.com/office/drawing/2014/main" id="{803D9A03-F436-4970-AA10-BCFB905A93DA}"/>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9" name="テキスト ボックス 528">
          <a:extLst>
            <a:ext uri="{FF2B5EF4-FFF2-40B4-BE49-F238E27FC236}">
              <a16:creationId xmlns:a16="http://schemas.microsoft.com/office/drawing/2014/main" id="{980FCCF6-642A-49A4-9374-DA304A7A924C}"/>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0" name="直線コネクタ 529">
          <a:extLst>
            <a:ext uri="{FF2B5EF4-FFF2-40B4-BE49-F238E27FC236}">
              <a16:creationId xmlns:a16="http://schemas.microsoft.com/office/drawing/2014/main" id="{2FE8CC29-7199-4066-BBF5-39C703749FDB}"/>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1" name="テキスト ボックス 530">
          <a:extLst>
            <a:ext uri="{FF2B5EF4-FFF2-40B4-BE49-F238E27FC236}">
              <a16:creationId xmlns:a16="http://schemas.microsoft.com/office/drawing/2014/main" id="{90717EF2-577E-458A-933B-73E649AE4D7E}"/>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2" name="直線コネクタ 531">
          <a:extLst>
            <a:ext uri="{FF2B5EF4-FFF2-40B4-BE49-F238E27FC236}">
              <a16:creationId xmlns:a16="http://schemas.microsoft.com/office/drawing/2014/main" id="{C252B406-679D-4DC2-9331-B5B52BABAA27}"/>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3" name="テキスト ボックス 532">
          <a:extLst>
            <a:ext uri="{FF2B5EF4-FFF2-40B4-BE49-F238E27FC236}">
              <a16:creationId xmlns:a16="http://schemas.microsoft.com/office/drawing/2014/main" id="{5BA84F84-1BA8-49C4-B85E-B3633BC154FE}"/>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4" name="直線コネクタ 533">
          <a:extLst>
            <a:ext uri="{FF2B5EF4-FFF2-40B4-BE49-F238E27FC236}">
              <a16:creationId xmlns:a16="http://schemas.microsoft.com/office/drawing/2014/main" id="{BCC071A2-530B-4B88-8F63-F94EE75142B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5" name="テキスト ボックス 534">
          <a:extLst>
            <a:ext uri="{FF2B5EF4-FFF2-40B4-BE49-F238E27FC236}">
              <a16:creationId xmlns:a16="http://schemas.microsoft.com/office/drawing/2014/main" id="{CFA44B25-3488-45BB-9482-05882C9C4D6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6" name="【児童館】&#10;一人当たり面積グラフ枠">
          <a:extLst>
            <a:ext uri="{FF2B5EF4-FFF2-40B4-BE49-F238E27FC236}">
              <a16:creationId xmlns:a16="http://schemas.microsoft.com/office/drawing/2014/main" id="{8759DB4D-524C-4D6D-8CC8-8B9D12CDA1F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37" name="直線コネクタ 536">
          <a:extLst>
            <a:ext uri="{FF2B5EF4-FFF2-40B4-BE49-F238E27FC236}">
              <a16:creationId xmlns:a16="http://schemas.microsoft.com/office/drawing/2014/main" id="{33729D18-2DCD-4E94-9DB5-4F9D5C012EF7}"/>
            </a:ext>
          </a:extLst>
        </xdr:cNvPr>
        <xdr:cNvCxnSpPr/>
      </xdr:nvCxnSpPr>
      <xdr:spPr>
        <a:xfrm flipV="1">
          <a:off x="19509104" y="1327784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38" name="【児童館】&#10;一人当たり面積最小値テキスト">
          <a:extLst>
            <a:ext uri="{FF2B5EF4-FFF2-40B4-BE49-F238E27FC236}">
              <a16:creationId xmlns:a16="http://schemas.microsoft.com/office/drawing/2014/main" id="{60CE1059-383D-4259-B4EE-BC57364ED0F0}"/>
            </a:ext>
          </a:extLst>
        </xdr:cNvPr>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39" name="直線コネクタ 538">
          <a:extLst>
            <a:ext uri="{FF2B5EF4-FFF2-40B4-BE49-F238E27FC236}">
              <a16:creationId xmlns:a16="http://schemas.microsoft.com/office/drawing/2014/main" id="{788C9F41-4A05-461F-B906-5D92D5EF4D34}"/>
            </a:ext>
          </a:extLst>
        </xdr:cNvPr>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40" name="【児童館】&#10;一人当たり面積最大値テキスト">
          <a:extLst>
            <a:ext uri="{FF2B5EF4-FFF2-40B4-BE49-F238E27FC236}">
              <a16:creationId xmlns:a16="http://schemas.microsoft.com/office/drawing/2014/main" id="{79ACBD95-ED02-45D4-9430-92FCD397F487}"/>
            </a:ext>
          </a:extLst>
        </xdr:cNvPr>
        <xdr:cNvSpPr txBox="1"/>
      </xdr:nvSpPr>
      <xdr:spPr>
        <a:xfrm>
          <a:off x="19547840" y="130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41" name="直線コネクタ 540">
          <a:extLst>
            <a:ext uri="{FF2B5EF4-FFF2-40B4-BE49-F238E27FC236}">
              <a16:creationId xmlns:a16="http://schemas.microsoft.com/office/drawing/2014/main" id="{37A25874-030E-410C-821F-C9D04A87EF79}"/>
            </a:ext>
          </a:extLst>
        </xdr:cNvPr>
        <xdr:cNvCxnSpPr/>
      </xdr:nvCxnSpPr>
      <xdr:spPr>
        <a:xfrm>
          <a:off x="19443700" y="13277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42" name="【児童館】&#10;一人当たり面積平均値テキスト">
          <a:extLst>
            <a:ext uri="{FF2B5EF4-FFF2-40B4-BE49-F238E27FC236}">
              <a16:creationId xmlns:a16="http://schemas.microsoft.com/office/drawing/2014/main" id="{80636D06-9D45-4F13-A761-2FF3265AA2C3}"/>
            </a:ext>
          </a:extLst>
        </xdr:cNvPr>
        <xdr:cNvSpPr txBox="1"/>
      </xdr:nvSpPr>
      <xdr:spPr>
        <a:xfrm>
          <a:off x="1954784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43" name="フローチャート: 判断 542">
          <a:extLst>
            <a:ext uri="{FF2B5EF4-FFF2-40B4-BE49-F238E27FC236}">
              <a16:creationId xmlns:a16="http://schemas.microsoft.com/office/drawing/2014/main" id="{EA7A9AB0-49A6-4213-9550-AD7D8C0458A4}"/>
            </a:ext>
          </a:extLst>
        </xdr:cNvPr>
        <xdr:cNvSpPr/>
      </xdr:nvSpPr>
      <xdr:spPr>
        <a:xfrm>
          <a:off x="19458940" y="14331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44" name="フローチャート: 判断 543">
          <a:extLst>
            <a:ext uri="{FF2B5EF4-FFF2-40B4-BE49-F238E27FC236}">
              <a16:creationId xmlns:a16="http://schemas.microsoft.com/office/drawing/2014/main" id="{148F90F7-10C2-46D6-AAC6-D434CA89BACE}"/>
            </a:ext>
          </a:extLst>
        </xdr:cNvPr>
        <xdr:cNvSpPr/>
      </xdr:nvSpPr>
      <xdr:spPr>
        <a:xfrm>
          <a:off x="18735040" y="14362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45" name="フローチャート: 判断 544">
          <a:extLst>
            <a:ext uri="{FF2B5EF4-FFF2-40B4-BE49-F238E27FC236}">
              <a16:creationId xmlns:a16="http://schemas.microsoft.com/office/drawing/2014/main" id="{332C832C-AAB8-4CB1-88E3-5338C7AD2518}"/>
            </a:ext>
          </a:extLst>
        </xdr:cNvPr>
        <xdr:cNvSpPr/>
      </xdr:nvSpPr>
      <xdr:spPr>
        <a:xfrm>
          <a:off x="17937480" y="143662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46" name="フローチャート: 判断 545">
          <a:extLst>
            <a:ext uri="{FF2B5EF4-FFF2-40B4-BE49-F238E27FC236}">
              <a16:creationId xmlns:a16="http://schemas.microsoft.com/office/drawing/2014/main" id="{129B7608-287B-4AAF-985C-C7B3E9EF5AC5}"/>
            </a:ext>
          </a:extLst>
        </xdr:cNvPr>
        <xdr:cNvSpPr/>
      </xdr:nvSpPr>
      <xdr:spPr>
        <a:xfrm>
          <a:off x="1716278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4DB76ECD-0B48-4E7A-B90D-5451F41375E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9581FA75-3535-4C33-A24C-8FCE9BDFB0E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9D925AAD-A40F-44F1-8591-D9963962EFC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AC153FBB-068A-4092-9BEF-ACB7E07DC7C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BE4CD046-BD76-42C5-9CB1-C27FFF456845}"/>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17780</xdr:rowOff>
    </xdr:from>
    <xdr:to>
      <xdr:col>112</xdr:col>
      <xdr:colOff>38100</xdr:colOff>
      <xdr:row>86</xdr:row>
      <xdr:rowOff>119380</xdr:rowOff>
    </xdr:to>
    <xdr:sp macro="" textlink="">
      <xdr:nvSpPr>
        <xdr:cNvPr id="552" name="楕円 551">
          <a:extLst>
            <a:ext uri="{FF2B5EF4-FFF2-40B4-BE49-F238E27FC236}">
              <a16:creationId xmlns:a16="http://schemas.microsoft.com/office/drawing/2014/main" id="{08E5DA47-F3C5-45CE-90C2-4032BB7F1D06}"/>
            </a:ext>
          </a:extLst>
        </xdr:cNvPr>
        <xdr:cNvSpPr/>
      </xdr:nvSpPr>
      <xdr:spPr>
        <a:xfrm>
          <a:off x="18735040" y="14434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13970</xdr:rowOff>
    </xdr:from>
    <xdr:to>
      <xdr:col>107</xdr:col>
      <xdr:colOff>101600</xdr:colOff>
      <xdr:row>86</xdr:row>
      <xdr:rowOff>115570</xdr:rowOff>
    </xdr:to>
    <xdr:sp macro="" textlink="">
      <xdr:nvSpPr>
        <xdr:cNvPr id="553" name="楕円 552">
          <a:extLst>
            <a:ext uri="{FF2B5EF4-FFF2-40B4-BE49-F238E27FC236}">
              <a16:creationId xmlns:a16="http://schemas.microsoft.com/office/drawing/2014/main" id="{C73CC7A4-7BE7-44CC-9266-D73E7FDBEE46}"/>
            </a:ext>
          </a:extLst>
        </xdr:cNvPr>
        <xdr:cNvSpPr/>
      </xdr:nvSpPr>
      <xdr:spPr>
        <a:xfrm>
          <a:off x="17937480" y="144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64770</xdr:rowOff>
    </xdr:from>
    <xdr:to>
      <xdr:col>111</xdr:col>
      <xdr:colOff>177800</xdr:colOff>
      <xdr:row>86</xdr:row>
      <xdr:rowOff>68580</xdr:rowOff>
    </xdr:to>
    <xdr:cxnSp macro="">
      <xdr:nvCxnSpPr>
        <xdr:cNvPr id="554" name="直線コネクタ 553">
          <a:extLst>
            <a:ext uri="{FF2B5EF4-FFF2-40B4-BE49-F238E27FC236}">
              <a16:creationId xmlns:a16="http://schemas.microsoft.com/office/drawing/2014/main" id="{3B5EBF83-A795-49F0-A2E1-C262FBB23927}"/>
            </a:ext>
          </a:extLst>
        </xdr:cNvPr>
        <xdr:cNvCxnSpPr/>
      </xdr:nvCxnSpPr>
      <xdr:spPr>
        <a:xfrm>
          <a:off x="17988280" y="144818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555" name="楕円 554">
          <a:extLst>
            <a:ext uri="{FF2B5EF4-FFF2-40B4-BE49-F238E27FC236}">
              <a16:creationId xmlns:a16="http://schemas.microsoft.com/office/drawing/2014/main" id="{C8593133-8551-4E72-9FAC-E279B5485EC1}"/>
            </a:ext>
          </a:extLst>
        </xdr:cNvPr>
        <xdr:cNvSpPr/>
      </xdr:nvSpPr>
      <xdr:spPr>
        <a:xfrm>
          <a:off x="17162780" y="144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64770</xdr:rowOff>
    </xdr:from>
    <xdr:to>
      <xdr:col>107</xdr:col>
      <xdr:colOff>50800</xdr:colOff>
      <xdr:row>86</xdr:row>
      <xdr:rowOff>64770</xdr:rowOff>
    </xdr:to>
    <xdr:cxnSp macro="">
      <xdr:nvCxnSpPr>
        <xdr:cNvPr id="556" name="直線コネクタ 555">
          <a:extLst>
            <a:ext uri="{FF2B5EF4-FFF2-40B4-BE49-F238E27FC236}">
              <a16:creationId xmlns:a16="http://schemas.microsoft.com/office/drawing/2014/main" id="{40618FA5-B0EE-47D4-90F8-D93C7B990080}"/>
            </a:ext>
          </a:extLst>
        </xdr:cNvPr>
        <xdr:cNvCxnSpPr/>
      </xdr:nvCxnSpPr>
      <xdr:spPr>
        <a:xfrm>
          <a:off x="17213580" y="144818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557" name="n_1aveValue【児童館】&#10;一人当たり面積">
          <a:extLst>
            <a:ext uri="{FF2B5EF4-FFF2-40B4-BE49-F238E27FC236}">
              <a16:creationId xmlns:a16="http://schemas.microsoft.com/office/drawing/2014/main" id="{4EAC669E-4AA0-41D6-85E1-3A2F26CDA4B8}"/>
            </a:ext>
          </a:extLst>
        </xdr:cNvPr>
        <xdr:cNvSpPr txBox="1"/>
      </xdr:nvSpPr>
      <xdr:spPr>
        <a:xfrm>
          <a:off x="18561127" y="1414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58" name="n_2aveValue【児童館】&#10;一人当たり面積">
          <a:extLst>
            <a:ext uri="{FF2B5EF4-FFF2-40B4-BE49-F238E27FC236}">
              <a16:creationId xmlns:a16="http://schemas.microsoft.com/office/drawing/2014/main" id="{AE52FDA2-995E-4A19-BE8F-C943CE059B74}"/>
            </a:ext>
          </a:extLst>
        </xdr:cNvPr>
        <xdr:cNvSpPr txBox="1"/>
      </xdr:nvSpPr>
      <xdr:spPr>
        <a:xfrm>
          <a:off x="17776267" y="141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559" name="n_3aveValue【児童館】&#10;一人当たり面積">
          <a:extLst>
            <a:ext uri="{FF2B5EF4-FFF2-40B4-BE49-F238E27FC236}">
              <a16:creationId xmlns:a16="http://schemas.microsoft.com/office/drawing/2014/main" id="{B4AC04EC-177F-4DEC-8360-5A6CC5E63014}"/>
            </a:ext>
          </a:extLst>
        </xdr:cNvPr>
        <xdr:cNvSpPr txBox="1"/>
      </xdr:nvSpPr>
      <xdr:spPr>
        <a:xfrm>
          <a:off x="17001567" y="141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110507</xdr:rowOff>
    </xdr:from>
    <xdr:ext cx="469744" cy="259045"/>
    <xdr:sp macro="" textlink="">
      <xdr:nvSpPr>
        <xdr:cNvPr id="560" name="n_1mainValue【児童館】&#10;一人当たり面積">
          <a:extLst>
            <a:ext uri="{FF2B5EF4-FFF2-40B4-BE49-F238E27FC236}">
              <a16:creationId xmlns:a16="http://schemas.microsoft.com/office/drawing/2014/main" id="{CF3592DA-DCE1-4919-90E1-3D0C69A1CA1D}"/>
            </a:ext>
          </a:extLst>
        </xdr:cNvPr>
        <xdr:cNvSpPr txBox="1"/>
      </xdr:nvSpPr>
      <xdr:spPr>
        <a:xfrm>
          <a:off x="185611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106697</xdr:rowOff>
    </xdr:from>
    <xdr:ext cx="469744" cy="259045"/>
    <xdr:sp macro="" textlink="">
      <xdr:nvSpPr>
        <xdr:cNvPr id="561" name="n_2mainValue【児童館】&#10;一人当たり面積">
          <a:extLst>
            <a:ext uri="{FF2B5EF4-FFF2-40B4-BE49-F238E27FC236}">
              <a16:creationId xmlns:a16="http://schemas.microsoft.com/office/drawing/2014/main" id="{73BA1957-9E93-4577-A7C4-0A4FF4D39F12}"/>
            </a:ext>
          </a:extLst>
        </xdr:cNvPr>
        <xdr:cNvSpPr txBox="1"/>
      </xdr:nvSpPr>
      <xdr:spPr>
        <a:xfrm>
          <a:off x="17776267"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106697</xdr:rowOff>
    </xdr:from>
    <xdr:ext cx="469744" cy="259045"/>
    <xdr:sp macro="" textlink="">
      <xdr:nvSpPr>
        <xdr:cNvPr id="562" name="n_3mainValue【児童館】&#10;一人当たり面積">
          <a:extLst>
            <a:ext uri="{FF2B5EF4-FFF2-40B4-BE49-F238E27FC236}">
              <a16:creationId xmlns:a16="http://schemas.microsoft.com/office/drawing/2014/main" id="{47B950E1-8CA3-4362-83E7-785593ED9B5B}"/>
            </a:ext>
          </a:extLst>
        </xdr:cNvPr>
        <xdr:cNvSpPr txBox="1"/>
      </xdr:nvSpPr>
      <xdr:spPr>
        <a:xfrm>
          <a:off x="17001567"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a:extLst>
            <a:ext uri="{FF2B5EF4-FFF2-40B4-BE49-F238E27FC236}">
              <a16:creationId xmlns:a16="http://schemas.microsoft.com/office/drawing/2014/main" id="{BAE6125A-5FE5-4FE9-83D6-A6E06E2F2C2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a:extLst>
            <a:ext uri="{FF2B5EF4-FFF2-40B4-BE49-F238E27FC236}">
              <a16:creationId xmlns:a16="http://schemas.microsoft.com/office/drawing/2014/main" id="{D6546B98-2314-4587-A3B5-B8EB1CA5EA4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a:extLst>
            <a:ext uri="{FF2B5EF4-FFF2-40B4-BE49-F238E27FC236}">
              <a16:creationId xmlns:a16="http://schemas.microsoft.com/office/drawing/2014/main" id="{B8FCDA93-13E0-4025-857F-6D587204F32F}"/>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a:extLst>
            <a:ext uri="{FF2B5EF4-FFF2-40B4-BE49-F238E27FC236}">
              <a16:creationId xmlns:a16="http://schemas.microsoft.com/office/drawing/2014/main" id="{B0367C1A-0354-493B-A035-807AC6509FA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a:extLst>
            <a:ext uri="{FF2B5EF4-FFF2-40B4-BE49-F238E27FC236}">
              <a16:creationId xmlns:a16="http://schemas.microsoft.com/office/drawing/2014/main" id="{6C225510-21C1-484D-90C0-AD15B61E3A4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a:extLst>
            <a:ext uri="{FF2B5EF4-FFF2-40B4-BE49-F238E27FC236}">
              <a16:creationId xmlns:a16="http://schemas.microsoft.com/office/drawing/2014/main" id="{B8FCDA4B-D397-4819-B15D-4448BB50EED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a:extLst>
            <a:ext uri="{FF2B5EF4-FFF2-40B4-BE49-F238E27FC236}">
              <a16:creationId xmlns:a16="http://schemas.microsoft.com/office/drawing/2014/main" id="{E244D0DD-E5F0-413C-B809-E3202DB52E5C}"/>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a:extLst>
            <a:ext uri="{FF2B5EF4-FFF2-40B4-BE49-F238E27FC236}">
              <a16:creationId xmlns:a16="http://schemas.microsoft.com/office/drawing/2014/main" id="{998F8A00-03B4-4726-BCEC-61C4D2A3148B}"/>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a:extLst>
            <a:ext uri="{FF2B5EF4-FFF2-40B4-BE49-F238E27FC236}">
              <a16:creationId xmlns:a16="http://schemas.microsoft.com/office/drawing/2014/main" id="{779A6941-A7D4-4738-B9BC-618E7DFCC1B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a:extLst>
            <a:ext uri="{FF2B5EF4-FFF2-40B4-BE49-F238E27FC236}">
              <a16:creationId xmlns:a16="http://schemas.microsoft.com/office/drawing/2014/main" id="{C9471D64-5360-4258-8CE5-E750D1FF89D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3" name="直線コネクタ 572">
          <a:extLst>
            <a:ext uri="{FF2B5EF4-FFF2-40B4-BE49-F238E27FC236}">
              <a16:creationId xmlns:a16="http://schemas.microsoft.com/office/drawing/2014/main" id="{43DDB6E2-8D66-4DFB-B0BF-09C494736BA8}"/>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4" name="テキスト ボックス 573">
          <a:extLst>
            <a:ext uri="{FF2B5EF4-FFF2-40B4-BE49-F238E27FC236}">
              <a16:creationId xmlns:a16="http://schemas.microsoft.com/office/drawing/2014/main" id="{D8F7BF52-4EC0-4DE2-8925-1B808AE364B8}"/>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5" name="直線コネクタ 574">
          <a:extLst>
            <a:ext uri="{FF2B5EF4-FFF2-40B4-BE49-F238E27FC236}">
              <a16:creationId xmlns:a16="http://schemas.microsoft.com/office/drawing/2014/main" id="{0E0E6038-74DD-43DA-9B42-D9EE0B693D4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6" name="テキスト ボックス 575">
          <a:extLst>
            <a:ext uri="{FF2B5EF4-FFF2-40B4-BE49-F238E27FC236}">
              <a16:creationId xmlns:a16="http://schemas.microsoft.com/office/drawing/2014/main" id="{F9C6F5A8-8437-41F3-8A7E-92941DEF559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7" name="直線コネクタ 576">
          <a:extLst>
            <a:ext uri="{FF2B5EF4-FFF2-40B4-BE49-F238E27FC236}">
              <a16:creationId xmlns:a16="http://schemas.microsoft.com/office/drawing/2014/main" id="{3C819E89-47B3-47FC-A9F9-7C4FAA046221}"/>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8" name="テキスト ボックス 577">
          <a:extLst>
            <a:ext uri="{FF2B5EF4-FFF2-40B4-BE49-F238E27FC236}">
              <a16:creationId xmlns:a16="http://schemas.microsoft.com/office/drawing/2014/main" id="{EC7D5AA8-88B5-4EFF-AD54-7E8945784C24}"/>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9" name="直線コネクタ 578">
          <a:extLst>
            <a:ext uri="{FF2B5EF4-FFF2-40B4-BE49-F238E27FC236}">
              <a16:creationId xmlns:a16="http://schemas.microsoft.com/office/drawing/2014/main" id="{1A5AF51F-91E1-482F-879C-D546FC474FF6}"/>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0" name="テキスト ボックス 579">
          <a:extLst>
            <a:ext uri="{FF2B5EF4-FFF2-40B4-BE49-F238E27FC236}">
              <a16:creationId xmlns:a16="http://schemas.microsoft.com/office/drawing/2014/main" id="{35F91E27-87C1-4FE5-B3B5-BC0A40A03A8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1" name="直線コネクタ 580">
          <a:extLst>
            <a:ext uri="{FF2B5EF4-FFF2-40B4-BE49-F238E27FC236}">
              <a16:creationId xmlns:a16="http://schemas.microsoft.com/office/drawing/2014/main" id="{0441B3D4-F0D0-4280-9B85-4D242887EEA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2" name="テキスト ボックス 581">
          <a:extLst>
            <a:ext uri="{FF2B5EF4-FFF2-40B4-BE49-F238E27FC236}">
              <a16:creationId xmlns:a16="http://schemas.microsoft.com/office/drawing/2014/main" id="{9C5BDE8E-3884-4778-93BE-0A0C7ED1A9F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3" name="直線コネクタ 582">
          <a:extLst>
            <a:ext uri="{FF2B5EF4-FFF2-40B4-BE49-F238E27FC236}">
              <a16:creationId xmlns:a16="http://schemas.microsoft.com/office/drawing/2014/main" id="{0D6C3FC4-3340-47E9-8E39-F762FCEED42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4" name="テキスト ボックス 583">
          <a:extLst>
            <a:ext uri="{FF2B5EF4-FFF2-40B4-BE49-F238E27FC236}">
              <a16:creationId xmlns:a16="http://schemas.microsoft.com/office/drawing/2014/main" id="{DD7BD035-EB46-4A82-BC9F-705E8A2703B5}"/>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a:extLst>
            <a:ext uri="{FF2B5EF4-FFF2-40B4-BE49-F238E27FC236}">
              <a16:creationId xmlns:a16="http://schemas.microsoft.com/office/drawing/2014/main" id="{23B60885-E5A2-48D9-8732-E0B777A2176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a:extLst>
            <a:ext uri="{FF2B5EF4-FFF2-40B4-BE49-F238E27FC236}">
              <a16:creationId xmlns:a16="http://schemas.microsoft.com/office/drawing/2014/main" id="{7C5C7A36-585A-4F80-92F2-7CA4278BAB6F}"/>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公民館】&#10;有形固定資産減価償却率グラフ枠">
          <a:extLst>
            <a:ext uri="{FF2B5EF4-FFF2-40B4-BE49-F238E27FC236}">
              <a16:creationId xmlns:a16="http://schemas.microsoft.com/office/drawing/2014/main" id="{0ABEAFF8-F46F-433D-AC99-3E1DB3DA20D4}"/>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8" name="直線コネクタ 587">
          <a:extLst>
            <a:ext uri="{FF2B5EF4-FFF2-40B4-BE49-F238E27FC236}">
              <a16:creationId xmlns:a16="http://schemas.microsoft.com/office/drawing/2014/main" id="{C2862913-E307-47ED-8CE9-14AC4FF355C3}"/>
            </a:ext>
          </a:extLst>
        </xdr:cNvPr>
        <xdr:cNvCxnSpPr/>
      </xdr:nvCxnSpPr>
      <xdr:spPr>
        <a:xfrm flipV="1">
          <a:off x="14375764"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9" name="【公民館】&#10;有形固定資産減価償却率最小値テキスト">
          <a:extLst>
            <a:ext uri="{FF2B5EF4-FFF2-40B4-BE49-F238E27FC236}">
              <a16:creationId xmlns:a16="http://schemas.microsoft.com/office/drawing/2014/main" id="{B7A57DD9-6B6B-424D-A17F-8FA40577DE46}"/>
            </a:ext>
          </a:extLst>
        </xdr:cNvPr>
        <xdr:cNvSpPr txBox="1"/>
      </xdr:nvSpPr>
      <xdr:spPr>
        <a:xfrm>
          <a:off x="1441450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90" name="直線コネクタ 589">
          <a:extLst>
            <a:ext uri="{FF2B5EF4-FFF2-40B4-BE49-F238E27FC236}">
              <a16:creationId xmlns:a16="http://schemas.microsoft.com/office/drawing/2014/main" id="{65DB2439-C835-4582-89EE-1478EA205A97}"/>
            </a:ext>
          </a:extLst>
        </xdr:cNvPr>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1" name="【公民館】&#10;有形固定資産減価償却率最大値テキスト">
          <a:extLst>
            <a:ext uri="{FF2B5EF4-FFF2-40B4-BE49-F238E27FC236}">
              <a16:creationId xmlns:a16="http://schemas.microsoft.com/office/drawing/2014/main" id="{D0540113-AAB1-4C10-8CA1-355980A6CDF2}"/>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2" name="直線コネクタ 591">
          <a:extLst>
            <a:ext uri="{FF2B5EF4-FFF2-40B4-BE49-F238E27FC236}">
              <a16:creationId xmlns:a16="http://schemas.microsoft.com/office/drawing/2014/main" id="{F98F6B5B-0584-41F5-AD38-1E71900FB2D7}"/>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93" name="【公民館】&#10;有形固定資産減価償却率平均値テキスト">
          <a:extLst>
            <a:ext uri="{FF2B5EF4-FFF2-40B4-BE49-F238E27FC236}">
              <a16:creationId xmlns:a16="http://schemas.microsoft.com/office/drawing/2014/main" id="{415BDABD-BB98-4980-8E28-44D8B01013F3}"/>
            </a:ext>
          </a:extLst>
        </xdr:cNvPr>
        <xdr:cNvSpPr txBox="1"/>
      </xdr:nvSpPr>
      <xdr:spPr>
        <a:xfrm>
          <a:off x="14414500" y="17223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94" name="フローチャート: 判断 593">
          <a:extLst>
            <a:ext uri="{FF2B5EF4-FFF2-40B4-BE49-F238E27FC236}">
              <a16:creationId xmlns:a16="http://schemas.microsoft.com/office/drawing/2014/main" id="{72743FA2-4263-4CF4-A96C-DBFA2E926953}"/>
            </a:ext>
          </a:extLst>
        </xdr:cNvPr>
        <xdr:cNvSpPr/>
      </xdr:nvSpPr>
      <xdr:spPr>
        <a:xfrm>
          <a:off x="14325600" y="1724551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95" name="フローチャート: 判断 594">
          <a:extLst>
            <a:ext uri="{FF2B5EF4-FFF2-40B4-BE49-F238E27FC236}">
              <a16:creationId xmlns:a16="http://schemas.microsoft.com/office/drawing/2014/main" id="{10EA0B62-4C6F-4BD3-B603-5D1145BFEFF0}"/>
            </a:ext>
          </a:extLst>
        </xdr:cNvPr>
        <xdr:cNvSpPr/>
      </xdr:nvSpPr>
      <xdr:spPr>
        <a:xfrm>
          <a:off x="13578840" y="17265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96" name="フローチャート: 判断 595">
          <a:extLst>
            <a:ext uri="{FF2B5EF4-FFF2-40B4-BE49-F238E27FC236}">
              <a16:creationId xmlns:a16="http://schemas.microsoft.com/office/drawing/2014/main" id="{A13684F5-5500-4188-8959-5BCF82C6924E}"/>
            </a:ext>
          </a:extLst>
        </xdr:cNvPr>
        <xdr:cNvSpPr/>
      </xdr:nvSpPr>
      <xdr:spPr>
        <a:xfrm>
          <a:off x="1280414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97" name="フローチャート: 判断 596">
          <a:extLst>
            <a:ext uri="{FF2B5EF4-FFF2-40B4-BE49-F238E27FC236}">
              <a16:creationId xmlns:a16="http://schemas.microsoft.com/office/drawing/2014/main" id="{AE5620D6-3ACD-4B02-824A-77FAD27E6AA3}"/>
            </a:ext>
          </a:extLst>
        </xdr:cNvPr>
        <xdr:cNvSpPr/>
      </xdr:nvSpPr>
      <xdr:spPr>
        <a:xfrm>
          <a:off x="12029440" y="17303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68CCDD51-A10A-4101-A551-5D1E342E0CA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E7EE7B8C-BD4E-442A-A784-4EE8BA5CB38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1FBA29F3-0E23-4887-A3C9-D3A952C56DB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4DC97759-B048-49F4-8275-1654BA32785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80A25382-D105-4A46-B6F6-ACDA9DD96DA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123371</xdr:rowOff>
    </xdr:from>
    <xdr:to>
      <xdr:col>81</xdr:col>
      <xdr:colOff>101600</xdr:colOff>
      <xdr:row>105</xdr:row>
      <xdr:rowOff>53521</xdr:rowOff>
    </xdr:to>
    <xdr:sp macro="" textlink="">
      <xdr:nvSpPr>
        <xdr:cNvPr id="603" name="楕円 602">
          <a:extLst>
            <a:ext uri="{FF2B5EF4-FFF2-40B4-BE49-F238E27FC236}">
              <a16:creationId xmlns:a16="http://schemas.microsoft.com/office/drawing/2014/main" id="{7183D63A-8DDA-4BE2-8FB6-8AB1E488F534}"/>
            </a:ext>
          </a:extLst>
        </xdr:cNvPr>
        <xdr:cNvSpPr/>
      </xdr:nvSpPr>
      <xdr:spPr>
        <a:xfrm>
          <a:off x="13578840" y="17557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604" name="楕円 603">
          <a:extLst>
            <a:ext uri="{FF2B5EF4-FFF2-40B4-BE49-F238E27FC236}">
              <a16:creationId xmlns:a16="http://schemas.microsoft.com/office/drawing/2014/main" id="{14118F3C-3FD3-4F7D-9234-3B74B147D78F}"/>
            </a:ext>
          </a:extLst>
        </xdr:cNvPr>
        <xdr:cNvSpPr/>
      </xdr:nvSpPr>
      <xdr:spPr>
        <a:xfrm>
          <a:off x="12804140" y="17590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xdr:rowOff>
    </xdr:from>
    <xdr:to>
      <xdr:col>81</xdr:col>
      <xdr:colOff>50800</xdr:colOff>
      <xdr:row>105</xdr:row>
      <xdr:rowOff>35379</xdr:rowOff>
    </xdr:to>
    <xdr:cxnSp macro="">
      <xdr:nvCxnSpPr>
        <xdr:cNvPr id="605" name="直線コネクタ 604">
          <a:extLst>
            <a:ext uri="{FF2B5EF4-FFF2-40B4-BE49-F238E27FC236}">
              <a16:creationId xmlns:a16="http://schemas.microsoft.com/office/drawing/2014/main" id="{8F0E3C8A-BF68-4984-8DC9-0AF97E7FB357}"/>
            </a:ext>
          </a:extLst>
        </xdr:cNvPr>
        <xdr:cNvCxnSpPr/>
      </xdr:nvCxnSpPr>
      <xdr:spPr>
        <a:xfrm flipV="1">
          <a:off x="12854940" y="1760492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17236</xdr:rowOff>
    </xdr:from>
    <xdr:to>
      <xdr:col>72</xdr:col>
      <xdr:colOff>38100</xdr:colOff>
      <xdr:row>105</xdr:row>
      <xdr:rowOff>118836</xdr:rowOff>
    </xdr:to>
    <xdr:sp macro="" textlink="">
      <xdr:nvSpPr>
        <xdr:cNvPr id="606" name="楕円 605">
          <a:extLst>
            <a:ext uri="{FF2B5EF4-FFF2-40B4-BE49-F238E27FC236}">
              <a16:creationId xmlns:a16="http://schemas.microsoft.com/office/drawing/2014/main" id="{7A901736-6BDB-4814-B819-70369EEC9811}"/>
            </a:ext>
          </a:extLst>
        </xdr:cNvPr>
        <xdr:cNvSpPr/>
      </xdr:nvSpPr>
      <xdr:spPr>
        <a:xfrm>
          <a:off x="12029440" y="17619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68036</xdr:rowOff>
    </xdr:to>
    <xdr:cxnSp macro="">
      <xdr:nvCxnSpPr>
        <xdr:cNvPr id="607" name="直線コネクタ 606">
          <a:extLst>
            <a:ext uri="{FF2B5EF4-FFF2-40B4-BE49-F238E27FC236}">
              <a16:creationId xmlns:a16="http://schemas.microsoft.com/office/drawing/2014/main" id="{9113A907-311E-4663-A55B-6FBC5E07A601}"/>
            </a:ext>
          </a:extLst>
        </xdr:cNvPr>
        <xdr:cNvCxnSpPr/>
      </xdr:nvCxnSpPr>
      <xdr:spPr>
        <a:xfrm flipV="1">
          <a:off x="12072620" y="17637579"/>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08" name="n_1aveValue【公民館】&#10;有形固定資産減価償却率">
          <a:extLst>
            <a:ext uri="{FF2B5EF4-FFF2-40B4-BE49-F238E27FC236}">
              <a16:creationId xmlns:a16="http://schemas.microsoft.com/office/drawing/2014/main" id="{AA241618-0C87-41D0-8902-48613ECF452F}"/>
            </a:ext>
          </a:extLst>
        </xdr:cNvPr>
        <xdr:cNvSpPr txBox="1"/>
      </xdr:nvSpPr>
      <xdr:spPr>
        <a:xfrm>
          <a:off x="13437244" y="1704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09" name="n_2aveValue【公民館】&#10;有形固定資産減価償却率">
          <a:extLst>
            <a:ext uri="{FF2B5EF4-FFF2-40B4-BE49-F238E27FC236}">
              <a16:creationId xmlns:a16="http://schemas.microsoft.com/office/drawing/2014/main" id="{509B806D-0D41-4240-BD7E-EC182399F01D}"/>
            </a:ext>
          </a:extLst>
        </xdr:cNvPr>
        <xdr:cNvSpPr txBox="1"/>
      </xdr:nvSpPr>
      <xdr:spPr>
        <a:xfrm>
          <a:off x="12675244" y="1705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10" name="n_3aveValue【公民館】&#10;有形固定資産減価償却率">
          <a:extLst>
            <a:ext uri="{FF2B5EF4-FFF2-40B4-BE49-F238E27FC236}">
              <a16:creationId xmlns:a16="http://schemas.microsoft.com/office/drawing/2014/main" id="{AF7A1553-99E4-4BF3-9985-291FFCC0A6EC}"/>
            </a:ext>
          </a:extLst>
        </xdr:cNvPr>
        <xdr:cNvSpPr txBox="1"/>
      </xdr:nvSpPr>
      <xdr:spPr>
        <a:xfrm>
          <a:off x="119005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44648</xdr:rowOff>
    </xdr:from>
    <xdr:ext cx="405111" cy="259045"/>
    <xdr:sp macro="" textlink="">
      <xdr:nvSpPr>
        <xdr:cNvPr id="611" name="n_1mainValue【公民館】&#10;有形固定資産減価償却率">
          <a:extLst>
            <a:ext uri="{FF2B5EF4-FFF2-40B4-BE49-F238E27FC236}">
              <a16:creationId xmlns:a16="http://schemas.microsoft.com/office/drawing/2014/main" id="{9A50A11B-C2E4-4686-AE45-717541E679D0}"/>
            </a:ext>
          </a:extLst>
        </xdr:cNvPr>
        <xdr:cNvSpPr txBox="1"/>
      </xdr:nvSpPr>
      <xdr:spPr>
        <a:xfrm>
          <a:off x="13437244" y="1764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612" name="n_2mainValue【公民館】&#10;有形固定資産減価償却率">
          <a:extLst>
            <a:ext uri="{FF2B5EF4-FFF2-40B4-BE49-F238E27FC236}">
              <a16:creationId xmlns:a16="http://schemas.microsoft.com/office/drawing/2014/main" id="{9CF75559-5CD6-432E-8A37-85D6DB6AE243}"/>
            </a:ext>
          </a:extLst>
        </xdr:cNvPr>
        <xdr:cNvSpPr txBox="1"/>
      </xdr:nvSpPr>
      <xdr:spPr>
        <a:xfrm>
          <a:off x="12675244" y="1767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109963</xdr:rowOff>
    </xdr:from>
    <xdr:ext cx="405111" cy="259045"/>
    <xdr:sp macro="" textlink="">
      <xdr:nvSpPr>
        <xdr:cNvPr id="613" name="n_3mainValue【公民館】&#10;有形固定資産減価償却率">
          <a:extLst>
            <a:ext uri="{FF2B5EF4-FFF2-40B4-BE49-F238E27FC236}">
              <a16:creationId xmlns:a16="http://schemas.microsoft.com/office/drawing/2014/main" id="{396D5F17-3C15-437E-A7A4-C4F19F8001B1}"/>
            </a:ext>
          </a:extLst>
        </xdr:cNvPr>
        <xdr:cNvSpPr txBox="1"/>
      </xdr:nvSpPr>
      <xdr:spPr>
        <a:xfrm>
          <a:off x="11900544"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a:extLst>
            <a:ext uri="{FF2B5EF4-FFF2-40B4-BE49-F238E27FC236}">
              <a16:creationId xmlns:a16="http://schemas.microsoft.com/office/drawing/2014/main" id="{13C4B3C1-954A-40FF-A0C4-9ABA57C85A6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a:extLst>
            <a:ext uri="{FF2B5EF4-FFF2-40B4-BE49-F238E27FC236}">
              <a16:creationId xmlns:a16="http://schemas.microsoft.com/office/drawing/2014/main" id="{653B90CA-8CF8-4AC1-89F2-1B01E8B2E64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a:extLst>
            <a:ext uri="{FF2B5EF4-FFF2-40B4-BE49-F238E27FC236}">
              <a16:creationId xmlns:a16="http://schemas.microsoft.com/office/drawing/2014/main" id="{39DF979F-0780-4BBA-8087-42A1561073B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a:extLst>
            <a:ext uri="{FF2B5EF4-FFF2-40B4-BE49-F238E27FC236}">
              <a16:creationId xmlns:a16="http://schemas.microsoft.com/office/drawing/2014/main" id="{1BF0ACA8-7CC0-4F11-B3C7-724FE8990A22}"/>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a:extLst>
            <a:ext uri="{FF2B5EF4-FFF2-40B4-BE49-F238E27FC236}">
              <a16:creationId xmlns:a16="http://schemas.microsoft.com/office/drawing/2014/main" id="{ED6CDCBB-825E-4362-846E-9B78D64F516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a:extLst>
            <a:ext uri="{FF2B5EF4-FFF2-40B4-BE49-F238E27FC236}">
              <a16:creationId xmlns:a16="http://schemas.microsoft.com/office/drawing/2014/main" id="{EC016923-2C32-473F-BCB5-72DE30983F1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a:extLst>
            <a:ext uri="{FF2B5EF4-FFF2-40B4-BE49-F238E27FC236}">
              <a16:creationId xmlns:a16="http://schemas.microsoft.com/office/drawing/2014/main" id="{A383B525-A0DF-4707-8062-8F1321A3BC0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a:extLst>
            <a:ext uri="{FF2B5EF4-FFF2-40B4-BE49-F238E27FC236}">
              <a16:creationId xmlns:a16="http://schemas.microsoft.com/office/drawing/2014/main" id="{672D0E58-1F7F-484C-B2E1-028B1B10CD5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a:extLst>
            <a:ext uri="{FF2B5EF4-FFF2-40B4-BE49-F238E27FC236}">
              <a16:creationId xmlns:a16="http://schemas.microsoft.com/office/drawing/2014/main" id="{0964B0C0-400B-40BC-815D-0BD5CF2C873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a:extLst>
            <a:ext uri="{FF2B5EF4-FFF2-40B4-BE49-F238E27FC236}">
              <a16:creationId xmlns:a16="http://schemas.microsoft.com/office/drawing/2014/main" id="{40263524-2FBB-4AD4-BD02-A640D8FBB38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a:extLst>
            <a:ext uri="{FF2B5EF4-FFF2-40B4-BE49-F238E27FC236}">
              <a16:creationId xmlns:a16="http://schemas.microsoft.com/office/drawing/2014/main" id="{667BEDB9-EA12-4608-AA69-C1CAEC95FB18}"/>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a:extLst>
            <a:ext uri="{FF2B5EF4-FFF2-40B4-BE49-F238E27FC236}">
              <a16:creationId xmlns:a16="http://schemas.microsoft.com/office/drawing/2014/main" id="{48AD2CA6-CCC2-400E-AD40-499AED50CDA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a:extLst>
            <a:ext uri="{FF2B5EF4-FFF2-40B4-BE49-F238E27FC236}">
              <a16:creationId xmlns:a16="http://schemas.microsoft.com/office/drawing/2014/main" id="{A2B7D525-4FFB-49C9-9329-799002EBC5C7}"/>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a:extLst>
            <a:ext uri="{FF2B5EF4-FFF2-40B4-BE49-F238E27FC236}">
              <a16:creationId xmlns:a16="http://schemas.microsoft.com/office/drawing/2014/main" id="{9E2A7303-BA2A-4F1F-BC60-C61AC8B60D01}"/>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a:extLst>
            <a:ext uri="{FF2B5EF4-FFF2-40B4-BE49-F238E27FC236}">
              <a16:creationId xmlns:a16="http://schemas.microsoft.com/office/drawing/2014/main" id="{5E97811B-F428-4FF0-90E6-E6642F7EFBF6}"/>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a:extLst>
            <a:ext uri="{FF2B5EF4-FFF2-40B4-BE49-F238E27FC236}">
              <a16:creationId xmlns:a16="http://schemas.microsoft.com/office/drawing/2014/main" id="{2562DA17-51D0-4CE9-B9A1-428ABCE6170A}"/>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a:extLst>
            <a:ext uri="{FF2B5EF4-FFF2-40B4-BE49-F238E27FC236}">
              <a16:creationId xmlns:a16="http://schemas.microsoft.com/office/drawing/2014/main" id="{59BC94D1-F2EA-41ED-9381-2A068CCB646F}"/>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a:extLst>
            <a:ext uri="{FF2B5EF4-FFF2-40B4-BE49-F238E27FC236}">
              <a16:creationId xmlns:a16="http://schemas.microsoft.com/office/drawing/2014/main" id="{58C1CAC2-7740-4545-9532-27942C4D629B}"/>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a:extLst>
            <a:ext uri="{FF2B5EF4-FFF2-40B4-BE49-F238E27FC236}">
              <a16:creationId xmlns:a16="http://schemas.microsoft.com/office/drawing/2014/main" id="{0E600202-6719-4C1C-B874-A09042BBBD23}"/>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a:extLst>
            <a:ext uri="{FF2B5EF4-FFF2-40B4-BE49-F238E27FC236}">
              <a16:creationId xmlns:a16="http://schemas.microsoft.com/office/drawing/2014/main" id="{B79521FD-1FA4-480D-B3B5-F165DE304392}"/>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a:extLst>
            <a:ext uri="{FF2B5EF4-FFF2-40B4-BE49-F238E27FC236}">
              <a16:creationId xmlns:a16="http://schemas.microsoft.com/office/drawing/2014/main" id="{94246DBA-5F4C-48FB-88BE-84406C9E218E}"/>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a:extLst>
            <a:ext uri="{FF2B5EF4-FFF2-40B4-BE49-F238E27FC236}">
              <a16:creationId xmlns:a16="http://schemas.microsoft.com/office/drawing/2014/main" id="{EE3467B6-6629-43F8-93D5-3CBB863EC07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18FDBBE2-8CF5-44D9-8FDC-55281C82F1E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id="{2FBDFD0D-B0D1-447E-BDD4-68F3801C4EB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3B8AE928-2DBB-424E-A697-7918A1AD8125}"/>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39" name="直線コネクタ 638">
          <a:extLst>
            <a:ext uri="{FF2B5EF4-FFF2-40B4-BE49-F238E27FC236}">
              <a16:creationId xmlns:a16="http://schemas.microsoft.com/office/drawing/2014/main" id="{566B160D-C3B5-4B7E-8FD8-63BD0F40B00E}"/>
            </a:ext>
          </a:extLst>
        </xdr:cNvPr>
        <xdr:cNvCxnSpPr/>
      </xdr:nvCxnSpPr>
      <xdr:spPr>
        <a:xfrm flipV="1">
          <a:off x="19509104" y="16908780"/>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40" name="【公民館】&#10;一人当たり面積最小値テキスト">
          <a:extLst>
            <a:ext uri="{FF2B5EF4-FFF2-40B4-BE49-F238E27FC236}">
              <a16:creationId xmlns:a16="http://schemas.microsoft.com/office/drawing/2014/main" id="{5353CDBC-2ABD-428B-91DD-CD0C908481E7}"/>
            </a:ext>
          </a:extLst>
        </xdr:cNvPr>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41" name="直線コネクタ 640">
          <a:extLst>
            <a:ext uri="{FF2B5EF4-FFF2-40B4-BE49-F238E27FC236}">
              <a16:creationId xmlns:a16="http://schemas.microsoft.com/office/drawing/2014/main" id="{894D57C5-F9E7-44DF-9F97-494E832686B2}"/>
            </a:ext>
          </a:extLst>
        </xdr:cNvPr>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42" name="【公民館】&#10;一人当たり面積最大値テキスト">
          <a:extLst>
            <a:ext uri="{FF2B5EF4-FFF2-40B4-BE49-F238E27FC236}">
              <a16:creationId xmlns:a16="http://schemas.microsoft.com/office/drawing/2014/main" id="{54EEDDD8-BF5E-4673-80CB-E37BDCBE3132}"/>
            </a:ext>
          </a:extLst>
        </xdr:cNvPr>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43" name="直線コネクタ 642">
          <a:extLst>
            <a:ext uri="{FF2B5EF4-FFF2-40B4-BE49-F238E27FC236}">
              <a16:creationId xmlns:a16="http://schemas.microsoft.com/office/drawing/2014/main" id="{5B56D8D6-4B94-408D-817B-6C0933E4B714}"/>
            </a:ext>
          </a:extLst>
        </xdr:cNvPr>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44" name="【公民館】&#10;一人当たり面積平均値テキスト">
          <a:extLst>
            <a:ext uri="{FF2B5EF4-FFF2-40B4-BE49-F238E27FC236}">
              <a16:creationId xmlns:a16="http://schemas.microsoft.com/office/drawing/2014/main" id="{A5658AE0-867A-4677-91E2-D417F97C9D37}"/>
            </a:ext>
          </a:extLst>
        </xdr:cNvPr>
        <xdr:cNvSpPr txBox="1"/>
      </xdr:nvSpPr>
      <xdr:spPr>
        <a:xfrm>
          <a:off x="1954784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45" name="フローチャート: 判断 644">
          <a:extLst>
            <a:ext uri="{FF2B5EF4-FFF2-40B4-BE49-F238E27FC236}">
              <a16:creationId xmlns:a16="http://schemas.microsoft.com/office/drawing/2014/main" id="{D445F833-A5B3-49E2-83AA-ABF1871B633A}"/>
            </a:ext>
          </a:extLst>
        </xdr:cNvPr>
        <xdr:cNvSpPr/>
      </xdr:nvSpPr>
      <xdr:spPr>
        <a:xfrm>
          <a:off x="1945894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46" name="フローチャート: 判断 645">
          <a:extLst>
            <a:ext uri="{FF2B5EF4-FFF2-40B4-BE49-F238E27FC236}">
              <a16:creationId xmlns:a16="http://schemas.microsoft.com/office/drawing/2014/main" id="{19039CEE-7B34-44F9-BBFA-15AAD6E908AE}"/>
            </a:ext>
          </a:extLst>
        </xdr:cNvPr>
        <xdr:cNvSpPr/>
      </xdr:nvSpPr>
      <xdr:spPr>
        <a:xfrm>
          <a:off x="18735040" y="17873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47" name="フローチャート: 判断 646">
          <a:extLst>
            <a:ext uri="{FF2B5EF4-FFF2-40B4-BE49-F238E27FC236}">
              <a16:creationId xmlns:a16="http://schemas.microsoft.com/office/drawing/2014/main" id="{7A00ED62-59EB-476B-9F9A-6984626CD331}"/>
            </a:ext>
          </a:extLst>
        </xdr:cNvPr>
        <xdr:cNvSpPr/>
      </xdr:nvSpPr>
      <xdr:spPr>
        <a:xfrm>
          <a:off x="179374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48" name="フローチャート: 判断 647">
          <a:extLst>
            <a:ext uri="{FF2B5EF4-FFF2-40B4-BE49-F238E27FC236}">
              <a16:creationId xmlns:a16="http://schemas.microsoft.com/office/drawing/2014/main" id="{0A2E25D1-85C7-499B-93D1-A01CF6998318}"/>
            </a:ext>
          </a:extLst>
        </xdr:cNvPr>
        <xdr:cNvSpPr/>
      </xdr:nvSpPr>
      <xdr:spPr>
        <a:xfrm>
          <a:off x="1716278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28BEBA41-7553-445F-8759-94A2760F9A6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C2C3D616-E255-41B9-8D9B-EF56381ED7B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FCC1E287-A401-4DD7-9709-F81221380FC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196632C6-11D8-4F39-862A-302E68B0A36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225FB1C2-A2ED-420C-98F5-FB90FB8F76C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654" name="楕円 653">
          <a:extLst>
            <a:ext uri="{FF2B5EF4-FFF2-40B4-BE49-F238E27FC236}">
              <a16:creationId xmlns:a16="http://schemas.microsoft.com/office/drawing/2014/main" id="{4CCF47CF-0932-46E0-9B7F-E6B9F731496B}"/>
            </a:ext>
          </a:extLst>
        </xdr:cNvPr>
        <xdr:cNvSpPr/>
      </xdr:nvSpPr>
      <xdr:spPr>
        <a:xfrm>
          <a:off x="18735040" y="18059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121738</xdr:rowOff>
    </xdr:from>
    <xdr:to>
      <xdr:col>107</xdr:col>
      <xdr:colOff>101600</xdr:colOff>
      <xdr:row>108</xdr:row>
      <xdr:rowOff>51888</xdr:rowOff>
    </xdr:to>
    <xdr:sp macro="" textlink="">
      <xdr:nvSpPr>
        <xdr:cNvPr id="655" name="楕円 654">
          <a:extLst>
            <a:ext uri="{FF2B5EF4-FFF2-40B4-BE49-F238E27FC236}">
              <a16:creationId xmlns:a16="http://schemas.microsoft.com/office/drawing/2014/main" id="{CB8BA2FD-AFAB-492A-8884-7AF6BD5B9AF8}"/>
            </a:ext>
          </a:extLst>
        </xdr:cNvPr>
        <xdr:cNvSpPr/>
      </xdr:nvSpPr>
      <xdr:spPr>
        <a:xfrm>
          <a:off x="17937480" y="18059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1088</xdr:rowOff>
    </xdr:to>
    <xdr:cxnSp macro="">
      <xdr:nvCxnSpPr>
        <xdr:cNvPr id="656" name="直線コネクタ 655">
          <a:extLst>
            <a:ext uri="{FF2B5EF4-FFF2-40B4-BE49-F238E27FC236}">
              <a16:creationId xmlns:a16="http://schemas.microsoft.com/office/drawing/2014/main" id="{0F683733-2A5E-484D-AA4F-0695D5935493}"/>
            </a:ext>
          </a:extLst>
        </xdr:cNvPr>
        <xdr:cNvCxnSpPr/>
      </xdr:nvCxnSpPr>
      <xdr:spPr>
        <a:xfrm>
          <a:off x="17988280" y="181062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657" name="楕円 656">
          <a:extLst>
            <a:ext uri="{FF2B5EF4-FFF2-40B4-BE49-F238E27FC236}">
              <a16:creationId xmlns:a16="http://schemas.microsoft.com/office/drawing/2014/main" id="{26147A11-B139-4EC8-9EF8-4CCC6E92D780}"/>
            </a:ext>
          </a:extLst>
        </xdr:cNvPr>
        <xdr:cNvSpPr/>
      </xdr:nvSpPr>
      <xdr:spPr>
        <a:xfrm>
          <a:off x="17162780" y="180559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108</xdr:row>
      <xdr:rowOff>1088</xdr:rowOff>
    </xdr:to>
    <xdr:cxnSp macro="">
      <xdr:nvCxnSpPr>
        <xdr:cNvPr id="658" name="直線コネクタ 657">
          <a:extLst>
            <a:ext uri="{FF2B5EF4-FFF2-40B4-BE49-F238E27FC236}">
              <a16:creationId xmlns:a16="http://schemas.microsoft.com/office/drawing/2014/main" id="{8008A4AA-73B3-4818-A97F-A7CF96AA653B}"/>
            </a:ext>
          </a:extLst>
        </xdr:cNvPr>
        <xdr:cNvCxnSpPr/>
      </xdr:nvCxnSpPr>
      <xdr:spPr>
        <a:xfrm>
          <a:off x="17213580" y="1810675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59" name="n_1aveValue【公民館】&#10;一人当たり面積">
          <a:extLst>
            <a:ext uri="{FF2B5EF4-FFF2-40B4-BE49-F238E27FC236}">
              <a16:creationId xmlns:a16="http://schemas.microsoft.com/office/drawing/2014/main" id="{C9DC63E9-B275-4BCF-A8A0-12B131DE079C}"/>
            </a:ext>
          </a:extLst>
        </xdr:cNvPr>
        <xdr:cNvSpPr txBox="1"/>
      </xdr:nvSpPr>
      <xdr:spPr>
        <a:xfrm>
          <a:off x="1856112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60" name="n_2aveValue【公民館】&#10;一人当たり面積">
          <a:extLst>
            <a:ext uri="{FF2B5EF4-FFF2-40B4-BE49-F238E27FC236}">
              <a16:creationId xmlns:a16="http://schemas.microsoft.com/office/drawing/2014/main" id="{FFC92257-E181-41C2-AA92-FFEA8D1539F1}"/>
            </a:ext>
          </a:extLst>
        </xdr:cNvPr>
        <xdr:cNvSpPr txBox="1"/>
      </xdr:nvSpPr>
      <xdr:spPr>
        <a:xfrm>
          <a:off x="1777626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61" name="n_3aveValue【公民館】&#10;一人当たり面積">
          <a:extLst>
            <a:ext uri="{FF2B5EF4-FFF2-40B4-BE49-F238E27FC236}">
              <a16:creationId xmlns:a16="http://schemas.microsoft.com/office/drawing/2014/main" id="{26304906-AE90-4533-A51D-C013C6FC1A93}"/>
            </a:ext>
          </a:extLst>
        </xdr:cNvPr>
        <xdr:cNvSpPr txBox="1"/>
      </xdr:nvSpPr>
      <xdr:spPr>
        <a:xfrm>
          <a:off x="170015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662" name="n_1mainValue【公民館】&#10;一人当たり面積">
          <a:extLst>
            <a:ext uri="{FF2B5EF4-FFF2-40B4-BE49-F238E27FC236}">
              <a16:creationId xmlns:a16="http://schemas.microsoft.com/office/drawing/2014/main" id="{F2BF9759-32D0-4C3F-9A84-664238704C86}"/>
            </a:ext>
          </a:extLst>
        </xdr:cNvPr>
        <xdr:cNvSpPr txBox="1"/>
      </xdr:nvSpPr>
      <xdr:spPr>
        <a:xfrm>
          <a:off x="185611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663" name="n_2mainValue【公民館】&#10;一人当たり面積">
          <a:extLst>
            <a:ext uri="{FF2B5EF4-FFF2-40B4-BE49-F238E27FC236}">
              <a16:creationId xmlns:a16="http://schemas.microsoft.com/office/drawing/2014/main" id="{ED3BF090-374A-43A1-8527-228E934CA932}"/>
            </a:ext>
          </a:extLst>
        </xdr:cNvPr>
        <xdr:cNvSpPr txBox="1"/>
      </xdr:nvSpPr>
      <xdr:spPr>
        <a:xfrm>
          <a:off x="1777626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664" name="n_3mainValue【公民館】&#10;一人当たり面積">
          <a:extLst>
            <a:ext uri="{FF2B5EF4-FFF2-40B4-BE49-F238E27FC236}">
              <a16:creationId xmlns:a16="http://schemas.microsoft.com/office/drawing/2014/main" id="{C2B581ED-9324-45FA-BDD0-CBF6C41B1037}"/>
            </a:ext>
          </a:extLst>
        </xdr:cNvPr>
        <xdr:cNvSpPr txBox="1"/>
      </xdr:nvSpPr>
      <xdr:spPr>
        <a:xfrm>
          <a:off x="17001567"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FD46A9BF-BE37-4EB7-9E17-926014E586E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CAAD6382-3120-4B83-BA36-D73EFF23BC7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F8BFB788-BEF1-443D-B269-DCE768AC2E9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類似団体平均と比較すると、減価償却率については、橋梁・トンネル、公営住宅、児童館が高く、道路、学校施設、公民館が低くなっている。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梁については、長寿命化計画に基づき、更新等を実施しており、公営住宅については、３０年度において下野田町営住宅を解体し、今後も北下町営住宅の取り壊しを予定している。また、児童館については、平成２７年度において大規模改修を実施したが、依然減価償却率は、類似団体平均よりも高い数値となっているため、個別施設計画に基づき、適正な維持管理を行い、比率の減少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道路の減価償却率が低く、一人当たり延長の数値が高い点については、当町を横切る関越自動車道の側道が町道となっていることや、バイパスの開通に伴う県道の町道移管等が要因に挙げられ、今後もスマートインターチェンジ周りの道路改良を予定している。学校施設については、近年の増改築等に伴い、減価償却率は類似団体平均よりも低くなっているが、一人当たり面積については低い数値を示しているため、コストの平準化に留意し、整備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教育関連及び福祉関連施設の増改築等を予定しており、またインターチェンジ周りにおける交通網の整備が予定されているが、各種施設の老朽化に伴う更新経費の増加も懸念されるため、コスト面においては中長期的な見通しを立てた上で、適正なインフラ管理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8253E0-EA0A-49C5-B967-4E7FC6112E6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4D9CA7-4974-405D-B539-EDBCC4E8841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A34F24-7B4F-4090-AD0C-7911322F727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A851DD-6E27-4261-9CC9-198D0F68E0B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35EFA4-7DA4-42C7-B14B-3F47BAEF6ED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3A9C77-0557-471E-8E60-838D67C5E7B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CF6413-4791-44EC-BE6A-B0D8F5FCF1E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F078B4-D249-43B5-82DA-647678F096D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CE7B94-36EC-4EB0-B55F-78A08DF8B7F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A8DBD0-0D6A-4F54-A3E5-C9131357093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21,283
20.46
7,117,030
6,976,200
31,946
4,265,562
4,472,503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1E2AEC0-3FF7-4498-AC6A-213E71B7A22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15C823-D9FD-4939-A306-7A00EA86449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8BF8C5-07BE-423F-B256-175ED49CD71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9A1820-F30F-405C-8705-3B692979417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E7B1FCB-5D19-4CA1-8531-02F1800680E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12C5519-5A5C-4E99-B8FC-E3E4F24CF519}"/>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3FBF82-0096-4909-A8EE-8736687ABBC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FF0D1D-3A22-4737-A6D8-CD1115AD6DA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BFD102-BF60-41FE-AA3A-539D0A96855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270B59-C4D1-4490-96D4-2D587E60771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93C7DB-6847-40B9-9C40-B9136AEA7DF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194536-9563-42B7-B6FF-11E48221B43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36C37A-570A-44A8-8103-394C72FAB55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1DBC30-CF1C-42C2-9990-02681AF9BFA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0CE482-7876-4A05-8048-7D2CFCB28B0A}"/>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8A1DED-0535-469D-B21A-AF69167A356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4F900E6-2608-43C3-BC9B-491FB4CD23F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CDE0BA-3202-429D-9061-6F22ED13C41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1D4E75-EB77-4F9B-8506-93CD71647A7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F9F20F7-310B-4F83-B3F1-B27C433DDA6B}"/>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9E7CC47-C436-4B4D-BCEE-8911355634E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1DC0BCE-F10B-4EAD-905D-CD391EB1113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C19074F-5C1C-4E51-8278-E9522A228B5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3BD2ADE-7B0E-4EEE-95F7-38BBD27A7FD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E75A503-CBEA-44D4-9DDE-827EA31947CB}"/>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62015F6-D780-4750-BFD8-49568885B4AF}"/>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A8CC2BA-2085-4BC3-983E-32149E403E6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9A0AD3A-33A6-40C2-BB7E-39655D469A6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42CB410-6427-4746-AD85-9E92A6BA387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DDF226E-4907-4C58-8BB5-40241B3B28E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93B9369-D790-4E9C-9FDC-6A33545A4EAB}"/>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AF180D6-2431-407F-819F-BDDE0F3665EE}"/>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7464666-042E-4E86-9CD3-3A6C3391E29D}"/>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8804267-EF8E-4513-99EB-0C27EAFA8DBB}"/>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C0FF662-3766-42B5-9DD9-4A417B84722F}"/>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7E8A5181-A42B-4666-9594-F328D5C2AD3F}"/>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1B34483-EF87-4DA3-BA90-0A44052DB00E}"/>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87B2E50-BEDC-48BD-A8E0-B395E7913413}"/>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E972205-649E-4F02-A36E-D1DA8BD9A40D}"/>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528A2ED-FF14-48F8-98F8-CDB7467FE119}"/>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70D1402-CC7B-4E35-8B26-153B6689F748}"/>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8B61FB6-B306-4995-A1B3-311EE7C19EE2}"/>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8DC0C73-F88A-4F23-B712-975ADC3BFBA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A20DAAF-99E1-4F22-AF75-E70C5FC5916F}"/>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A0B0281-C377-428E-A23B-53D6BBC856C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D4EF5B8E-3A4C-485D-9995-EA771C5A5D17}"/>
            </a:ext>
          </a:extLst>
        </xdr:cNvPr>
        <xdr:cNvCxnSpPr/>
      </xdr:nvCxnSpPr>
      <xdr:spPr>
        <a:xfrm flipV="1">
          <a:off x="4086225" y="5534842"/>
          <a:ext cx="0" cy="147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8E57CF9F-4B5D-463A-8FB6-F0DFCECA2678}"/>
            </a:ext>
          </a:extLst>
        </xdr:cNvPr>
        <xdr:cNvSpPr txBox="1"/>
      </xdr:nvSpPr>
      <xdr:spPr>
        <a:xfrm>
          <a:off x="4124960" y="7008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632DB3B4-EE68-4FA4-A495-096CC20C5321}"/>
            </a:ext>
          </a:extLst>
        </xdr:cNvPr>
        <xdr:cNvCxnSpPr/>
      </xdr:nvCxnSpPr>
      <xdr:spPr>
        <a:xfrm>
          <a:off x="4020820" y="700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E51E4185-A5C6-4416-9402-2D5DACD0CF86}"/>
            </a:ext>
          </a:extLst>
        </xdr:cNvPr>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275B4CC9-7944-48B0-A64B-333145C4643D}"/>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C8F81AEB-B1C5-4FA8-A3F7-DD197A4B1B65}"/>
            </a:ext>
          </a:extLst>
        </xdr:cNvPr>
        <xdr:cNvSpPr txBox="1"/>
      </xdr:nvSpPr>
      <xdr:spPr>
        <a:xfrm>
          <a:off x="4124960" y="6345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AD635941-CDEC-4ECE-B67A-60E3199F7BE1}"/>
            </a:ext>
          </a:extLst>
        </xdr:cNvPr>
        <xdr:cNvSpPr/>
      </xdr:nvSpPr>
      <xdr:spPr>
        <a:xfrm>
          <a:off x="4036060" y="6366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FE943040-2CBD-4E9A-95C5-8D5335B47088}"/>
            </a:ext>
          </a:extLst>
        </xdr:cNvPr>
        <xdr:cNvSpPr/>
      </xdr:nvSpPr>
      <xdr:spPr>
        <a:xfrm>
          <a:off x="331216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a:extLst>
            <a:ext uri="{FF2B5EF4-FFF2-40B4-BE49-F238E27FC236}">
              <a16:creationId xmlns:a16="http://schemas.microsoft.com/office/drawing/2014/main" id="{82FB1081-E1A1-4D9B-AE6D-62BB4025D96D}"/>
            </a:ext>
          </a:extLst>
        </xdr:cNvPr>
        <xdr:cNvSpPr txBox="1"/>
      </xdr:nvSpPr>
      <xdr:spPr>
        <a:xfrm>
          <a:off x="317056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44994</xdr:rowOff>
    </xdr:from>
    <xdr:to>
      <xdr:col>15</xdr:col>
      <xdr:colOff>101600</xdr:colOff>
      <xdr:row>38</xdr:row>
      <xdr:rowOff>146594</xdr:rowOff>
    </xdr:to>
    <xdr:sp macro="" textlink="">
      <xdr:nvSpPr>
        <xdr:cNvPr id="66" name="フローチャート: 判断 65">
          <a:extLst>
            <a:ext uri="{FF2B5EF4-FFF2-40B4-BE49-F238E27FC236}">
              <a16:creationId xmlns:a16="http://schemas.microsoft.com/office/drawing/2014/main" id="{55C8CF8C-8CB7-45FE-8D11-E13C09E4B07B}"/>
            </a:ext>
          </a:extLst>
        </xdr:cNvPr>
        <xdr:cNvSpPr/>
      </xdr:nvSpPr>
      <xdr:spPr>
        <a:xfrm>
          <a:off x="25146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137721</xdr:rowOff>
    </xdr:from>
    <xdr:ext cx="405111" cy="259045"/>
    <xdr:sp macro="" textlink="">
      <xdr:nvSpPr>
        <xdr:cNvPr id="67" name="n_2aveValue【図書館】&#10;有形固定資産減価償却率">
          <a:extLst>
            <a:ext uri="{FF2B5EF4-FFF2-40B4-BE49-F238E27FC236}">
              <a16:creationId xmlns:a16="http://schemas.microsoft.com/office/drawing/2014/main" id="{C03ACB65-ABC6-4367-A00E-0482FB7746BF}"/>
            </a:ext>
          </a:extLst>
        </xdr:cNvPr>
        <xdr:cNvSpPr txBox="1"/>
      </xdr:nvSpPr>
      <xdr:spPr>
        <a:xfrm>
          <a:off x="2385704"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59690</xdr:rowOff>
    </xdr:from>
    <xdr:to>
      <xdr:col>10</xdr:col>
      <xdr:colOff>165100</xdr:colOff>
      <xdr:row>38</xdr:row>
      <xdr:rowOff>161290</xdr:rowOff>
    </xdr:to>
    <xdr:sp macro="" textlink="">
      <xdr:nvSpPr>
        <xdr:cNvPr id="68" name="フローチャート: 判断 67">
          <a:extLst>
            <a:ext uri="{FF2B5EF4-FFF2-40B4-BE49-F238E27FC236}">
              <a16:creationId xmlns:a16="http://schemas.microsoft.com/office/drawing/2014/main" id="{BE53BB5C-8765-4402-89B0-14B0A422C8D7}"/>
            </a:ext>
          </a:extLst>
        </xdr:cNvPr>
        <xdr:cNvSpPr/>
      </xdr:nvSpPr>
      <xdr:spPr>
        <a:xfrm>
          <a:off x="17399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6367</xdr:rowOff>
    </xdr:from>
    <xdr:ext cx="405111" cy="259045"/>
    <xdr:sp macro="" textlink="">
      <xdr:nvSpPr>
        <xdr:cNvPr id="69" name="n_3aveValue【図書館】&#10;有形固定資産減価償却率">
          <a:extLst>
            <a:ext uri="{FF2B5EF4-FFF2-40B4-BE49-F238E27FC236}">
              <a16:creationId xmlns:a16="http://schemas.microsoft.com/office/drawing/2014/main" id="{70C1B6A0-4131-4BE0-9888-853316DE3131}"/>
            </a:ext>
          </a:extLst>
        </xdr:cNvPr>
        <xdr:cNvSpPr txBox="1"/>
      </xdr:nvSpPr>
      <xdr:spPr>
        <a:xfrm>
          <a:off x="161100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BF98B12-28B6-4FC6-A4A5-A1CC9896FFC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C1F0A9A-FE4E-42C6-8280-DE5254E32BA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4496E6A-D1FD-42B2-8A63-A398E05F456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C3494FC-1F01-4F0F-BCB7-DF97B73E470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E2D21602-AC49-4113-A889-C3C530EB374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5" name="楕円 74">
          <a:extLst>
            <a:ext uri="{FF2B5EF4-FFF2-40B4-BE49-F238E27FC236}">
              <a16:creationId xmlns:a16="http://schemas.microsoft.com/office/drawing/2014/main" id="{31CA93E0-FD5C-4623-9EF9-8D767152937E}"/>
            </a:ext>
          </a:extLst>
        </xdr:cNvPr>
        <xdr:cNvSpPr/>
      </xdr:nvSpPr>
      <xdr:spPr>
        <a:xfrm>
          <a:off x="3312160" y="6379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76" name="楕円 75">
          <a:extLst>
            <a:ext uri="{FF2B5EF4-FFF2-40B4-BE49-F238E27FC236}">
              <a16:creationId xmlns:a16="http://schemas.microsoft.com/office/drawing/2014/main" id="{E769B535-50DF-40FF-BB30-732F4B2215B0}"/>
            </a:ext>
          </a:extLst>
        </xdr:cNvPr>
        <xdr:cNvSpPr/>
      </xdr:nvSpPr>
      <xdr:spPr>
        <a:xfrm>
          <a:off x="2514600" y="64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7" name="直線コネクタ 76">
          <a:extLst>
            <a:ext uri="{FF2B5EF4-FFF2-40B4-BE49-F238E27FC236}">
              <a16:creationId xmlns:a16="http://schemas.microsoft.com/office/drawing/2014/main" id="{39403FED-5B16-48DD-AA73-1C7FEE00EEB5}"/>
            </a:ext>
          </a:extLst>
        </xdr:cNvPr>
        <xdr:cNvCxnSpPr/>
      </xdr:nvCxnSpPr>
      <xdr:spPr>
        <a:xfrm flipV="1">
          <a:off x="2565400" y="6430192"/>
          <a:ext cx="78994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85816</xdr:rowOff>
    </xdr:from>
    <xdr:to>
      <xdr:col>10</xdr:col>
      <xdr:colOff>165100</xdr:colOff>
      <xdr:row>39</xdr:row>
      <xdr:rowOff>15966</xdr:rowOff>
    </xdr:to>
    <xdr:sp macro="" textlink="">
      <xdr:nvSpPr>
        <xdr:cNvPr id="78" name="楕円 77">
          <a:extLst>
            <a:ext uri="{FF2B5EF4-FFF2-40B4-BE49-F238E27FC236}">
              <a16:creationId xmlns:a16="http://schemas.microsoft.com/office/drawing/2014/main" id="{65F1C3C6-FAD1-453D-9E49-8A6EFB580FFF}"/>
            </a:ext>
          </a:extLst>
        </xdr:cNvPr>
        <xdr:cNvSpPr/>
      </xdr:nvSpPr>
      <xdr:spPr>
        <a:xfrm>
          <a:off x="1739900" y="6456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136616</xdr:rowOff>
    </xdr:to>
    <xdr:cxnSp macro="">
      <xdr:nvCxnSpPr>
        <xdr:cNvPr id="79" name="直線コネクタ 78">
          <a:extLst>
            <a:ext uri="{FF2B5EF4-FFF2-40B4-BE49-F238E27FC236}">
              <a16:creationId xmlns:a16="http://schemas.microsoft.com/office/drawing/2014/main" id="{076E98FB-11AC-4C17-98B0-CC0F226FB3CC}"/>
            </a:ext>
          </a:extLst>
        </xdr:cNvPr>
        <xdr:cNvCxnSpPr/>
      </xdr:nvCxnSpPr>
      <xdr:spPr>
        <a:xfrm flipV="1">
          <a:off x="1790700" y="6462848"/>
          <a:ext cx="7747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127199</xdr:rowOff>
    </xdr:from>
    <xdr:ext cx="405111" cy="259045"/>
    <xdr:sp macro="" textlink="">
      <xdr:nvSpPr>
        <xdr:cNvPr id="80" name="n_1mainValue【図書館】&#10;有形固定資産減価償却率">
          <a:extLst>
            <a:ext uri="{FF2B5EF4-FFF2-40B4-BE49-F238E27FC236}">
              <a16:creationId xmlns:a16="http://schemas.microsoft.com/office/drawing/2014/main" id="{4BC4D597-CA5A-4B7D-B0C4-2FF549B4457E}"/>
            </a:ext>
          </a:extLst>
        </xdr:cNvPr>
        <xdr:cNvSpPr txBox="1"/>
      </xdr:nvSpPr>
      <xdr:spPr>
        <a:xfrm>
          <a:off x="3170564" y="616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1" name="n_2mainValue【図書館】&#10;有形固定資産減価償却率">
          <a:extLst>
            <a:ext uri="{FF2B5EF4-FFF2-40B4-BE49-F238E27FC236}">
              <a16:creationId xmlns:a16="http://schemas.microsoft.com/office/drawing/2014/main" id="{5B2E989B-73E3-4776-A42C-15602E8FC54F}"/>
            </a:ext>
          </a:extLst>
        </xdr:cNvPr>
        <xdr:cNvSpPr txBox="1"/>
      </xdr:nvSpPr>
      <xdr:spPr>
        <a:xfrm>
          <a:off x="2385704" y="619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7093</xdr:rowOff>
    </xdr:from>
    <xdr:ext cx="405111" cy="259045"/>
    <xdr:sp macro="" textlink="">
      <xdr:nvSpPr>
        <xdr:cNvPr id="82" name="n_3mainValue【図書館】&#10;有形固定資産減価償却率">
          <a:extLst>
            <a:ext uri="{FF2B5EF4-FFF2-40B4-BE49-F238E27FC236}">
              <a16:creationId xmlns:a16="http://schemas.microsoft.com/office/drawing/2014/main" id="{F7FBA0C3-8595-4125-84C4-AB0CC44C563C}"/>
            </a:ext>
          </a:extLst>
        </xdr:cNvPr>
        <xdr:cNvSpPr txBox="1"/>
      </xdr:nvSpPr>
      <xdr:spPr>
        <a:xfrm>
          <a:off x="161100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A2257B8-0F57-41CA-9CC5-7895BE577D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57E93904-50B4-4724-B6AB-0D2C2CC0B87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7C2A0AC1-0E98-4E49-9D0D-4164B59A26B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B003BC81-2C0F-47B2-8B96-425CA11EDC7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5E7E4872-3DBC-4D76-9DA7-9F78DDE7D872}"/>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C5BE2243-61CE-4AEC-9A18-D1BC5AE4A4F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73A6982F-2F56-4916-9EC0-B9E96D1BC9C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FA226F80-E8F8-4AC8-A05D-A2069AFB19DF}"/>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8F1A1D33-DEC4-44EB-AC07-25AE31FAC3B9}"/>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2D3A68A5-AF2A-47D6-AF14-1B7BB73FAD5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8745185E-1A14-423B-8B46-D4D26A16F96D}"/>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1AF3B8E6-132D-4809-B56A-9AD3D5307F95}"/>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1BD3903C-1B3D-4029-A9B3-BF99A10B641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ACD59394-B325-48A9-A507-E39446F0A216}"/>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AF6F9740-44DC-41CA-93A4-E257C8E615F5}"/>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58186C1B-A827-45CB-A1D9-01759799FF5C}"/>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ABF4F77C-6B70-4A03-80CB-A686A31A979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19003647-2E42-435E-9308-048CD187F08A}"/>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E14DB4EF-64E4-4171-813E-F19DB38874A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8843F410-6CF4-47CB-A717-4BD289C69ABF}"/>
            </a:ext>
          </a:extLst>
        </xdr:cNvPr>
        <xdr:cNvCxnSpPr/>
      </xdr:nvCxnSpPr>
      <xdr:spPr>
        <a:xfrm flipV="1">
          <a:off x="9219565" y="566547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6A1E1302-D281-489B-AA7A-BA3FF0CB9800}"/>
            </a:ext>
          </a:extLst>
        </xdr:cNvPr>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9C142798-853E-49B1-BAD4-30F3726405C6}"/>
            </a:ext>
          </a:extLst>
        </xdr:cNvPr>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a:extLst>
            <a:ext uri="{FF2B5EF4-FFF2-40B4-BE49-F238E27FC236}">
              <a16:creationId xmlns:a16="http://schemas.microsoft.com/office/drawing/2014/main" id="{E7078405-AE01-4D71-BB76-7D4D400C6AF2}"/>
            </a:ext>
          </a:extLst>
        </xdr:cNvPr>
        <xdr:cNvSpPr txBox="1"/>
      </xdr:nvSpPr>
      <xdr:spPr>
        <a:xfrm>
          <a:off x="9258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a:extLst>
            <a:ext uri="{FF2B5EF4-FFF2-40B4-BE49-F238E27FC236}">
              <a16:creationId xmlns:a16="http://schemas.microsoft.com/office/drawing/2014/main" id="{C4C24080-E289-4900-9322-10A5960EF50F}"/>
            </a:ext>
          </a:extLst>
        </xdr:cNvPr>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a:extLst>
            <a:ext uri="{FF2B5EF4-FFF2-40B4-BE49-F238E27FC236}">
              <a16:creationId xmlns:a16="http://schemas.microsoft.com/office/drawing/2014/main" id="{0900FAB1-C122-4052-956C-9D48900940CA}"/>
            </a:ext>
          </a:extLst>
        </xdr:cNvPr>
        <xdr:cNvSpPr txBox="1"/>
      </xdr:nvSpPr>
      <xdr:spPr>
        <a:xfrm>
          <a:off x="92583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a:extLst>
            <a:ext uri="{FF2B5EF4-FFF2-40B4-BE49-F238E27FC236}">
              <a16:creationId xmlns:a16="http://schemas.microsoft.com/office/drawing/2014/main" id="{F9999DFF-74D1-4F6A-8335-154E22F8D4AB}"/>
            </a:ext>
          </a:extLst>
        </xdr:cNvPr>
        <xdr:cNvSpPr/>
      </xdr:nvSpPr>
      <xdr:spPr>
        <a:xfrm>
          <a:off x="919226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a:extLst>
            <a:ext uri="{FF2B5EF4-FFF2-40B4-BE49-F238E27FC236}">
              <a16:creationId xmlns:a16="http://schemas.microsoft.com/office/drawing/2014/main" id="{2FD0DE1A-9399-426C-BCC8-3BEB822EEAFF}"/>
            </a:ext>
          </a:extLst>
        </xdr:cNvPr>
        <xdr:cNvSpPr/>
      </xdr:nvSpPr>
      <xdr:spPr>
        <a:xfrm>
          <a:off x="8445500" y="6527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103522</xdr:rowOff>
    </xdr:from>
    <xdr:ext cx="469744" cy="259045"/>
    <xdr:sp macro="" textlink="">
      <xdr:nvSpPr>
        <xdr:cNvPr id="110" name="n_1aveValue【図書館】&#10;一人当たり面積">
          <a:extLst>
            <a:ext uri="{FF2B5EF4-FFF2-40B4-BE49-F238E27FC236}">
              <a16:creationId xmlns:a16="http://schemas.microsoft.com/office/drawing/2014/main" id="{520105C9-A3DA-4827-A021-D42126DC8D4A}"/>
            </a:ext>
          </a:extLst>
        </xdr:cNvPr>
        <xdr:cNvSpPr txBox="1"/>
      </xdr:nvSpPr>
      <xdr:spPr>
        <a:xfrm>
          <a:off x="8271587"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133985</xdr:rowOff>
    </xdr:from>
    <xdr:to>
      <xdr:col>46</xdr:col>
      <xdr:colOff>38100</xdr:colOff>
      <xdr:row>39</xdr:row>
      <xdr:rowOff>64135</xdr:rowOff>
    </xdr:to>
    <xdr:sp macro="" textlink="">
      <xdr:nvSpPr>
        <xdr:cNvPr id="111" name="フローチャート: 判断 110">
          <a:extLst>
            <a:ext uri="{FF2B5EF4-FFF2-40B4-BE49-F238E27FC236}">
              <a16:creationId xmlns:a16="http://schemas.microsoft.com/office/drawing/2014/main" id="{4E1857CE-5DE5-4D32-BC7E-80A3F1000DCF}"/>
            </a:ext>
          </a:extLst>
        </xdr:cNvPr>
        <xdr:cNvSpPr/>
      </xdr:nvSpPr>
      <xdr:spPr>
        <a:xfrm>
          <a:off x="7670800" y="650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80662</xdr:rowOff>
    </xdr:from>
    <xdr:ext cx="469744" cy="259045"/>
    <xdr:sp macro="" textlink="">
      <xdr:nvSpPr>
        <xdr:cNvPr id="112" name="n_2aveValue【図書館】&#10;一人当たり面積">
          <a:extLst>
            <a:ext uri="{FF2B5EF4-FFF2-40B4-BE49-F238E27FC236}">
              <a16:creationId xmlns:a16="http://schemas.microsoft.com/office/drawing/2014/main" id="{C13C7FA7-3D24-43E2-9716-5D5BB0858E1A}"/>
            </a:ext>
          </a:extLst>
        </xdr:cNvPr>
        <xdr:cNvSpPr txBox="1"/>
      </xdr:nvSpPr>
      <xdr:spPr>
        <a:xfrm>
          <a:off x="7509587"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xdr:rowOff>
    </xdr:from>
    <xdr:to>
      <xdr:col>41</xdr:col>
      <xdr:colOff>101600</xdr:colOff>
      <xdr:row>39</xdr:row>
      <xdr:rowOff>104140</xdr:rowOff>
    </xdr:to>
    <xdr:sp macro="" textlink="">
      <xdr:nvSpPr>
        <xdr:cNvPr id="113" name="フローチャート: 判断 112">
          <a:extLst>
            <a:ext uri="{FF2B5EF4-FFF2-40B4-BE49-F238E27FC236}">
              <a16:creationId xmlns:a16="http://schemas.microsoft.com/office/drawing/2014/main" id="{EBEFC7C9-97A3-418C-A683-9F3057637F2C}"/>
            </a:ext>
          </a:extLst>
        </xdr:cNvPr>
        <xdr:cNvSpPr/>
      </xdr:nvSpPr>
      <xdr:spPr>
        <a:xfrm>
          <a:off x="68732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120667</xdr:rowOff>
    </xdr:from>
    <xdr:ext cx="469744" cy="259045"/>
    <xdr:sp macro="" textlink="">
      <xdr:nvSpPr>
        <xdr:cNvPr id="114" name="n_3aveValue【図書館】&#10;一人当たり面積">
          <a:extLst>
            <a:ext uri="{FF2B5EF4-FFF2-40B4-BE49-F238E27FC236}">
              <a16:creationId xmlns:a16="http://schemas.microsoft.com/office/drawing/2014/main" id="{D1E6BD71-A765-4487-AB05-72D761B5FBEF}"/>
            </a:ext>
          </a:extLst>
        </xdr:cNvPr>
        <xdr:cNvSpPr txBox="1"/>
      </xdr:nvSpPr>
      <xdr:spPr>
        <a:xfrm>
          <a:off x="67120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BA66D9A-9BC5-425D-A560-AEFFDD50BD8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51E6571-8007-4188-AC8C-01378AA02FA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A4B5E4B-FAB5-492E-A385-9FBD180AAD9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208B001-C7C3-4317-8C51-A0B6F046F3F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C57F7FE-9F70-41FB-BBD4-4E7A9477EC4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93980</xdr:rowOff>
    </xdr:from>
    <xdr:to>
      <xdr:col>50</xdr:col>
      <xdr:colOff>165100</xdr:colOff>
      <xdr:row>40</xdr:row>
      <xdr:rowOff>24130</xdr:rowOff>
    </xdr:to>
    <xdr:sp macro="" textlink="">
      <xdr:nvSpPr>
        <xdr:cNvPr id="120" name="楕円 119">
          <a:extLst>
            <a:ext uri="{FF2B5EF4-FFF2-40B4-BE49-F238E27FC236}">
              <a16:creationId xmlns:a16="http://schemas.microsoft.com/office/drawing/2014/main" id="{0B342AF2-74BE-470E-87E5-4FE1159F6F3A}"/>
            </a:ext>
          </a:extLst>
        </xdr:cNvPr>
        <xdr:cNvSpPr/>
      </xdr:nvSpPr>
      <xdr:spPr>
        <a:xfrm>
          <a:off x="8445500" y="663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88265</xdr:rowOff>
    </xdr:from>
    <xdr:to>
      <xdr:col>46</xdr:col>
      <xdr:colOff>38100</xdr:colOff>
      <xdr:row>40</xdr:row>
      <xdr:rowOff>18415</xdr:rowOff>
    </xdr:to>
    <xdr:sp macro="" textlink="">
      <xdr:nvSpPr>
        <xdr:cNvPr id="121" name="楕円 120">
          <a:extLst>
            <a:ext uri="{FF2B5EF4-FFF2-40B4-BE49-F238E27FC236}">
              <a16:creationId xmlns:a16="http://schemas.microsoft.com/office/drawing/2014/main" id="{59CFC789-F6CA-4490-9866-311C85BF94D5}"/>
            </a:ext>
          </a:extLst>
        </xdr:cNvPr>
        <xdr:cNvSpPr/>
      </xdr:nvSpPr>
      <xdr:spPr>
        <a:xfrm>
          <a:off x="7670800" y="6626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139065</xdr:rowOff>
    </xdr:from>
    <xdr:to>
      <xdr:col>50</xdr:col>
      <xdr:colOff>114300</xdr:colOff>
      <xdr:row>39</xdr:row>
      <xdr:rowOff>144780</xdr:rowOff>
    </xdr:to>
    <xdr:cxnSp macro="">
      <xdr:nvCxnSpPr>
        <xdr:cNvPr id="122" name="直線コネクタ 121">
          <a:extLst>
            <a:ext uri="{FF2B5EF4-FFF2-40B4-BE49-F238E27FC236}">
              <a16:creationId xmlns:a16="http://schemas.microsoft.com/office/drawing/2014/main" id="{FB9FCCD8-3E09-4C94-AA6C-C9CE0FDA7B4E}"/>
            </a:ext>
          </a:extLst>
        </xdr:cNvPr>
        <xdr:cNvCxnSpPr/>
      </xdr:nvCxnSpPr>
      <xdr:spPr>
        <a:xfrm>
          <a:off x="7713980" y="667702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88265</xdr:rowOff>
    </xdr:from>
    <xdr:to>
      <xdr:col>41</xdr:col>
      <xdr:colOff>101600</xdr:colOff>
      <xdr:row>40</xdr:row>
      <xdr:rowOff>18415</xdr:rowOff>
    </xdr:to>
    <xdr:sp macro="" textlink="">
      <xdr:nvSpPr>
        <xdr:cNvPr id="123" name="楕円 122">
          <a:extLst>
            <a:ext uri="{FF2B5EF4-FFF2-40B4-BE49-F238E27FC236}">
              <a16:creationId xmlns:a16="http://schemas.microsoft.com/office/drawing/2014/main" id="{56D72A5F-C6B3-4798-B84A-ACD9C5E2295E}"/>
            </a:ext>
          </a:extLst>
        </xdr:cNvPr>
        <xdr:cNvSpPr/>
      </xdr:nvSpPr>
      <xdr:spPr>
        <a:xfrm>
          <a:off x="6873240" y="6626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139065</xdr:rowOff>
    </xdr:from>
    <xdr:to>
      <xdr:col>45</xdr:col>
      <xdr:colOff>177800</xdr:colOff>
      <xdr:row>39</xdr:row>
      <xdr:rowOff>139065</xdr:rowOff>
    </xdr:to>
    <xdr:cxnSp macro="">
      <xdr:nvCxnSpPr>
        <xdr:cNvPr id="124" name="直線コネクタ 123">
          <a:extLst>
            <a:ext uri="{FF2B5EF4-FFF2-40B4-BE49-F238E27FC236}">
              <a16:creationId xmlns:a16="http://schemas.microsoft.com/office/drawing/2014/main" id="{DE58B745-A192-4166-892B-B8799A5E357D}"/>
            </a:ext>
          </a:extLst>
        </xdr:cNvPr>
        <xdr:cNvCxnSpPr/>
      </xdr:nvCxnSpPr>
      <xdr:spPr>
        <a:xfrm>
          <a:off x="6924040" y="667702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15257</xdr:rowOff>
    </xdr:from>
    <xdr:ext cx="469744" cy="259045"/>
    <xdr:sp macro="" textlink="">
      <xdr:nvSpPr>
        <xdr:cNvPr id="125" name="n_1mainValue【図書館】&#10;一人当たり面積">
          <a:extLst>
            <a:ext uri="{FF2B5EF4-FFF2-40B4-BE49-F238E27FC236}">
              <a16:creationId xmlns:a16="http://schemas.microsoft.com/office/drawing/2014/main" id="{75114F67-5E35-4803-8FE5-EDCACA2AF4A4}"/>
            </a:ext>
          </a:extLst>
        </xdr:cNvPr>
        <xdr:cNvSpPr txBox="1"/>
      </xdr:nvSpPr>
      <xdr:spPr>
        <a:xfrm>
          <a:off x="827158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9542</xdr:rowOff>
    </xdr:from>
    <xdr:ext cx="469744" cy="259045"/>
    <xdr:sp macro="" textlink="">
      <xdr:nvSpPr>
        <xdr:cNvPr id="126" name="n_2mainValue【図書館】&#10;一人当たり面積">
          <a:extLst>
            <a:ext uri="{FF2B5EF4-FFF2-40B4-BE49-F238E27FC236}">
              <a16:creationId xmlns:a16="http://schemas.microsoft.com/office/drawing/2014/main" id="{3593A510-4F94-4CBB-991E-E2726DF5EA16}"/>
            </a:ext>
          </a:extLst>
        </xdr:cNvPr>
        <xdr:cNvSpPr txBox="1"/>
      </xdr:nvSpPr>
      <xdr:spPr>
        <a:xfrm>
          <a:off x="7509587" y="67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9542</xdr:rowOff>
    </xdr:from>
    <xdr:ext cx="469744" cy="259045"/>
    <xdr:sp macro="" textlink="">
      <xdr:nvSpPr>
        <xdr:cNvPr id="127" name="n_3mainValue【図書館】&#10;一人当たり面積">
          <a:extLst>
            <a:ext uri="{FF2B5EF4-FFF2-40B4-BE49-F238E27FC236}">
              <a16:creationId xmlns:a16="http://schemas.microsoft.com/office/drawing/2014/main" id="{4AAAF31A-D26B-43EC-9391-EE0D50AD97FE}"/>
            </a:ext>
          </a:extLst>
        </xdr:cNvPr>
        <xdr:cNvSpPr txBox="1"/>
      </xdr:nvSpPr>
      <xdr:spPr>
        <a:xfrm>
          <a:off x="6712027" y="67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978F14BC-8BC8-4963-9379-9D364A7FEDF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94323DEE-39D3-4CE2-B0A4-8F6CAA6A0B4C}"/>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AB97805D-1884-48AE-89F6-30F01125369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557CC674-9422-4ECE-914F-290DC615255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5524D35D-7F99-479C-BDD5-B92F6D34E58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A29B143D-563D-4A19-AD17-57752403D3A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24059AC7-5F65-429E-B222-A647075AB91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21C489E2-7F3C-42FA-BF1F-39CE8D1B7D7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44DA897-464E-4D67-AAEB-02A8B693357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2773146-738A-4EB3-8196-D1BA3A57759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801F0CD8-6D64-43E4-B1BE-52EF55A5AF88}"/>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6E9153B5-CE49-4038-B6C7-3C6CFC4686D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3CDB20CD-B76D-445C-9A62-5D9556ABEF03}"/>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5EF40959-4620-4291-ADAB-7B84BDF3A9E6}"/>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CAF1F91F-2A6E-416E-9A67-3AE6ED2FB6DE}"/>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932E2C48-E3FB-4A91-A5BD-AF4C76D215D7}"/>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4FA9D0CA-B494-4CC3-94AE-2D5C3612DA3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41A3C394-DB0B-4049-A35C-F81F7E6F390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1416701D-BCE6-4E81-999F-4F8E2C3787F8}"/>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5CEAA63B-AEEC-4898-870F-C9DBB43E604E}"/>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60A09FD7-854B-435A-89C3-6246F697FBF8}"/>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B794ACDC-8A5F-46D0-A0FF-68D989F6D2F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12630350-F42D-4605-9B67-883A45967DFF}"/>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C467D89A-8B72-46B8-9305-548AF34AC70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a:extLst>
            <a:ext uri="{FF2B5EF4-FFF2-40B4-BE49-F238E27FC236}">
              <a16:creationId xmlns:a16="http://schemas.microsoft.com/office/drawing/2014/main" id="{20848413-7907-4C96-910C-CDEF4147E025}"/>
            </a:ext>
          </a:extLst>
        </xdr:cNvPr>
        <xdr:cNvCxnSpPr/>
      </xdr:nvCxnSpPr>
      <xdr:spPr>
        <a:xfrm flipV="1">
          <a:off x="4086225" y="931545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354A18C4-A00E-4171-9BED-C99E9942A2BF}"/>
            </a:ext>
          </a:extLst>
        </xdr:cNvPr>
        <xdr:cNvSpPr txBox="1"/>
      </xdr:nvSpPr>
      <xdr:spPr>
        <a:xfrm>
          <a:off x="412496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a:extLst>
            <a:ext uri="{FF2B5EF4-FFF2-40B4-BE49-F238E27FC236}">
              <a16:creationId xmlns:a16="http://schemas.microsoft.com/office/drawing/2014/main" id="{16D8A2EC-D50C-4600-AE7D-7A63E2C272D0}"/>
            </a:ext>
          </a:extLst>
        </xdr:cNvPr>
        <xdr:cNvCxnSpPr/>
      </xdr:nvCxnSpPr>
      <xdr:spPr>
        <a:xfrm>
          <a:off x="402082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F61BDCE9-E186-42F2-8F7C-2A0722A570D8}"/>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9F0BC602-BF45-4CE0-B361-6CC29E39BF56}"/>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52DFBA6A-C050-40ED-80E5-38F11BDA559D}"/>
            </a:ext>
          </a:extLst>
        </xdr:cNvPr>
        <xdr:cNvSpPr txBox="1"/>
      </xdr:nvSpPr>
      <xdr:spPr>
        <a:xfrm>
          <a:off x="412496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a:extLst>
            <a:ext uri="{FF2B5EF4-FFF2-40B4-BE49-F238E27FC236}">
              <a16:creationId xmlns:a16="http://schemas.microsoft.com/office/drawing/2014/main" id="{C766B385-28C8-466A-8999-47D2F1FE8903}"/>
            </a:ext>
          </a:extLst>
        </xdr:cNvPr>
        <xdr:cNvSpPr/>
      </xdr:nvSpPr>
      <xdr:spPr>
        <a:xfrm>
          <a:off x="4036060" y="998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a:extLst>
            <a:ext uri="{FF2B5EF4-FFF2-40B4-BE49-F238E27FC236}">
              <a16:creationId xmlns:a16="http://schemas.microsoft.com/office/drawing/2014/main" id="{69EE019C-9055-4AB0-9EF6-9A69BEF179EC}"/>
            </a:ext>
          </a:extLst>
        </xdr:cNvPr>
        <xdr:cNvSpPr/>
      </xdr:nvSpPr>
      <xdr:spPr>
        <a:xfrm>
          <a:off x="3312160" y="1001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49547</xdr:rowOff>
    </xdr:from>
    <xdr:ext cx="405111" cy="259045"/>
    <xdr:sp macro="" textlink="">
      <xdr:nvSpPr>
        <xdr:cNvPr id="160" name="n_1aveValue【体育館・プール】&#10;有形固定資産減価償却率">
          <a:extLst>
            <a:ext uri="{FF2B5EF4-FFF2-40B4-BE49-F238E27FC236}">
              <a16:creationId xmlns:a16="http://schemas.microsoft.com/office/drawing/2014/main" id="{8EA0AF28-86B7-401D-A206-83DE10814DF7}"/>
            </a:ext>
          </a:extLst>
        </xdr:cNvPr>
        <xdr:cNvSpPr txBox="1"/>
      </xdr:nvSpPr>
      <xdr:spPr>
        <a:xfrm>
          <a:off x="317056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161" name="フローチャート: 判断 160">
          <a:extLst>
            <a:ext uri="{FF2B5EF4-FFF2-40B4-BE49-F238E27FC236}">
              <a16:creationId xmlns:a16="http://schemas.microsoft.com/office/drawing/2014/main" id="{3F4D10C8-1A7F-4E8E-8795-ADED842CBA59}"/>
            </a:ext>
          </a:extLst>
        </xdr:cNvPr>
        <xdr:cNvSpPr/>
      </xdr:nvSpPr>
      <xdr:spPr>
        <a:xfrm>
          <a:off x="25146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162" name="n_2aveValue【体育館・プール】&#10;有形固定資産減価償却率">
          <a:extLst>
            <a:ext uri="{FF2B5EF4-FFF2-40B4-BE49-F238E27FC236}">
              <a16:creationId xmlns:a16="http://schemas.microsoft.com/office/drawing/2014/main" id="{84A18263-7C6C-464C-9D5E-7410BD18359A}"/>
            </a:ext>
          </a:extLst>
        </xdr:cNvPr>
        <xdr:cNvSpPr txBox="1"/>
      </xdr:nvSpPr>
      <xdr:spPr>
        <a:xfrm>
          <a:off x="23857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163" name="フローチャート: 判断 162">
          <a:extLst>
            <a:ext uri="{FF2B5EF4-FFF2-40B4-BE49-F238E27FC236}">
              <a16:creationId xmlns:a16="http://schemas.microsoft.com/office/drawing/2014/main" id="{1B2187AE-B1B4-4B96-9A79-601810D879B0}"/>
            </a:ext>
          </a:extLst>
        </xdr:cNvPr>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80027</xdr:rowOff>
    </xdr:from>
    <xdr:ext cx="405111" cy="259045"/>
    <xdr:sp macro="" textlink="">
      <xdr:nvSpPr>
        <xdr:cNvPr id="164" name="n_3aveValue【体育館・プール】&#10;有形固定資産減価償却率">
          <a:extLst>
            <a:ext uri="{FF2B5EF4-FFF2-40B4-BE49-F238E27FC236}">
              <a16:creationId xmlns:a16="http://schemas.microsoft.com/office/drawing/2014/main" id="{117C2BAF-DE00-429D-A1F0-12BA2EDBA070}"/>
            </a:ext>
          </a:extLst>
        </xdr:cNvPr>
        <xdr:cNvSpPr txBox="1"/>
      </xdr:nvSpPr>
      <xdr:spPr>
        <a:xfrm>
          <a:off x="161100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460DCCC2-E408-4252-B871-650268531C6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3584EA3-BBFC-4237-A04E-17349EFE51B7}"/>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83D3EED3-851E-4490-855B-270033F162E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42FD2DC-D257-48B4-83E4-8FC0298E832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3626FBA-74A9-492E-AA09-50FA3963673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70" name="楕円 169">
          <a:extLst>
            <a:ext uri="{FF2B5EF4-FFF2-40B4-BE49-F238E27FC236}">
              <a16:creationId xmlns:a16="http://schemas.microsoft.com/office/drawing/2014/main" id="{81AE5C90-3396-4A4D-A346-6DA847686E95}"/>
            </a:ext>
          </a:extLst>
        </xdr:cNvPr>
        <xdr:cNvSpPr/>
      </xdr:nvSpPr>
      <xdr:spPr>
        <a:xfrm>
          <a:off x="3312160" y="9988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71" name="楕円 170">
          <a:extLst>
            <a:ext uri="{FF2B5EF4-FFF2-40B4-BE49-F238E27FC236}">
              <a16:creationId xmlns:a16="http://schemas.microsoft.com/office/drawing/2014/main" id="{0426559E-0B9B-457A-9E15-F5587E3C8FC4}"/>
            </a:ext>
          </a:extLst>
        </xdr:cNvPr>
        <xdr:cNvSpPr/>
      </xdr:nvSpPr>
      <xdr:spPr>
        <a:xfrm>
          <a:off x="2514600" y="1001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5715</xdr:rowOff>
    </xdr:to>
    <xdr:cxnSp macro="">
      <xdr:nvCxnSpPr>
        <xdr:cNvPr id="172" name="直線コネクタ 171">
          <a:extLst>
            <a:ext uri="{FF2B5EF4-FFF2-40B4-BE49-F238E27FC236}">
              <a16:creationId xmlns:a16="http://schemas.microsoft.com/office/drawing/2014/main" id="{462855DA-8DAB-4428-AE50-35686E70AB13}"/>
            </a:ext>
          </a:extLst>
        </xdr:cNvPr>
        <xdr:cNvCxnSpPr/>
      </xdr:nvCxnSpPr>
      <xdr:spPr>
        <a:xfrm flipV="1">
          <a:off x="2565400" y="10039350"/>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73" name="楕円 172">
          <a:extLst>
            <a:ext uri="{FF2B5EF4-FFF2-40B4-BE49-F238E27FC236}">
              <a16:creationId xmlns:a16="http://schemas.microsoft.com/office/drawing/2014/main" id="{BD48C15B-D8B8-4E39-B2C0-1DDADD5C2243}"/>
            </a:ext>
          </a:extLst>
        </xdr:cNvPr>
        <xdr:cNvSpPr/>
      </xdr:nvSpPr>
      <xdr:spPr>
        <a:xfrm>
          <a:off x="1739900" y="972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60</xdr:row>
      <xdr:rowOff>5715</xdr:rowOff>
    </xdr:to>
    <xdr:cxnSp macro="">
      <xdr:nvCxnSpPr>
        <xdr:cNvPr id="174" name="直線コネクタ 173">
          <a:extLst>
            <a:ext uri="{FF2B5EF4-FFF2-40B4-BE49-F238E27FC236}">
              <a16:creationId xmlns:a16="http://schemas.microsoft.com/office/drawing/2014/main" id="{6C5810FB-32DD-4245-8B1C-63E26893AF1D}"/>
            </a:ext>
          </a:extLst>
        </xdr:cNvPr>
        <xdr:cNvCxnSpPr/>
      </xdr:nvCxnSpPr>
      <xdr:spPr>
        <a:xfrm>
          <a:off x="1790700" y="9768840"/>
          <a:ext cx="7747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75" name="n_1mainValue【体育館・プール】&#10;有形固定資産減価償却率">
          <a:extLst>
            <a:ext uri="{FF2B5EF4-FFF2-40B4-BE49-F238E27FC236}">
              <a16:creationId xmlns:a16="http://schemas.microsoft.com/office/drawing/2014/main" id="{61FBEF2B-291A-4C77-B06F-E875595083A2}"/>
            </a:ext>
          </a:extLst>
        </xdr:cNvPr>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176" name="n_2mainValue【体育館・プール】&#10;有形固定資産減価償却率">
          <a:extLst>
            <a:ext uri="{FF2B5EF4-FFF2-40B4-BE49-F238E27FC236}">
              <a16:creationId xmlns:a16="http://schemas.microsoft.com/office/drawing/2014/main" id="{30D6A715-FAB8-45D2-885D-572E484F19F5}"/>
            </a:ext>
          </a:extLst>
        </xdr:cNvPr>
        <xdr:cNvSpPr txBox="1"/>
      </xdr:nvSpPr>
      <xdr:spPr>
        <a:xfrm>
          <a:off x="23857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77" name="n_3mainValue【体育館・プール】&#10;有形固定資産減価償却率">
          <a:extLst>
            <a:ext uri="{FF2B5EF4-FFF2-40B4-BE49-F238E27FC236}">
              <a16:creationId xmlns:a16="http://schemas.microsoft.com/office/drawing/2014/main" id="{7BD78DB8-DD5D-4226-A4BE-E94A3DF73001}"/>
            </a:ext>
          </a:extLst>
        </xdr:cNvPr>
        <xdr:cNvSpPr txBox="1"/>
      </xdr:nvSpPr>
      <xdr:spPr>
        <a:xfrm>
          <a:off x="161100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3BAB1746-89E8-43CC-A5BC-D2C814E120D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C613A873-0610-4089-A9DC-04E46FE5F1B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DF2C7DD7-4DEA-436D-9550-6F290FBD902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A1B8564F-0209-49B5-A9CD-8829FB9B53F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CAE4C699-FFAE-485C-AB67-D99C5365DB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6FC60EDF-4DAB-48D2-8FAF-977E0163A34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A5D7047F-2C36-4B84-9DCC-A796EEF9465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E1E1F16E-D337-4309-AB0B-7AB0A9F17D6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6B14D15C-0DA0-4EA6-BA07-9AE8034A13D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46B7A77B-FFBF-4983-B13F-F5B0E82240D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0FC8A2DB-B404-46C1-B6EB-D223581EB5FF}"/>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a:extLst>
            <a:ext uri="{FF2B5EF4-FFF2-40B4-BE49-F238E27FC236}">
              <a16:creationId xmlns:a16="http://schemas.microsoft.com/office/drawing/2014/main" id="{A3A8AF99-BBDA-404E-8FD1-936DAA36A9A4}"/>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FF00557C-CE7B-4276-8A18-675558076B1B}"/>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a:extLst>
            <a:ext uri="{FF2B5EF4-FFF2-40B4-BE49-F238E27FC236}">
              <a16:creationId xmlns:a16="http://schemas.microsoft.com/office/drawing/2014/main" id="{40D9E0B9-6499-4C2F-924E-0CEE58DE2354}"/>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19BDFFA8-9743-4D7E-99B8-C6BFE568694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a:extLst>
            <a:ext uri="{FF2B5EF4-FFF2-40B4-BE49-F238E27FC236}">
              <a16:creationId xmlns:a16="http://schemas.microsoft.com/office/drawing/2014/main" id="{433AD762-FE32-4368-9D7D-96743F154ACB}"/>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DAE64557-DB6F-4C67-BD4E-C9F3A46BC441}"/>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a:extLst>
            <a:ext uri="{FF2B5EF4-FFF2-40B4-BE49-F238E27FC236}">
              <a16:creationId xmlns:a16="http://schemas.microsoft.com/office/drawing/2014/main" id="{9C296615-9AD8-4A69-A5EB-DBBBD95002EB}"/>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14063158-4BA9-4599-B9B8-CE1625FD8E79}"/>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a:extLst>
            <a:ext uri="{FF2B5EF4-FFF2-40B4-BE49-F238E27FC236}">
              <a16:creationId xmlns:a16="http://schemas.microsoft.com/office/drawing/2014/main" id="{5F7B171C-99D4-4FDC-A4DE-F4AF4348F7AC}"/>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22818AF9-6D7D-4799-8B2E-5200E26069E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a:extLst>
            <a:ext uri="{FF2B5EF4-FFF2-40B4-BE49-F238E27FC236}">
              <a16:creationId xmlns:a16="http://schemas.microsoft.com/office/drawing/2014/main" id="{E5A57CDE-A787-4A4F-8CCE-9511B4A540B4}"/>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a:extLst>
            <a:ext uri="{FF2B5EF4-FFF2-40B4-BE49-F238E27FC236}">
              <a16:creationId xmlns:a16="http://schemas.microsoft.com/office/drawing/2014/main" id="{F127655A-56E9-4258-B98D-7B46DA486F4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a:extLst>
            <a:ext uri="{FF2B5EF4-FFF2-40B4-BE49-F238E27FC236}">
              <a16:creationId xmlns:a16="http://schemas.microsoft.com/office/drawing/2014/main" id="{90680DBB-CF54-42C9-A64D-8A841C82CA64}"/>
            </a:ext>
          </a:extLst>
        </xdr:cNvPr>
        <xdr:cNvCxnSpPr/>
      </xdr:nvCxnSpPr>
      <xdr:spPr>
        <a:xfrm flipV="1">
          <a:off x="9219565" y="930211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a:extLst>
            <a:ext uri="{FF2B5EF4-FFF2-40B4-BE49-F238E27FC236}">
              <a16:creationId xmlns:a16="http://schemas.microsoft.com/office/drawing/2014/main" id="{EC05B2C3-F2CA-4BBB-9332-887A275E2099}"/>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a:extLst>
            <a:ext uri="{FF2B5EF4-FFF2-40B4-BE49-F238E27FC236}">
              <a16:creationId xmlns:a16="http://schemas.microsoft.com/office/drawing/2014/main" id="{DC88E2C4-B351-497F-9E37-3CA46776EBB5}"/>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a:extLst>
            <a:ext uri="{FF2B5EF4-FFF2-40B4-BE49-F238E27FC236}">
              <a16:creationId xmlns:a16="http://schemas.microsoft.com/office/drawing/2014/main" id="{590057D1-FD1C-448B-8803-AB0505A22C19}"/>
            </a:ext>
          </a:extLst>
        </xdr:cNvPr>
        <xdr:cNvSpPr txBox="1"/>
      </xdr:nvSpPr>
      <xdr:spPr>
        <a:xfrm>
          <a:off x="9258300" y="908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a:extLst>
            <a:ext uri="{FF2B5EF4-FFF2-40B4-BE49-F238E27FC236}">
              <a16:creationId xmlns:a16="http://schemas.microsoft.com/office/drawing/2014/main" id="{C7131176-86C4-4E0E-827F-C2153C933CA5}"/>
            </a:ext>
          </a:extLst>
        </xdr:cNvPr>
        <xdr:cNvCxnSpPr/>
      </xdr:nvCxnSpPr>
      <xdr:spPr>
        <a:xfrm>
          <a:off x="9154160" y="9302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6" name="【体育館・プール】&#10;一人当たり面積平均値テキスト">
          <a:extLst>
            <a:ext uri="{FF2B5EF4-FFF2-40B4-BE49-F238E27FC236}">
              <a16:creationId xmlns:a16="http://schemas.microsoft.com/office/drawing/2014/main" id="{96A5EF5A-DC1D-4B6D-BF72-013A00ABE63F}"/>
            </a:ext>
          </a:extLst>
        </xdr:cNvPr>
        <xdr:cNvSpPr txBox="1"/>
      </xdr:nvSpPr>
      <xdr:spPr>
        <a:xfrm>
          <a:off x="9258300" y="1041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a:extLst>
            <a:ext uri="{FF2B5EF4-FFF2-40B4-BE49-F238E27FC236}">
              <a16:creationId xmlns:a16="http://schemas.microsoft.com/office/drawing/2014/main" id="{F85CE32A-82A3-4631-95F8-9F49577CE500}"/>
            </a:ext>
          </a:extLst>
        </xdr:cNvPr>
        <xdr:cNvSpPr/>
      </xdr:nvSpPr>
      <xdr:spPr>
        <a:xfrm>
          <a:off x="9192260" y="10436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a:extLst>
            <a:ext uri="{FF2B5EF4-FFF2-40B4-BE49-F238E27FC236}">
              <a16:creationId xmlns:a16="http://schemas.microsoft.com/office/drawing/2014/main" id="{79184C6F-66FB-467D-A58E-4CA1B4AAC11E}"/>
            </a:ext>
          </a:extLst>
        </xdr:cNvPr>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150512</xdr:rowOff>
    </xdr:from>
    <xdr:ext cx="469744" cy="259045"/>
    <xdr:sp macro="" textlink="">
      <xdr:nvSpPr>
        <xdr:cNvPr id="209" name="n_1aveValue【体育館・プール】&#10;一人当たり面積">
          <a:extLst>
            <a:ext uri="{FF2B5EF4-FFF2-40B4-BE49-F238E27FC236}">
              <a16:creationId xmlns:a16="http://schemas.microsoft.com/office/drawing/2014/main" id="{8FE9C670-02FC-4391-8DA4-AD3FC8E7DB81}"/>
            </a:ext>
          </a:extLst>
        </xdr:cNvPr>
        <xdr:cNvSpPr txBox="1"/>
      </xdr:nvSpPr>
      <xdr:spPr>
        <a:xfrm>
          <a:off x="827158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210" name="フローチャート: 判断 209">
          <a:extLst>
            <a:ext uri="{FF2B5EF4-FFF2-40B4-BE49-F238E27FC236}">
              <a16:creationId xmlns:a16="http://schemas.microsoft.com/office/drawing/2014/main" id="{EE9F37E3-60A5-41A6-85CC-DAD3C9112318}"/>
            </a:ext>
          </a:extLst>
        </xdr:cNvPr>
        <xdr:cNvSpPr/>
      </xdr:nvSpPr>
      <xdr:spPr>
        <a:xfrm>
          <a:off x="767080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137177</xdr:rowOff>
    </xdr:from>
    <xdr:ext cx="469744" cy="259045"/>
    <xdr:sp macro="" textlink="">
      <xdr:nvSpPr>
        <xdr:cNvPr id="211" name="n_2aveValue【体育館・プール】&#10;一人当たり面積">
          <a:extLst>
            <a:ext uri="{FF2B5EF4-FFF2-40B4-BE49-F238E27FC236}">
              <a16:creationId xmlns:a16="http://schemas.microsoft.com/office/drawing/2014/main" id="{6213887F-674D-46C5-B109-32B55D0F121E}"/>
            </a:ext>
          </a:extLst>
        </xdr:cNvPr>
        <xdr:cNvSpPr txBox="1"/>
      </xdr:nvSpPr>
      <xdr:spPr>
        <a:xfrm>
          <a:off x="750958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212" name="フローチャート: 判断 211">
          <a:extLst>
            <a:ext uri="{FF2B5EF4-FFF2-40B4-BE49-F238E27FC236}">
              <a16:creationId xmlns:a16="http://schemas.microsoft.com/office/drawing/2014/main" id="{9C08E74A-FDF1-4DC6-BA67-7DA655BA7740}"/>
            </a:ext>
          </a:extLst>
        </xdr:cNvPr>
        <xdr:cNvSpPr/>
      </xdr:nvSpPr>
      <xdr:spPr>
        <a:xfrm>
          <a:off x="687324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156227</xdr:rowOff>
    </xdr:from>
    <xdr:ext cx="469744" cy="259045"/>
    <xdr:sp macro="" textlink="">
      <xdr:nvSpPr>
        <xdr:cNvPr id="213" name="n_3aveValue【体育館・プール】&#10;一人当たり面積">
          <a:extLst>
            <a:ext uri="{FF2B5EF4-FFF2-40B4-BE49-F238E27FC236}">
              <a16:creationId xmlns:a16="http://schemas.microsoft.com/office/drawing/2014/main" id="{72BA4195-6E5A-4373-B50D-0FADD49363ED}"/>
            </a:ext>
          </a:extLst>
        </xdr:cNvPr>
        <xdr:cNvSpPr txBox="1"/>
      </xdr:nvSpPr>
      <xdr:spPr>
        <a:xfrm>
          <a:off x="67120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E1075F47-92E1-44F7-BFB0-6B57599667E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5F22421-B5C2-4109-BDFD-B59DEEE2987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3C8FCCF8-9F97-44AD-AAA4-4975EBD7BC12}"/>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770141BC-1927-4675-B340-5C0717C1528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799748DB-3E91-403A-903F-2ABE806CF0B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xdr:rowOff>
    </xdr:from>
    <xdr:to>
      <xdr:col>50</xdr:col>
      <xdr:colOff>165100</xdr:colOff>
      <xdr:row>62</xdr:row>
      <xdr:rowOff>102235</xdr:rowOff>
    </xdr:to>
    <xdr:sp macro="" textlink="">
      <xdr:nvSpPr>
        <xdr:cNvPr id="219" name="楕円 218">
          <a:extLst>
            <a:ext uri="{FF2B5EF4-FFF2-40B4-BE49-F238E27FC236}">
              <a16:creationId xmlns:a16="http://schemas.microsoft.com/office/drawing/2014/main" id="{78E81CFF-DADC-4664-9F24-F69553F67EC1}"/>
            </a:ext>
          </a:extLst>
        </xdr:cNvPr>
        <xdr:cNvSpPr/>
      </xdr:nvSpPr>
      <xdr:spPr>
        <a:xfrm>
          <a:off x="8445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170180</xdr:rowOff>
    </xdr:from>
    <xdr:to>
      <xdr:col>46</xdr:col>
      <xdr:colOff>38100</xdr:colOff>
      <xdr:row>62</xdr:row>
      <xdr:rowOff>100330</xdr:rowOff>
    </xdr:to>
    <xdr:sp macro="" textlink="">
      <xdr:nvSpPr>
        <xdr:cNvPr id="220" name="楕円 219">
          <a:extLst>
            <a:ext uri="{FF2B5EF4-FFF2-40B4-BE49-F238E27FC236}">
              <a16:creationId xmlns:a16="http://schemas.microsoft.com/office/drawing/2014/main" id="{25133CAF-1D8A-4AFD-98DF-B51BD580E629}"/>
            </a:ext>
          </a:extLst>
        </xdr:cNvPr>
        <xdr:cNvSpPr/>
      </xdr:nvSpPr>
      <xdr:spPr>
        <a:xfrm>
          <a:off x="7670800" y="10396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49530</xdr:rowOff>
    </xdr:from>
    <xdr:to>
      <xdr:col>50</xdr:col>
      <xdr:colOff>114300</xdr:colOff>
      <xdr:row>62</xdr:row>
      <xdr:rowOff>51435</xdr:rowOff>
    </xdr:to>
    <xdr:cxnSp macro="">
      <xdr:nvCxnSpPr>
        <xdr:cNvPr id="221" name="直線コネクタ 220">
          <a:extLst>
            <a:ext uri="{FF2B5EF4-FFF2-40B4-BE49-F238E27FC236}">
              <a16:creationId xmlns:a16="http://schemas.microsoft.com/office/drawing/2014/main" id="{D346ED7F-C79C-4A72-8101-BF130460C69C}"/>
            </a:ext>
          </a:extLst>
        </xdr:cNvPr>
        <xdr:cNvCxnSpPr/>
      </xdr:nvCxnSpPr>
      <xdr:spPr>
        <a:xfrm>
          <a:off x="7713980" y="1044321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168275</xdr:rowOff>
    </xdr:from>
    <xdr:to>
      <xdr:col>41</xdr:col>
      <xdr:colOff>101600</xdr:colOff>
      <xdr:row>61</xdr:row>
      <xdr:rowOff>98425</xdr:rowOff>
    </xdr:to>
    <xdr:sp macro="" textlink="">
      <xdr:nvSpPr>
        <xdr:cNvPr id="222" name="楕円 221">
          <a:extLst>
            <a:ext uri="{FF2B5EF4-FFF2-40B4-BE49-F238E27FC236}">
              <a16:creationId xmlns:a16="http://schemas.microsoft.com/office/drawing/2014/main" id="{DABD2E89-84CF-4F3A-9A78-F51A3AB1500F}"/>
            </a:ext>
          </a:extLst>
        </xdr:cNvPr>
        <xdr:cNvSpPr/>
      </xdr:nvSpPr>
      <xdr:spPr>
        <a:xfrm>
          <a:off x="6873240" y="1022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47625</xdr:rowOff>
    </xdr:from>
    <xdr:to>
      <xdr:col>45</xdr:col>
      <xdr:colOff>177800</xdr:colOff>
      <xdr:row>62</xdr:row>
      <xdr:rowOff>49530</xdr:rowOff>
    </xdr:to>
    <xdr:cxnSp macro="">
      <xdr:nvCxnSpPr>
        <xdr:cNvPr id="223" name="直線コネクタ 222">
          <a:extLst>
            <a:ext uri="{FF2B5EF4-FFF2-40B4-BE49-F238E27FC236}">
              <a16:creationId xmlns:a16="http://schemas.microsoft.com/office/drawing/2014/main" id="{616DFAF6-BB14-43BB-8694-67B93D01574D}"/>
            </a:ext>
          </a:extLst>
        </xdr:cNvPr>
        <xdr:cNvCxnSpPr/>
      </xdr:nvCxnSpPr>
      <xdr:spPr>
        <a:xfrm>
          <a:off x="6924040" y="10273665"/>
          <a:ext cx="78994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118762</xdr:rowOff>
    </xdr:from>
    <xdr:ext cx="469744" cy="259045"/>
    <xdr:sp macro="" textlink="">
      <xdr:nvSpPr>
        <xdr:cNvPr id="224" name="n_1mainValue【体育館・プール】&#10;一人当たり面積">
          <a:extLst>
            <a:ext uri="{FF2B5EF4-FFF2-40B4-BE49-F238E27FC236}">
              <a16:creationId xmlns:a16="http://schemas.microsoft.com/office/drawing/2014/main" id="{2E705B21-51FC-4F56-8CCF-3FB83216B72C}"/>
            </a:ext>
          </a:extLst>
        </xdr:cNvPr>
        <xdr:cNvSpPr txBox="1"/>
      </xdr:nvSpPr>
      <xdr:spPr>
        <a:xfrm>
          <a:off x="8271587"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116857</xdr:rowOff>
    </xdr:from>
    <xdr:ext cx="469744" cy="259045"/>
    <xdr:sp macro="" textlink="">
      <xdr:nvSpPr>
        <xdr:cNvPr id="225" name="n_2mainValue【体育館・プール】&#10;一人当たり面積">
          <a:extLst>
            <a:ext uri="{FF2B5EF4-FFF2-40B4-BE49-F238E27FC236}">
              <a16:creationId xmlns:a16="http://schemas.microsoft.com/office/drawing/2014/main" id="{3D260F7A-D66D-4771-ACF0-49A0A784260F}"/>
            </a:ext>
          </a:extLst>
        </xdr:cNvPr>
        <xdr:cNvSpPr txBox="1"/>
      </xdr:nvSpPr>
      <xdr:spPr>
        <a:xfrm>
          <a:off x="750958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114952</xdr:rowOff>
    </xdr:from>
    <xdr:ext cx="469744" cy="259045"/>
    <xdr:sp macro="" textlink="">
      <xdr:nvSpPr>
        <xdr:cNvPr id="226" name="n_3mainValue【体育館・プール】&#10;一人当たり面積">
          <a:extLst>
            <a:ext uri="{FF2B5EF4-FFF2-40B4-BE49-F238E27FC236}">
              <a16:creationId xmlns:a16="http://schemas.microsoft.com/office/drawing/2014/main" id="{903EF79A-C78F-429F-B2B4-45042C625520}"/>
            </a:ext>
          </a:extLst>
        </xdr:cNvPr>
        <xdr:cNvSpPr txBox="1"/>
      </xdr:nvSpPr>
      <xdr:spPr>
        <a:xfrm>
          <a:off x="6712027" y="1000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85202B95-F073-4090-8A79-795DFCC85CA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42758A60-EBA4-482F-84E2-ED343675E574}"/>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D66CF3EB-EC37-4CA9-B32B-E1F6C905F7F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C6A10059-3446-4C86-92F2-1A6F2CA669A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38A213C4-F6D7-43E2-BD7E-5E9CD2AD612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36E4D8F2-9904-44B1-AB99-EE766E9CC15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110E1B4B-EC74-4B8D-A707-0D5F7E506AC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422D79DE-03FA-4A23-8E91-C0C24CF7424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A7D2F68F-B5C9-40C6-943A-BA54C109AEC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72937302-DE80-42C4-9DA7-318E3BCF8C81}"/>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6DD5449A-A0CF-4AD0-926F-F208F4E6682F}"/>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15896F63-684F-4CA6-91F2-0D1AE6801A9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AA0082FA-36FB-4F11-BBBC-6925D95DA8ED}"/>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EDB8AA7E-E5F9-48C6-B6FD-C0D05E8F2E87}"/>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7100EC53-BB96-4F01-860B-A076AD9EC0B5}"/>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84D592D8-3FEA-4BC9-80E8-3377F815CF7A}"/>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CC27F6E7-4B09-4DD3-A34A-800CD9F57594}"/>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1668871E-47B8-46C3-A771-A5C0775E679F}"/>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B2E4D55C-DFD5-4796-AE29-92E7B30CA84D}"/>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94E61BA0-C9FD-4145-B3FE-36F6557EBA31}"/>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D54CD010-6D2A-49E1-BC14-EA97BE338FD6}"/>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D0705B94-3EB0-4E35-971D-9682A67F690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7D91D968-0590-47BB-9152-E8A2ABB89A86}"/>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a:extLst>
            <a:ext uri="{FF2B5EF4-FFF2-40B4-BE49-F238E27FC236}">
              <a16:creationId xmlns:a16="http://schemas.microsoft.com/office/drawing/2014/main" id="{86634026-6DF2-44C0-93ED-B6FEA0B6C3DC}"/>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a:extLst>
            <a:ext uri="{FF2B5EF4-FFF2-40B4-BE49-F238E27FC236}">
              <a16:creationId xmlns:a16="http://schemas.microsoft.com/office/drawing/2014/main" id="{4BEFC7E9-E5D2-43C4-AB88-11AB6C118F24}"/>
            </a:ext>
          </a:extLst>
        </xdr:cNvPr>
        <xdr:cNvCxnSpPr/>
      </xdr:nvCxnSpPr>
      <xdr:spPr>
        <a:xfrm flipV="1">
          <a:off x="4086225" y="1304163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a:extLst>
            <a:ext uri="{FF2B5EF4-FFF2-40B4-BE49-F238E27FC236}">
              <a16:creationId xmlns:a16="http://schemas.microsoft.com/office/drawing/2014/main" id="{5548751E-0F49-4DE0-8037-A2B9ED85F0A9}"/>
            </a:ext>
          </a:extLst>
        </xdr:cNvPr>
        <xdr:cNvSpPr txBox="1"/>
      </xdr:nvSpPr>
      <xdr:spPr>
        <a:xfrm>
          <a:off x="4124960" y="1453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a:extLst>
            <a:ext uri="{FF2B5EF4-FFF2-40B4-BE49-F238E27FC236}">
              <a16:creationId xmlns:a16="http://schemas.microsoft.com/office/drawing/2014/main" id="{B7A27CF6-A1EF-400A-AE62-1085A407B6C6}"/>
            </a:ext>
          </a:extLst>
        </xdr:cNvPr>
        <xdr:cNvCxnSpPr/>
      </xdr:nvCxnSpPr>
      <xdr:spPr>
        <a:xfrm>
          <a:off x="4020820" y="145294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a:extLst>
            <a:ext uri="{FF2B5EF4-FFF2-40B4-BE49-F238E27FC236}">
              <a16:creationId xmlns:a16="http://schemas.microsoft.com/office/drawing/2014/main" id="{5492EEDC-58E5-42E0-9CAD-82E8FA19CB2D}"/>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A3BBD081-81FE-41B6-B279-F57EC3D5AEF4}"/>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56" name="【福祉施設】&#10;有形固定資産減価償却率平均値テキスト">
          <a:extLst>
            <a:ext uri="{FF2B5EF4-FFF2-40B4-BE49-F238E27FC236}">
              <a16:creationId xmlns:a16="http://schemas.microsoft.com/office/drawing/2014/main" id="{37002C6B-DDE8-411B-9982-20978DE47C60}"/>
            </a:ext>
          </a:extLst>
        </xdr:cNvPr>
        <xdr:cNvSpPr txBox="1"/>
      </xdr:nvSpPr>
      <xdr:spPr>
        <a:xfrm>
          <a:off x="4124960" y="1381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a:extLst>
            <a:ext uri="{FF2B5EF4-FFF2-40B4-BE49-F238E27FC236}">
              <a16:creationId xmlns:a16="http://schemas.microsoft.com/office/drawing/2014/main" id="{46C43536-C148-497B-A87F-D363E844E4AF}"/>
            </a:ext>
          </a:extLst>
        </xdr:cNvPr>
        <xdr:cNvSpPr/>
      </xdr:nvSpPr>
      <xdr:spPr>
        <a:xfrm>
          <a:off x="4036060" y="13832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a:extLst>
            <a:ext uri="{FF2B5EF4-FFF2-40B4-BE49-F238E27FC236}">
              <a16:creationId xmlns:a16="http://schemas.microsoft.com/office/drawing/2014/main" id="{7454BF2C-EBBA-48C5-B289-4271705CB5F8}"/>
            </a:ext>
          </a:extLst>
        </xdr:cNvPr>
        <xdr:cNvSpPr/>
      </xdr:nvSpPr>
      <xdr:spPr>
        <a:xfrm>
          <a:off x="3312160" y="13901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101616</xdr:rowOff>
    </xdr:from>
    <xdr:ext cx="405111" cy="259045"/>
    <xdr:sp macro="" textlink="">
      <xdr:nvSpPr>
        <xdr:cNvPr id="259" name="n_1aveValue【福祉施設】&#10;有形固定資産減価償却率">
          <a:extLst>
            <a:ext uri="{FF2B5EF4-FFF2-40B4-BE49-F238E27FC236}">
              <a16:creationId xmlns:a16="http://schemas.microsoft.com/office/drawing/2014/main" id="{B62AE1C6-0664-4340-97AA-46D283E0990A}"/>
            </a:ext>
          </a:extLst>
        </xdr:cNvPr>
        <xdr:cNvSpPr txBox="1"/>
      </xdr:nvSpPr>
      <xdr:spPr>
        <a:xfrm>
          <a:off x="3170564" y="13680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60" name="フローチャート: 判断 259">
          <a:extLst>
            <a:ext uri="{FF2B5EF4-FFF2-40B4-BE49-F238E27FC236}">
              <a16:creationId xmlns:a16="http://schemas.microsoft.com/office/drawing/2014/main" id="{525D9B9C-38D0-4E22-9385-3ABE5EEA63BD}"/>
            </a:ext>
          </a:extLst>
        </xdr:cNvPr>
        <xdr:cNvSpPr/>
      </xdr:nvSpPr>
      <xdr:spPr>
        <a:xfrm>
          <a:off x="251460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261" name="n_2aveValue【福祉施設】&#10;有形固定資産減価償却率">
          <a:extLst>
            <a:ext uri="{FF2B5EF4-FFF2-40B4-BE49-F238E27FC236}">
              <a16:creationId xmlns:a16="http://schemas.microsoft.com/office/drawing/2014/main" id="{E5C05CDE-7568-47EB-8BA7-6D25CFA25F8C}"/>
            </a:ext>
          </a:extLst>
        </xdr:cNvPr>
        <xdr:cNvSpPr txBox="1"/>
      </xdr:nvSpPr>
      <xdr:spPr>
        <a:xfrm>
          <a:off x="238570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262" name="フローチャート: 判断 261">
          <a:extLst>
            <a:ext uri="{FF2B5EF4-FFF2-40B4-BE49-F238E27FC236}">
              <a16:creationId xmlns:a16="http://schemas.microsoft.com/office/drawing/2014/main" id="{77D8376D-9898-46AA-B0EA-1377EF5B243D}"/>
            </a:ext>
          </a:extLst>
        </xdr:cNvPr>
        <xdr:cNvSpPr/>
      </xdr:nvSpPr>
      <xdr:spPr>
        <a:xfrm>
          <a:off x="17399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74947</xdr:rowOff>
    </xdr:from>
    <xdr:ext cx="405111" cy="259045"/>
    <xdr:sp macro="" textlink="">
      <xdr:nvSpPr>
        <xdr:cNvPr id="263" name="n_3aveValue【福祉施設】&#10;有形固定資産減価償却率">
          <a:extLst>
            <a:ext uri="{FF2B5EF4-FFF2-40B4-BE49-F238E27FC236}">
              <a16:creationId xmlns:a16="http://schemas.microsoft.com/office/drawing/2014/main" id="{1F3D5D2D-DAC2-4A77-A692-23AB58409871}"/>
            </a:ext>
          </a:extLst>
        </xdr:cNvPr>
        <xdr:cNvSpPr txBox="1"/>
      </xdr:nvSpPr>
      <xdr:spPr>
        <a:xfrm>
          <a:off x="161100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ADD84444-A523-4CA5-B660-D76A8777464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E532FD06-6AA6-4B99-ABA5-B9EF084A455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FBBC64D9-7D70-487D-BEE8-8A038325217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D8374BC-00C7-4A6C-A587-AA9E6AF5E8A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2B26AA63-1E1F-42F2-BEEA-DDFFCDD3D56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133986</xdr:rowOff>
    </xdr:from>
    <xdr:to>
      <xdr:col>20</xdr:col>
      <xdr:colOff>38100</xdr:colOff>
      <xdr:row>84</xdr:row>
      <xdr:rowOff>64136</xdr:rowOff>
    </xdr:to>
    <xdr:sp macro="" textlink="">
      <xdr:nvSpPr>
        <xdr:cNvPr id="269" name="楕円 268">
          <a:extLst>
            <a:ext uri="{FF2B5EF4-FFF2-40B4-BE49-F238E27FC236}">
              <a16:creationId xmlns:a16="http://schemas.microsoft.com/office/drawing/2014/main" id="{F954AE32-E438-47C3-9DCB-36948F028BD2}"/>
            </a:ext>
          </a:extLst>
        </xdr:cNvPr>
        <xdr:cNvSpPr/>
      </xdr:nvSpPr>
      <xdr:spPr>
        <a:xfrm>
          <a:off x="3312160" y="14048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70" name="楕円 269">
          <a:extLst>
            <a:ext uri="{FF2B5EF4-FFF2-40B4-BE49-F238E27FC236}">
              <a16:creationId xmlns:a16="http://schemas.microsoft.com/office/drawing/2014/main" id="{A9A1FD9C-2A0A-4912-967E-1055FB66742E}"/>
            </a:ext>
          </a:extLst>
        </xdr:cNvPr>
        <xdr:cNvSpPr/>
      </xdr:nvSpPr>
      <xdr:spPr>
        <a:xfrm>
          <a:off x="251460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13336</xdr:rowOff>
    </xdr:from>
    <xdr:to>
      <xdr:col>19</xdr:col>
      <xdr:colOff>177800</xdr:colOff>
      <xdr:row>84</xdr:row>
      <xdr:rowOff>57150</xdr:rowOff>
    </xdr:to>
    <xdr:cxnSp macro="">
      <xdr:nvCxnSpPr>
        <xdr:cNvPr id="271" name="直線コネクタ 270">
          <a:extLst>
            <a:ext uri="{FF2B5EF4-FFF2-40B4-BE49-F238E27FC236}">
              <a16:creationId xmlns:a16="http://schemas.microsoft.com/office/drawing/2014/main" id="{CDEA045D-7A40-40C6-ACF2-7CBD50B87512}"/>
            </a:ext>
          </a:extLst>
        </xdr:cNvPr>
        <xdr:cNvCxnSpPr/>
      </xdr:nvCxnSpPr>
      <xdr:spPr>
        <a:xfrm flipV="1">
          <a:off x="2565400" y="14095096"/>
          <a:ext cx="78994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272" name="楕円 271">
          <a:extLst>
            <a:ext uri="{FF2B5EF4-FFF2-40B4-BE49-F238E27FC236}">
              <a16:creationId xmlns:a16="http://schemas.microsoft.com/office/drawing/2014/main" id="{1596DEE2-EF60-48CE-8252-7440E1EBDC27}"/>
            </a:ext>
          </a:extLst>
        </xdr:cNvPr>
        <xdr:cNvSpPr/>
      </xdr:nvSpPr>
      <xdr:spPr>
        <a:xfrm>
          <a:off x="1739900" y="139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84</xdr:row>
      <xdr:rowOff>57150</xdr:rowOff>
    </xdr:to>
    <xdr:cxnSp macro="">
      <xdr:nvCxnSpPr>
        <xdr:cNvPr id="273" name="直線コネクタ 272">
          <a:extLst>
            <a:ext uri="{FF2B5EF4-FFF2-40B4-BE49-F238E27FC236}">
              <a16:creationId xmlns:a16="http://schemas.microsoft.com/office/drawing/2014/main" id="{9762F070-31BF-4F05-B8CF-19CB3E773222}"/>
            </a:ext>
          </a:extLst>
        </xdr:cNvPr>
        <xdr:cNvCxnSpPr/>
      </xdr:nvCxnSpPr>
      <xdr:spPr>
        <a:xfrm>
          <a:off x="1790700" y="13975081"/>
          <a:ext cx="774700" cy="16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55263</xdr:rowOff>
    </xdr:from>
    <xdr:ext cx="405111" cy="259045"/>
    <xdr:sp macro="" textlink="">
      <xdr:nvSpPr>
        <xdr:cNvPr id="274" name="n_1mainValue【福祉施設】&#10;有形固定資産減価償却率">
          <a:extLst>
            <a:ext uri="{FF2B5EF4-FFF2-40B4-BE49-F238E27FC236}">
              <a16:creationId xmlns:a16="http://schemas.microsoft.com/office/drawing/2014/main" id="{98947848-F3C7-4202-A6C5-DA87BC2673E8}"/>
            </a:ext>
          </a:extLst>
        </xdr:cNvPr>
        <xdr:cNvSpPr txBox="1"/>
      </xdr:nvSpPr>
      <xdr:spPr>
        <a:xfrm>
          <a:off x="3170564" y="1413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275" name="n_2mainValue【福祉施設】&#10;有形固定資産減価償却率">
          <a:extLst>
            <a:ext uri="{FF2B5EF4-FFF2-40B4-BE49-F238E27FC236}">
              <a16:creationId xmlns:a16="http://schemas.microsoft.com/office/drawing/2014/main" id="{469EE671-F8F9-49BB-B420-61B1D2A4A9B2}"/>
            </a:ext>
          </a:extLst>
        </xdr:cNvPr>
        <xdr:cNvSpPr txBox="1"/>
      </xdr:nvSpPr>
      <xdr:spPr>
        <a:xfrm>
          <a:off x="2385704" y="1418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276" name="n_3mainValue【福祉施設】&#10;有形固定資産減価償却率">
          <a:extLst>
            <a:ext uri="{FF2B5EF4-FFF2-40B4-BE49-F238E27FC236}">
              <a16:creationId xmlns:a16="http://schemas.microsoft.com/office/drawing/2014/main" id="{4403CC11-B5A8-428F-AEFC-4C741F186DCE}"/>
            </a:ext>
          </a:extLst>
        </xdr:cNvPr>
        <xdr:cNvSpPr txBox="1"/>
      </xdr:nvSpPr>
      <xdr:spPr>
        <a:xfrm>
          <a:off x="1611004"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BF9A25E5-8118-4D11-8EE4-61D48DE454F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FE8874AD-A67D-40D5-B62A-65E6A52A56E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F4E0B4EA-78EC-4E8B-A78A-4172CF3C050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A5D24AAF-0E1F-4AA7-92F4-18388ED1505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1294B623-B4B5-400F-9E06-9001F57ECFD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7636CA29-571D-4813-83F7-7333D3E45B7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73AB1761-B1F6-43EE-9AD3-A8B152E03B5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F56B07B2-4B2D-4096-B929-ECD32DFF570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9A780483-3DBC-450C-84C2-DFA1D6CCDAF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B8C7A15A-BA3D-427E-85B2-FD4107DAA09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1BCBB065-1C09-44A7-91D5-774FA0DF3901}"/>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8996BE80-7A1A-437D-955B-F2D96614B2B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13A1C7FB-93DA-4367-9153-916D4BB8B6D2}"/>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5F6C777C-A5F4-4A2C-9C78-972066E2A0AB}"/>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8D5BBF03-6959-4E2B-AC4B-9BEF22422425}"/>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C01646F6-9699-406E-88AB-5824DDF58A57}"/>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87F9F82D-382A-452E-AA52-5800A92D5724}"/>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2B3D0E02-4AA4-4FFE-87E3-EF33977FF73F}"/>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2215C5C8-05ED-40E5-A1B2-0C1F9621CEC8}"/>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a:extLst>
            <a:ext uri="{FF2B5EF4-FFF2-40B4-BE49-F238E27FC236}">
              <a16:creationId xmlns:a16="http://schemas.microsoft.com/office/drawing/2014/main" id="{3C7F30BE-A40A-410D-94C6-D2E8ADD7AB26}"/>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649B61BB-F784-486E-92F9-BB434CDED9F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a:extLst>
            <a:ext uri="{FF2B5EF4-FFF2-40B4-BE49-F238E27FC236}">
              <a16:creationId xmlns:a16="http://schemas.microsoft.com/office/drawing/2014/main" id="{05C5CAAB-FA37-4E6F-B0EB-9EEB3B0CDC99}"/>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8CEA508B-219B-4157-AB6E-095AC1681948}"/>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2F2E1CCA-B098-49F6-9F7D-AAC45BEB6D8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id="{F6CBE54D-9CA4-4EA3-9D44-C1CB7F44881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a:extLst>
            <a:ext uri="{FF2B5EF4-FFF2-40B4-BE49-F238E27FC236}">
              <a16:creationId xmlns:a16="http://schemas.microsoft.com/office/drawing/2014/main" id="{9D8F7577-D6C3-405F-A596-5DED2E08C2FD}"/>
            </a:ext>
          </a:extLst>
        </xdr:cNvPr>
        <xdr:cNvCxnSpPr/>
      </xdr:nvCxnSpPr>
      <xdr:spPr>
        <a:xfrm flipV="1">
          <a:off x="9219565" y="12990467"/>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a:extLst>
            <a:ext uri="{FF2B5EF4-FFF2-40B4-BE49-F238E27FC236}">
              <a16:creationId xmlns:a16="http://schemas.microsoft.com/office/drawing/2014/main" id="{ABCF426E-75CC-4738-BE62-C2AA7E8737C4}"/>
            </a:ext>
          </a:extLst>
        </xdr:cNvPr>
        <xdr:cNvSpPr txBox="1"/>
      </xdr:nvSpPr>
      <xdr:spPr>
        <a:xfrm>
          <a:off x="9258300" y="145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a:extLst>
            <a:ext uri="{FF2B5EF4-FFF2-40B4-BE49-F238E27FC236}">
              <a16:creationId xmlns:a16="http://schemas.microsoft.com/office/drawing/2014/main" id="{28C9DF1A-E34A-4FAF-9FF7-6134776F23EA}"/>
            </a:ext>
          </a:extLst>
        </xdr:cNvPr>
        <xdr:cNvCxnSpPr/>
      </xdr:nvCxnSpPr>
      <xdr:spPr>
        <a:xfrm>
          <a:off x="9154160" y="14582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a:extLst>
            <a:ext uri="{FF2B5EF4-FFF2-40B4-BE49-F238E27FC236}">
              <a16:creationId xmlns:a16="http://schemas.microsoft.com/office/drawing/2014/main" id="{2C0AF0D9-E318-4A58-802E-BAF82CC4055E}"/>
            </a:ext>
          </a:extLst>
        </xdr:cNvPr>
        <xdr:cNvSpPr txBox="1"/>
      </xdr:nvSpPr>
      <xdr:spPr>
        <a:xfrm>
          <a:off x="9258300" y="127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a:extLst>
            <a:ext uri="{FF2B5EF4-FFF2-40B4-BE49-F238E27FC236}">
              <a16:creationId xmlns:a16="http://schemas.microsoft.com/office/drawing/2014/main" id="{758551C5-810C-4D07-8B79-0516D464C57D}"/>
            </a:ext>
          </a:extLst>
        </xdr:cNvPr>
        <xdr:cNvCxnSpPr/>
      </xdr:nvCxnSpPr>
      <xdr:spPr>
        <a:xfrm>
          <a:off x="9154160" y="12990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07" name="【福祉施設】&#10;一人当たり面積平均値テキスト">
          <a:extLst>
            <a:ext uri="{FF2B5EF4-FFF2-40B4-BE49-F238E27FC236}">
              <a16:creationId xmlns:a16="http://schemas.microsoft.com/office/drawing/2014/main" id="{C37D69E3-65A1-4C37-B98F-FE4C121B6CA7}"/>
            </a:ext>
          </a:extLst>
        </xdr:cNvPr>
        <xdr:cNvSpPr txBox="1"/>
      </xdr:nvSpPr>
      <xdr:spPr>
        <a:xfrm>
          <a:off x="9258300" y="14200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a:extLst>
            <a:ext uri="{FF2B5EF4-FFF2-40B4-BE49-F238E27FC236}">
              <a16:creationId xmlns:a16="http://schemas.microsoft.com/office/drawing/2014/main" id="{8B640F28-25BC-426E-A1F3-3FD29EEDCDBE}"/>
            </a:ext>
          </a:extLst>
        </xdr:cNvPr>
        <xdr:cNvSpPr/>
      </xdr:nvSpPr>
      <xdr:spPr>
        <a:xfrm>
          <a:off x="9192260" y="14222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a:extLst>
            <a:ext uri="{FF2B5EF4-FFF2-40B4-BE49-F238E27FC236}">
              <a16:creationId xmlns:a16="http://schemas.microsoft.com/office/drawing/2014/main" id="{A6D231CC-7798-4146-9D9D-6D7420CC4EF2}"/>
            </a:ext>
          </a:extLst>
        </xdr:cNvPr>
        <xdr:cNvSpPr/>
      </xdr:nvSpPr>
      <xdr:spPr>
        <a:xfrm>
          <a:off x="8445500" y="14232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71863</xdr:rowOff>
    </xdr:from>
    <xdr:ext cx="469744" cy="259045"/>
    <xdr:sp macro="" textlink="">
      <xdr:nvSpPr>
        <xdr:cNvPr id="310" name="n_1aveValue【福祉施設】&#10;一人当たり面積">
          <a:extLst>
            <a:ext uri="{FF2B5EF4-FFF2-40B4-BE49-F238E27FC236}">
              <a16:creationId xmlns:a16="http://schemas.microsoft.com/office/drawing/2014/main" id="{E3246222-7B27-499B-A266-F1716EF13EE9}"/>
            </a:ext>
          </a:extLst>
        </xdr:cNvPr>
        <xdr:cNvSpPr txBox="1"/>
      </xdr:nvSpPr>
      <xdr:spPr>
        <a:xfrm>
          <a:off x="8271587" y="143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311" name="フローチャート: 判断 310">
          <a:extLst>
            <a:ext uri="{FF2B5EF4-FFF2-40B4-BE49-F238E27FC236}">
              <a16:creationId xmlns:a16="http://schemas.microsoft.com/office/drawing/2014/main" id="{421177BB-1EB2-4A06-BF28-EE1417157C61}"/>
            </a:ext>
          </a:extLst>
        </xdr:cNvPr>
        <xdr:cNvSpPr/>
      </xdr:nvSpPr>
      <xdr:spPr>
        <a:xfrm>
          <a:off x="7670800" y="142192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58800</xdr:rowOff>
    </xdr:from>
    <xdr:ext cx="469744" cy="259045"/>
    <xdr:sp macro="" textlink="">
      <xdr:nvSpPr>
        <xdr:cNvPr id="312" name="n_2aveValue【福祉施設】&#10;一人当たり面積">
          <a:extLst>
            <a:ext uri="{FF2B5EF4-FFF2-40B4-BE49-F238E27FC236}">
              <a16:creationId xmlns:a16="http://schemas.microsoft.com/office/drawing/2014/main" id="{5FBB9624-9479-403C-8255-46B1AF359938}"/>
            </a:ext>
          </a:extLst>
        </xdr:cNvPr>
        <xdr:cNvSpPr txBox="1"/>
      </xdr:nvSpPr>
      <xdr:spPr>
        <a:xfrm>
          <a:off x="7509587" y="1430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313" name="フローチャート: 判断 312">
          <a:extLst>
            <a:ext uri="{FF2B5EF4-FFF2-40B4-BE49-F238E27FC236}">
              <a16:creationId xmlns:a16="http://schemas.microsoft.com/office/drawing/2014/main" id="{AAE9216E-E72E-44A3-94EB-EFF69C7463D6}"/>
            </a:ext>
          </a:extLst>
        </xdr:cNvPr>
        <xdr:cNvSpPr/>
      </xdr:nvSpPr>
      <xdr:spPr>
        <a:xfrm>
          <a:off x="6873240" y="142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117583</xdr:rowOff>
    </xdr:from>
    <xdr:ext cx="469744" cy="259045"/>
    <xdr:sp macro="" textlink="">
      <xdr:nvSpPr>
        <xdr:cNvPr id="314" name="n_3aveValue【福祉施設】&#10;一人当たり面積">
          <a:extLst>
            <a:ext uri="{FF2B5EF4-FFF2-40B4-BE49-F238E27FC236}">
              <a16:creationId xmlns:a16="http://schemas.microsoft.com/office/drawing/2014/main" id="{58D00D4E-44C7-491B-854B-B1B46997C5F1}"/>
            </a:ext>
          </a:extLst>
        </xdr:cNvPr>
        <xdr:cNvSpPr txBox="1"/>
      </xdr:nvSpPr>
      <xdr:spPr>
        <a:xfrm>
          <a:off x="6712027" y="143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C8F1D60-58F7-47FB-B843-878B061B1FA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79830086-DF2B-46C1-A0AC-CF164317EAF2}"/>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ED13F23-DD36-4814-BB8F-B6FD300EB6F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7B87684E-4E74-4BCA-A2E1-DFAB5C08339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C6FD7F09-5D17-4C19-B715-FDE9C537DEA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85271</xdr:rowOff>
    </xdr:from>
    <xdr:to>
      <xdr:col>50</xdr:col>
      <xdr:colOff>165100</xdr:colOff>
      <xdr:row>85</xdr:row>
      <xdr:rowOff>15421</xdr:rowOff>
    </xdr:to>
    <xdr:sp macro="" textlink="">
      <xdr:nvSpPr>
        <xdr:cNvPr id="320" name="楕円 319">
          <a:extLst>
            <a:ext uri="{FF2B5EF4-FFF2-40B4-BE49-F238E27FC236}">
              <a16:creationId xmlns:a16="http://schemas.microsoft.com/office/drawing/2014/main" id="{FC043D85-681E-4A67-B61B-5D95641566AE}"/>
            </a:ext>
          </a:extLst>
        </xdr:cNvPr>
        <xdr:cNvSpPr/>
      </xdr:nvSpPr>
      <xdr:spPr>
        <a:xfrm>
          <a:off x="8445500" y="141670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321" name="楕円 320">
          <a:extLst>
            <a:ext uri="{FF2B5EF4-FFF2-40B4-BE49-F238E27FC236}">
              <a16:creationId xmlns:a16="http://schemas.microsoft.com/office/drawing/2014/main" id="{99AF5FAB-92E9-44BD-92C2-89EFBEF6D2FA}"/>
            </a:ext>
          </a:extLst>
        </xdr:cNvPr>
        <xdr:cNvSpPr/>
      </xdr:nvSpPr>
      <xdr:spPr>
        <a:xfrm>
          <a:off x="7670800" y="14163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132806</xdr:rowOff>
    </xdr:from>
    <xdr:to>
      <xdr:col>50</xdr:col>
      <xdr:colOff>114300</xdr:colOff>
      <xdr:row>84</xdr:row>
      <xdr:rowOff>136071</xdr:rowOff>
    </xdr:to>
    <xdr:cxnSp macro="">
      <xdr:nvCxnSpPr>
        <xdr:cNvPr id="322" name="直線コネクタ 321">
          <a:extLst>
            <a:ext uri="{FF2B5EF4-FFF2-40B4-BE49-F238E27FC236}">
              <a16:creationId xmlns:a16="http://schemas.microsoft.com/office/drawing/2014/main" id="{1974A8F1-129C-48C3-9F04-324688B32018}"/>
            </a:ext>
          </a:extLst>
        </xdr:cNvPr>
        <xdr:cNvCxnSpPr/>
      </xdr:nvCxnSpPr>
      <xdr:spPr>
        <a:xfrm>
          <a:off x="7713980" y="14214566"/>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49349</xdr:rowOff>
    </xdr:from>
    <xdr:to>
      <xdr:col>41</xdr:col>
      <xdr:colOff>101600</xdr:colOff>
      <xdr:row>84</xdr:row>
      <xdr:rowOff>150949</xdr:rowOff>
    </xdr:to>
    <xdr:sp macro="" textlink="">
      <xdr:nvSpPr>
        <xdr:cNvPr id="323" name="楕円 322">
          <a:extLst>
            <a:ext uri="{FF2B5EF4-FFF2-40B4-BE49-F238E27FC236}">
              <a16:creationId xmlns:a16="http://schemas.microsoft.com/office/drawing/2014/main" id="{AA2D1C29-D069-4AC4-ADE8-D8D35F50D81B}"/>
            </a:ext>
          </a:extLst>
        </xdr:cNvPr>
        <xdr:cNvSpPr/>
      </xdr:nvSpPr>
      <xdr:spPr>
        <a:xfrm>
          <a:off x="6873240" y="141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100149</xdr:rowOff>
    </xdr:from>
    <xdr:to>
      <xdr:col>45</xdr:col>
      <xdr:colOff>177800</xdr:colOff>
      <xdr:row>84</xdr:row>
      <xdr:rowOff>132806</xdr:rowOff>
    </xdr:to>
    <xdr:cxnSp macro="">
      <xdr:nvCxnSpPr>
        <xdr:cNvPr id="324" name="直線コネクタ 323">
          <a:extLst>
            <a:ext uri="{FF2B5EF4-FFF2-40B4-BE49-F238E27FC236}">
              <a16:creationId xmlns:a16="http://schemas.microsoft.com/office/drawing/2014/main" id="{867B4612-42E3-459C-BE3A-4152485C8C9B}"/>
            </a:ext>
          </a:extLst>
        </xdr:cNvPr>
        <xdr:cNvCxnSpPr/>
      </xdr:nvCxnSpPr>
      <xdr:spPr>
        <a:xfrm>
          <a:off x="6924040" y="1418190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31948</xdr:rowOff>
    </xdr:from>
    <xdr:ext cx="469744" cy="259045"/>
    <xdr:sp macro="" textlink="">
      <xdr:nvSpPr>
        <xdr:cNvPr id="325" name="n_1mainValue【福祉施設】&#10;一人当たり面積">
          <a:extLst>
            <a:ext uri="{FF2B5EF4-FFF2-40B4-BE49-F238E27FC236}">
              <a16:creationId xmlns:a16="http://schemas.microsoft.com/office/drawing/2014/main" id="{CE878362-2CF2-4F7C-8D72-64FBDC4F121E}"/>
            </a:ext>
          </a:extLst>
        </xdr:cNvPr>
        <xdr:cNvSpPr txBox="1"/>
      </xdr:nvSpPr>
      <xdr:spPr>
        <a:xfrm>
          <a:off x="827158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26" name="n_2mainValue【福祉施設】&#10;一人当たり面積">
          <a:extLst>
            <a:ext uri="{FF2B5EF4-FFF2-40B4-BE49-F238E27FC236}">
              <a16:creationId xmlns:a16="http://schemas.microsoft.com/office/drawing/2014/main" id="{98893543-ED92-497A-A98D-99FF6D97615C}"/>
            </a:ext>
          </a:extLst>
        </xdr:cNvPr>
        <xdr:cNvSpPr txBox="1"/>
      </xdr:nvSpPr>
      <xdr:spPr>
        <a:xfrm>
          <a:off x="7509587" y="139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167476</xdr:rowOff>
    </xdr:from>
    <xdr:ext cx="469744" cy="259045"/>
    <xdr:sp macro="" textlink="">
      <xdr:nvSpPr>
        <xdr:cNvPr id="327" name="n_3mainValue【福祉施設】&#10;一人当たり面積">
          <a:extLst>
            <a:ext uri="{FF2B5EF4-FFF2-40B4-BE49-F238E27FC236}">
              <a16:creationId xmlns:a16="http://schemas.microsoft.com/office/drawing/2014/main" id="{AA06778C-6EE9-4F29-AAA9-2A6D3FF6BF0C}"/>
            </a:ext>
          </a:extLst>
        </xdr:cNvPr>
        <xdr:cNvSpPr txBox="1"/>
      </xdr:nvSpPr>
      <xdr:spPr>
        <a:xfrm>
          <a:off x="6712027" y="139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82C801D7-D786-4EB5-B7D1-DE33A4F6639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DB2DBC3D-00AF-42FE-8744-6E3F95B828B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452067D9-960B-4499-8D0C-7A7561A1201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DF5052AA-EA77-4664-A477-E2CA21F6358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A69BE7DA-861A-4460-B0AC-7C269F0D9762}"/>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333A4E88-3821-4670-B493-030AB32B356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F23EFFD7-7E05-4D2F-81F4-432A1F74396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9F8CA210-2B8C-4266-9EF7-5F618187E78C}"/>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34242799-7919-43F6-95B8-B3A4E1AF93C5}"/>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D93617B8-3D84-4FF7-AF68-A1C67AFB27F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40A1E5EB-8631-480D-94E0-B5FE567E09CA}"/>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a16="http://schemas.microsoft.com/office/drawing/2014/main" id="{67BAB4F7-A09A-4948-950A-8E973735F1B5}"/>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B3DF0689-EE65-4405-861A-3D277902A504}"/>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B8BFED8E-AD4B-4898-AA6F-EF83C137B2FF}"/>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0691A236-E11E-42F2-9F3B-8908E700861B}"/>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09028E9B-1F5E-47E6-9DD0-29351B16B00F}"/>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2AB490B4-8924-4224-9E8E-CEBF35759D98}"/>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0D520C0F-B3FA-4B78-8037-F914485C9D3D}"/>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EB5C14D0-3BF9-4D09-B28F-E442AF1F4D1C}"/>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FDA3EEC5-53B1-44FA-B6CA-EBE6681891B8}"/>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C103C5C6-E417-4E83-964E-BB28CBC1D28E}"/>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2030E2D5-67B1-4868-B2EC-3EFDFE22EBB1}"/>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274A8397-697C-4327-8737-43DA778B2D7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E522A025-A287-4365-B576-AC3B112BACA6}"/>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A291403C-3DB5-4BFB-B986-C7C963F7B025}"/>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3" name="直線コネクタ 352">
          <a:extLst>
            <a:ext uri="{FF2B5EF4-FFF2-40B4-BE49-F238E27FC236}">
              <a16:creationId xmlns:a16="http://schemas.microsoft.com/office/drawing/2014/main" id="{010AA075-23DC-4766-8641-884BCB64D080}"/>
            </a:ext>
          </a:extLst>
        </xdr:cNvPr>
        <xdr:cNvCxnSpPr/>
      </xdr:nvCxnSpPr>
      <xdr:spPr>
        <a:xfrm flipV="1">
          <a:off x="4086225" y="16713381"/>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54" name="【市民会館】&#10;有形固定資産減価償却率最小値テキスト">
          <a:extLst>
            <a:ext uri="{FF2B5EF4-FFF2-40B4-BE49-F238E27FC236}">
              <a16:creationId xmlns:a16="http://schemas.microsoft.com/office/drawing/2014/main" id="{D6AEE03F-B74B-439F-B23A-C9BED61015CA}"/>
            </a:ext>
          </a:extLst>
        </xdr:cNvPr>
        <xdr:cNvSpPr txBox="1"/>
      </xdr:nvSpPr>
      <xdr:spPr>
        <a:xfrm>
          <a:off x="4124960" y="182635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55" name="直線コネクタ 354">
          <a:extLst>
            <a:ext uri="{FF2B5EF4-FFF2-40B4-BE49-F238E27FC236}">
              <a16:creationId xmlns:a16="http://schemas.microsoft.com/office/drawing/2014/main" id="{48578E71-0DA8-47F7-8514-B95EE2E7B67C}"/>
            </a:ext>
          </a:extLst>
        </xdr:cNvPr>
        <xdr:cNvCxnSpPr/>
      </xdr:nvCxnSpPr>
      <xdr:spPr>
        <a:xfrm>
          <a:off x="4020820" y="18259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6" name="【市民会館】&#10;有形固定資産減価償却率最大値テキスト">
          <a:extLst>
            <a:ext uri="{FF2B5EF4-FFF2-40B4-BE49-F238E27FC236}">
              <a16:creationId xmlns:a16="http://schemas.microsoft.com/office/drawing/2014/main" id="{1E682C4C-EFCD-48B4-B71F-92F80AE2F033}"/>
            </a:ext>
          </a:extLst>
        </xdr:cNvPr>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7" name="直線コネクタ 356">
          <a:extLst>
            <a:ext uri="{FF2B5EF4-FFF2-40B4-BE49-F238E27FC236}">
              <a16:creationId xmlns:a16="http://schemas.microsoft.com/office/drawing/2014/main" id="{3DDEE047-9F63-4007-8B76-67C01AC81953}"/>
            </a:ext>
          </a:extLst>
        </xdr:cNvPr>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BA256970-AFCB-4670-AA9C-988D7200F1E7}"/>
            </a:ext>
          </a:extLst>
        </xdr:cNvPr>
        <xdr:cNvSpPr txBox="1"/>
      </xdr:nvSpPr>
      <xdr:spPr>
        <a:xfrm>
          <a:off x="4124960" y="1740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59" name="フローチャート: 判断 358">
          <a:extLst>
            <a:ext uri="{FF2B5EF4-FFF2-40B4-BE49-F238E27FC236}">
              <a16:creationId xmlns:a16="http://schemas.microsoft.com/office/drawing/2014/main" id="{44C9EF65-902B-439A-8F94-752C8564E2E3}"/>
            </a:ext>
          </a:extLst>
        </xdr:cNvPr>
        <xdr:cNvSpPr/>
      </xdr:nvSpPr>
      <xdr:spPr>
        <a:xfrm>
          <a:off x="4036060" y="17426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0" name="フローチャート: 判断 359">
          <a:extLst>
            <a:ext uri="{FF2B5EF4-FFF2-40B4-BE49-F238E27FC236}">
              <a16:creationId xmlns:a16="http://schemas.microsoft.com/office/drawing/2014/main" id="{2037D09D-9AAB-487A-BC14-F3D40D461D0C}"/>
            </a:ext>
          </a:extLst>
        </xdr:cNvPr>
        <xdr:cNvSpPr/>
      </xdr:nvSpPr>
      <xdr:spPr>
        <a:xfrm>
          <a:off x="3312160" y="17419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99440</xdr:rowOff>
    </xdr:from>
    <xdr:ext cx="405111" cy="259045"/>
    <xdr:sp macro="" textlink="">
      <xdr:nvSpPr>
        <xdr:cNvPr id="361" name="n_1aveValue【市民会館】&#10;有形固定資産減価償却率">
          <a:extLst>
            <a:ext uri="{FF2B5EF4-FFF2-40B4-BE49-F238E27FC236}">
              <a16:creationId xmlns:a16="http://schemas.microsoft.com/office/drawing/2014/main" id="{A6DD0B9B-68D1-46A7-BA6D-53FF4C3DB406}"/>
            </a:ext>
          </a:extLst>
        </xdr:cNvPr>
        <xdr:cNvSpPr txBox="1"/>
      </xdr:nvSpPr>
      <xdr:spPr>
        <a:xfrm>
          <a:off x="317056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362" name="フローチャート: 判断 361">
          <a:extLst>
            <a:ext uri="{FF2B5EF4-FFF2-40B4-BE49-F238E27FC236}">
              <a16:creationId xmlns:a16="http://schemas.microsoft.com/office/drawing/2014/main" id="{BD60E351-B76E-4F50-8759-5AEF1B637AF0}"/>
            </a:ext>
          </a:extLst>
        </xdr:cNvPr>
        <xdr:cNvSpPr/>
      </xdr:nvSpPr>
      <xdr:spPr>
        <a:xfrm>
          <a:off x="2514600" y="1743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119034</xdr:rowOff>
    </xdr:from>
    <xdr:ext cx="405111" cy="259045"/>
    <xdr:sp macro="" textlink="">
      <xdr:nvSpPr>
        <xdr:cNvPr id="363" name="n_2aveValue【市民会館】&#10;有形固定資産減価償却率">
          <a:extLst>
            <a:ext uri="{FF2B5EF4-FFF2-40B4-BE49-F238E27FC236}">
              <a16:creationId xmlns:a16="http://schemas.microsoft.com/office/drawing/2014/main" id="{E13D20FA-CC05-45B7-B9E1-7D34B46877B4}"/>
            </a:ext>
          </a:extLst>
        </xdr:cNvPr>
        <xdr:cNvSpPr txBox="1"/>
      </xdr:nvSpPr>
      <xdr:spPr>
        <a:xfrm>
          <a:off x="238570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364" name="フローチャート: 判断 363">
          <a:extLst>
            <a:ext uri="{FF2B5EF4-FFF2-40B4-BE49-F238E27FC236}">
              <a16:creationId xmlns:a16="http://schemas.microsoft.com/office/drawing/2014/main" id="{643C5E27-D48E-4B33-B57A-E171557D9633}"/>
            </a:ext>
          </a:extLst>
        </xdr:cNvPr>
        <xdr:cNvSpPr/>
      </xdr:nvSpPr>
      <xdr:spPr>
        <a:xfrm>
          <a:off x="1739900" y="17437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117401</xdr:rowOff>
    </xdr:from>
    <xdr:ext cx="405111" cy="259045"/>
    <xdr:sp macro="" textlink="">
      <xdr:nvSpPr>
        <xdr:cNvPr id="365" name="n_3aveValue【市民会館】&#10;有形固定資産減価償却率">
          <a:extLst>
            <a:ext uri="{FF2B5EF4-FFF2-40B4-BE49-F238E27FC236}">
              <a16:creationId xmlns:a16="http://schemas.microsoft.com/office/drawing/2014/main" id="{0B20C396-06BF-4324-9D2F-7EE565A69F69}"/>
            </a:ext>
          </a:extLst>
        </xdr:cNvPr>
        <xdr:cNvSpPr txBox="1"/>
      </xdr:nvSpPr>
      <xdr:spPr>
        <a:xfrm>
          <a:off x="1611004" y="1721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36AD7EBD-172B-4E9F-B63B-E46D2341C617}"/>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DA880958-A6AB-4075-9660-D07DAC358974}"/>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C9F1086D-C0AD-4AEF-9D58-7CAB6C893E7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3BCCD48-9072-4CA3-A83B-5195FE51404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ED70954-4AAB-41D2-9F47-2ADE6955ED75}"/>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371" name="楕円 370">
          <a:extLst>
            <a:ext uri="{FF2B5EF4-FFF2-40B4-BE49-F238E27FC236}">
              <a16:creationId xmlns:a16="http://schemas.microsoft.com/office/drawing/2014/main" id="{9E547839-EEC4-4272-BD0A-328B29268E09}"/>
            </a:ext>
          </a:extLst>
        </xdr:cNvPr>
        <xdr:cNvSpPr/>
      </xdr:nvSpPr>
      <xdr:spPr>
        <a:xfrm>
          <a:off x="3312160" y="175791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159294</xdr:rowOff>
    </xdr:from>
    <xdr:to>
      <xdr:col>15</xdr:col>
      <xdr:colOff>101600</xdr:colOff>
      <xdr:row>105</xdr:row>
      <xdr:rowOff>89444</xdr:rowOff>
    </xdr:to>
    <xdr:sp macro="" textlink="">
      <xdr:nvSpPr>
        <xdr:cNvPr id="372" name="楕円 371">
          <a:extLst>
            <a:ext uri="{FF2B5EF4-FFF2-40B4-BE49-F238E27FC236}">
              <a16:creationId xmlns:a16="http://schemas.microsoft.com/office/drawing/2014/main" id="{0FA668C8-A155-4193-AFE3-148A6766FA52}"/>
            </a:ext>
          </a:extLst>
        </xdr:cNvPr>
        <xdr:cNvSpPr/>
      </xdr:nvSpPr>
      <xdr:spPr>
        <a:xfrm>
          <a:off x="2514600" y="17593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38644</xdr:rowOff>
    </xdr:to>
    <xdr:cxnSp macro="">
      <xdr:nvCxnSpPr>
        <xdr:cNvPr id="373" name="直線コネクタ 372">
          <a:extLst>
            <a:ext uri="{FF2B5EF4-FFF2-40B4-BE49-F238E27FC236}">
              <a16:creationId xmlns:a16="http://schemas.microsoft.com/office/drawing/2014/main" id="{D0DAC70C-AA68-4A6C-BBE3-D62185859DB8}"/>
            </a:ext>
          </a:extLst>
        </xdr:cNvPr>
        <xdr:cNvCxnSpPr/>
      </xdr:nvCxnSpPr>
      <xdr:spPr>
        <a:xfrm flipV="1">
          <a:off x="2565400" y="17626149"/>
          <a:ext cx="78994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23768</xdr:rowOff>
    </xdr:from>
    <xdr:to>
      <xdr:col>10</xdr:col>
      <xdr:colOff>165100</xdr:colOff>
      <xdr:row>105</xdr:row>
      <xdr:rowOff>125368</xdr:rowOff>
    </xdr:to>
    <xdr:sp macro="" textlink="">
      <xdr:nvSpPr>
        <xdr:cNvPr id="374" name="楕円 373">
          <a:extLst>
            <a:ext uri="{FF2B5EF4-FFF2-40B4-BE49-F238E27FC236}">
              <a16:creationId xmlns:a16="http://schemas.microsoft.com/office/drawing/2014/main" id="{7A1C991B-4409-4531-8C9D-EC041D21EAB9}"/>
            </a:ext>
          </a:extLst>
        </xdr:cNvPr>
        <xdr:cNvSpPr/>
      </xdr:nvSpPr>
      <xdr:spPr>
        <a:xfrm>
          <a:off x="17399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38644</xdr:rowOff>
    </xdr:from>
    <xdr:to>
      <xdr:col>15</xdr:col>
      <xdr:colOff>50800</xdr:colOff>
      <xdr:row>105</xdr:row>
      <xdr:rowOff>74568</xdr:rowOff>
    </xdr:to>
    <xdr:cxnSp macro="">
      <xdr:nvCxnSpPr>
        <xdr:cNvPr id="375" name="直線コネクタ 374">
          <a:extLst>
            <a:ext uri="{FF2B5EF4-FFF2-40B4-BE49-F238E27FC236}">
              <a16:creationId xmlns:a16="http://schemas.microsoft.com/office/drawing/2014/main" id="{29B67389-8983-4D07-B241-BC9CB10C9872}"/>
            </a:ext>
          </a:extLst>
        </xdr:cNvPr>
        <xdr:cNvCxnSpPr/>
      </xdr:nvCxnSpPr>
      <xdr:spPr>
        <a:xfrm flipV="1">
          <a:off x="1790700" y="17640844"/>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65876</xdr:rowOff>
    </xdr:from>
    <xdr:ext cx="405111" cy="259045"/>
    <xdr:sp macro="" textlink="">
      <xdr:nvSpPr>
        <xdr:cNvPr id="376" name="n_1mainValue【市民会館】&#10;有形固定資産減価償却率">
          <a:extLst>
            <a:ext uri="{FF2B5EF4-FFF2-40B4-BE49-F238E27FC236}">
              <a16:creationId xmlns:a16="http://schemas.microsoft.com/office/drawing/2014/main" id="{3F1608C1-D819-491F-B005-D7ADD5FA6E7D}"/>
            </a:ext>
          </a:extLst>
        </xdr:cNvPr>
        <xdr:cNvSpPr txBox="1"/>
      </xdr:nvSpPr>
      <xdr:spPr>
        <a:xfrm>
          <a:off x="3170564"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80571</xdr:rowOff>
    </xdr:from>
    <xdr:ext cx="405111" cy="259045"/>
    <xdr:sp macro="" textlink="">
      <xdr:nvSpPr>
        <xdr:cNvPr id="377" name="n_2mainValue【市民会館】&#10;有形固定資産減価償却率">
          <a:extLst>
            <a:ext uri="{FF2B5EF4-FFF2-40B4-BE49-F238E27FC236}">
              <a16:creationId xmlns:a16="http://schemas.microsoft.com/office/drawing/2014/main" id="{9D9E0DFE-9985-4B26-B9DD-95165EF1C0AF}"/>
            </a:ext>
          </a:extLst>
        </xdr:cNvPr>
        <xdr:cNvSpPr txBox="1"/>
      </xdr:nvSpPr>
      <xdr:spPr>
        <a:xfrm>
          <a:off x="238570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116495</xdr:rowOff>
    </xdr:from>
    <xdr:ext cx="405111" cy="259045"/>
    <xdr:sp macro="" textlink="">
      <xdr:nvSpPr>
        <xdr:cNvPr id="378" name="n_3mainValue【市民会館】&#10;有形固定資産減価償却率">
          <a:extLst>
            <a:ext uri="{FF2B5EF4-FFF2-40B4-BE49-F238E27FC236}">
              <a16:creationId xmlns:a16="http://schemas.microsoft.com/office/drawing/2014/main" id="{20F724BC-E746-442F-A0E2-CC4C305052B4}"/>
            </a:ext>
          </a:extLst>
        </xdr:cNvPr>
        <xdr:cNvSpPr txBox="1"/>
      </xdr:nvSpPr>
      <xdr:spPr>
        <a:xfrm>
          <a:off x="1611004" y="1771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37F2DE07-745C-448E-BACA-0C02EDA4A15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84D29D81-9092-4619-925C-2281D21BDCCE}"/>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62317ACA-6E5F-49F3-B8E9-CB00D1ADB34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47D4948B-F99C-40F4-B5D1-AC995B07F9B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C26C4CD0-1F9A-4D4F-BDB2-5D00399A8C8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C894BA14-68D6-41B3-8192-847334B598B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82E6924D-6DB6-49C7-9C36-300C6B73664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D3742BCF-3028-45A1-A13D-A827C1B8611C}"/>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CAA5AE0D-3642-4A5B-B038-E56F8DBA1F93}"/>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1772A9C5-909B-4F15-9C7C-096350E05C2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9" name="直線コネクタ 388">
          <a:extLst>
            <a:ext uri="{FF2B5EF4-FFF2-40B4-BE49-F238E27FC236}">
              <a16:creationId xmlns:a16="http://schemas.microsoft.com/office/drawing/2014/main" id="{3C9C7C4B-B83B-46C6-969E-C30CD9BCA20B}"/>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0" name="テキスト ボックス 389">
          <a:extLst>
            <a:ext uri="{FF2B5EF4-FFF2-40B4-BE49-F238E27FC236}">
              <a16:creationId xmlns:a16="http://schemas.microsoft.com/office/drawing/2014/main" id="{8A692136-E5BB-4755-A42E-28B90305855A}"/>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1" name="直線コネクタ 390">
          <a:extLst>
            <a:ext uri="{FF2B5EF4-FFF2-40B4-BE49-F238E27FC236}">
              <a16:creationId xmlns:a16="http://schemas.microsoft.com/office/drawing/2014/main" id="{D9D9BF96-6108-4D38-AE3B-027A721FABA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2" name="テキスト ボックス 391">
          <a:extLst>
            <a:ext uri="{FF2B5EF4-FFF2-40B4-BE49-F238E27FC236}">
              <a16:creationId xmlns:a16="http://schemas.microsoft.com/office/drawing/2014/main" id="{2543D091-9862-4891-BAD2-D613B78C720C}"/>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3" name="直線コネクタ 392">
          <a:extLst>
            <a:ext uri="{FF2B5EF4-FFF2-40B4-BE49-F238E27FC236}">
              <a16:creationId xmlns:a16="http://schemas.microsoft.com/office/drawing/2014/main" id="{E043C85B-E31C-42CA-8065-5C3C76AD1AA4}"/>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4" name="テキスト ボックス 393">
          <a:extLst>
            <a:ext uri="{FF2B5EF4-FFF2-40B4-BE49-F238E27FC236}">
              <a16:creationId xmlns:a16="http://schemas.microsoft.com/office/drawing/2014/main" id="{34CBDAC9-34E7-4083-BE12-C6DBD183F383}"/>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5" name="直線コネクタ 394">
          <a:extLst>
            <a:ext uri="{FF2B5EF4-FFF2-40B4-BE49-F238E27FC236}">
              <a16:creationId xmlns:a16="http://schemas.microsoft.com/office/drawing/2014/main" id="{851B11F3-4258-4B22-A5C2-C2B70AF2283E}"/>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6" name="テキスト ボックス 395">
          <a:extLst>
            <a:ext uri="{FF2B5EF4-FFF2-40B4-BE49-F238E27FC236}">
              <a16:creationId xmlns:a16="http://schemas.microsoft.com/office/drawing/2014/main" id="{945D4C51-8F5E-4DAA-A788-093FAC4B5D93}"/>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a:extLst>
            <a:ext uri="{FF2B5EF4-FFF2-40B4-BE49-F238E27FC236}">
              <a16:creationId xmlns:a16="http://schemas.microsoft.com/office/drawing/2014/main" id="{325F41F7-802B-4958-9974-5F973478DF4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a:extLst>
            <a:ext uri="{FF2B5EF4-FFF2-40B4-BE49-F238E27FC236}">
              <a16:creationId xmlns:a16="http://schemas.microsoft.com/office/drawing/2014/main" id="{B8DB3EF8-D33B-4F5A-8D57-00525504C1C6}"/>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a:extLst>
            <a:ext uri="{FF2B5EF4-FFF2-40B4-BE49-F238E27FC236}">
              <a16:creationId xmlns:a16="http://schemas.microsoft.com/office/drawing/2014/main" id="{0761EBA2-1E2C-4997-BF6F-C5C64692911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00" name="直線コネクタ 399">
          <a:extLst>
            <a:ext uri="{FF2B5EF4-FFF2-40B4-BE49-F238E27FC236}">
              <a16:creationId xmlns:a16="http://schemas.microsoft.com/office/drawing/2014/main" id="{B47BCC24-8132-4488-93EC-67F6773973E2}"/>
            </a:ext>
          </a:extLst>
        </xdr:cNvPr>
        <xdr:cNvCxnSpPr/>
      </xdr:nvCxnSpPr>
      <xdr:spPr>
        <a:xfrm flipV="1">
          <a:off x="9219565" y="16932403"/>
          <a:ext cx="0" cy="12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01" name="【市民会館】&#10;一人当たり面積最小値テキスト">
          <a:extLst>
            <a:ext uri="{FF2B5EF4-FFF2-40B4-BE49-F238E27FC236}">
              <a16:creationId xmlns:a16="http://schemas.microsoft.com/office/drawing/2014/main" id="{A7C1015E-43B3-4517-AF85-DCCA578852FF}"/>
            </a:ext>
          </a:extLst>
        </xdr:cNvPr>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02" name="直線コネクタ 401">
          <a:extLst>
            <a:ext uri="{FF2B5EF4-FFF2-40B4-BE49-F238E27FC236}">
              <a16:creationId xmlns:a16="http://schemas.microsoft.com/office/drawing/2014/main" id="{CF1B03DD-CC4A-49FF-83DD-CFE6F06032A7}"/>
            </a:ext>
          </a:extLst>
        </xdr:cNvPr>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03" name="【市民会館】&#10;一人当たり面積最大値テキスト">
          <a:extLst>
            <a:ext uri="{FF2B5EF4-FFF2-40B4-BE49-F238E27FC236}">
              <a16:creationId xmlns:a16="http://schemas.microsoft.com/office/drawing/2014/main" id="{73F24186-BC55-46DC-97EF-A58EDEA79969}"/>
            </a:ext>
          </a:extLst>
        </xdr:cNvPr>
        <xdr:cNvSpPr txBox="1"/>
      </xdr:nvSpPr>
      <xdr:spPr>
        <a:xfrm>
          <a:off x="9258300" y="167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04" name="直線コネクタ 403">
          <a:extLst>
            <a:ext uri="{FF2B5EF4-FFF2-40B4-BE49-F238E27FC236}">
              <a16:creationId xmlns:a16="http://schemas.microsoft.com/office/drawing/2014/main" id="{4472400B-B752-4E1C-AD0C-8F2F3527619D}"/>
            </a:ext>
          </a:extLst>
        </xdr:cNvPr>
        <xdr:cNvCxnSpPr/>
      </xdr:nvCxnSpPr>
      <xdr:spPr>
        <a:xfrm>
          <a:off x="9154160" y="169324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405" name="【市民会館】&#10;一人当たり面積平均値テキスト">
          <a:extLst>
            <a:ext uri="{FF2B5EF4-FFF2-40B4-BE49-F238E27FC236}">
              <a16:creationId xmlns:a16="http://schemas.microsoft.com/office/drawing/2014/main" id="{C1BA5A32-A535-4B1B-8F4F-0A15B61D127C}"/>
            </a:ext>
          </a:extLst>
        </xdr:cNvPr>
        <xdr:cNvSpPr txBox="1"/>
      </xdr:nvSpPr>
      <xdr:spPr>
        <a:xfrm>
          <a:off x="9258300" y="1775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06" name="フローチャート: 判断 405">
          <a:extLst>
            <a:ext uri="{FF2B5EF4-FFF2-40B4-BE49-F238E27FC236}">
              <a16:creationId xmlns:a16="http://schemas.microsoft.com/office/drawing/2014/main" id="{7E83CF05-8B00-4776-B860-5D63DE1023E0}"/>
            </a:ext>
          </a:extLst>
        </xdr:cNvPr>
        <xdr:cNvSpPr/>
      </xdr:nvSpPr>
      <xdr:spPr>
        <a:xfrm>
          <a:off x="9192260" y="177746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07" name="フローチャート: 判断 406">
          <a:extLst>
            <a:ext uri="{FF2B5EF4-FFF2-40B4-BE49-F238E27FC236}">
              <a16:creationId xmlns:a16="http://schemas.microsoft.com/office/drawing/2014/main" id="{96379F1B-F4FB-4338-87F2-CC4DC620329A}"/>
            </a:ext>
          </a:extLst>
        </xdr:cNvPr>
        <xdr:cNvSpPr/>
      </xdr:nvSpPr>
      <xdr:spPr>
        <a:xfrm>
          <a:off x="844550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408" name="n_1aveValue【市民会館】&#10;一人当たり面積">
          <a:extLst>
            <a:ext uri="{FF2B5EF4-FFF2-40B4-BE49-F238E27FC236}">
              <a16:creationId xmlns:a16="http://schemas.microsoft.com/office/drawing/2014/main" id="{30E1B001-BD7D-451C-9978-0EF9C94DBEEB}"/>
            </a:ext>
          </a:extLst>
        </xdr:cNvPr>
        <xdr:cNvSpPr txBox="1"/>
      </xdr:nvSpPr>
      <xdr:spPr>
        <a:xfrm>
          <a:off x="827158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409" name="フローチャート: 判断 408">
          <a:extLst>
            <a:ext uri="{FF2B5EF4-FFF2-40B4-BE49-F238E27FC236}">
              <a16:creationId xmlns:a16="http://schemas.microsoft.com/office/drawing/2014/main" id="{AB659646-150E-4BFB-9C26-178E12F379EE}"/>
            </a:ext>
          </a:extLst>
        </xdr:cNvPr>
        <xdr:cNvSpPr/>
      </xdr:nvSpPr>
      <xdr:spPr>
        <a:xfrm>
          <a:off x="7670800" y="17802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150385</xdr:rowOff>
    </xdr:from>
    <xdr:ext cx="469744" cy="259045"/>
    <xdr:sp macro="" textlink="">
      <xdr:nvSpPr>
        <xdr:cNvPr id="410" name="n_2aveValue【市民会館】&#10;一人当たり面積">
          <a:extLst>
            <a:ext uri="{FF2B5EF4-FFF2-40B4-BE49-F238E27FC236}">
              <a16:creationId xmlns:a16="http://schemas.microsoft.com/office/drawing/2014/main" id="{3BFB09AB-C940-4F4D-875E-89DEDAE9E3CC}"/>
            </a:ext>
          </a:extLst>
        </xdr:cNvPr>
        <xdr:cNvSpPr txBox="1"/>
      </xdr:nvSpPr>
      <xdr:spPr>
        <a:xfrm>
          <a:off x="7509587" y="175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411" name="フローチャート: 判断 410">
          <a:extLst>
            <a:ext uri="{FF2B5EF4-FFF2-40B4-BE49-F238E27FC236}">
              <a16:creationId xmlns:a16="http://schemas.microsoft.com/office/drawing/2014/main" id="{3CB50388-A89C-442B-8D62-6AE21056E056}"/>
            </a:ext>
          </a:extLst>
        </xdr:cNvPr>
        <xdr:cNvSpPr/>
      </xdr:nvSpPr>
      <xdr:spPr>
        <a:xfrm>
          <a:off x="68732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412" name="n_3aveValue【市民会館】&#10;一人当たり面積">
          <a:extLst>
            <a:ext uri="{FF2B5EF4-FFF2-40B4-BE49-F238E27FC236}">
              <a16:creationId xmlns:a16="http://schemas.microsoft.com/office/drawing/2014/main" id="{3EA5E326-0E67-4883-8275-DC2E81C8EB27}"/>
            </a:ext>
          </a:extLst>
        </xdr:cNvPr>
        <xdr:cNvSpPr txBox="1"/>
      </xdr:nvSpPr>
      <xdr:spPr>
        <a:xfrm>
          <a:off x="671202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FCA668B-5F9A-4EC4-BFB3-033F226C696F}"/>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8FAE7FF-C078-4F5D-A146-C0A35D3832E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0630108-A29C-4525-8A16-E24F35503EFB}"/>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60ADB3-22F3-4546-AB4F-17D427CB4939}"/>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3DBD5F9-2E2E-48BF-8004-405DF4FFBCEE}"/>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xdr:rowOff>
    </xdr:from>
    <xdr:to>
      <xdr:col>50</xdr:col>
      <xdr:colOff>165100</xdr:colOff>
      <xdr:row>107</xdr:row>
      <xdr:rowOff>110998</xdr:rowOff>
    </xdr:to>
    <xdr:sp macro="" textlink="">
      <xdr:nvSpPr>
        <xdr:cNvPr id="418" name="楕円 417">
          <a:extLst>
            <a:ext uri="{FF2B5EF4-FFF2-40B4-BE49-F238E27FC236}">
              <a16:creationId xmlns:a16="http://schemas.microsoft.com/office/drawing/2014/main" id="{06D33BDB-8465-42A0-92C9-6EEA75A65247}"/>
            </a:ext>
          </a:extLst>
        </xdr:cNvPr>
        <xdr:cNvSpPr/>
      </xdr:nvSpPr>
      <xdr:spPr>
        <a:xfrm>
          <a:off x="8445500" y="179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9398</xdr:rowOff>
    </xdr:from>
    <xdr:to>
      <xdr:col>46</xdr:col>
      <xdr:colOff>38100</xdr:colOff>
      <xdr:row>107</xdr:row>
      <xdr:rowOff>110998</xdr:rowOff>
    </xdr:to>
    <xdr:sp macro="" textlink="">
      <xdr:nvSpPr>
        <xdr:cNvPr id="419" name="楕円 418">
          <a:extLst>
            <a:ext uri="{FF2B5EF4-FFF2-40B4-BE49-F238E27FC236}">
              <a16:creationId xmlns:a16="http://schemas.microsoft.com/office/drawing/2014/main" id="{F086C84F-E9DD-45FB-AE4C-332EE85EC419}"/>
            </a:ext>
          </a:extLst>
        </xdr:cNvPr>
        <xdr:cNvSpPr/>
      </xdr:nvSpPr>
      <xdr:spPr>
        <a:xfrm>
          <a:off x="7670800" y="179468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60198</xdr:rowOff>
    </xdr:from>
    <xdr:to>
      <xdr:col>50</xdr:col>
      <xdr:colOff>114300</xdr:colOff>
      <xdr:row>107</xdr:row>
      <xdr:rowOff>60198</xdr:rowOff>
    </xdr:to>
    <xdr:cxnSp macro="">
      <xdr:nvCxnSpPr>
        <xdr:cNvPr id="420" name="直線コネクタ 419">
          <a:extLst>
            <a:ext uri="{FF2B5EF4-FFF2-40B4-BE49-F238E27FC236}">
              <a16:creationId xmlns:a16="http://schemas.microsoft.com/office/drawing/2014/main" id="{A8535828-BEFC-442C-B638-BD6167D732BF}"/>
            </a:ext>
          </a:extLst>
        </xdr:cNvPr>
        <xdr:cNvCxnSpPr/>
      </xdr:nvCxnSpPr>
      <xdr:spPr>
        <a:xfrm>
          <a:off x="7713980" y="1799767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xdr:rowOff>
    </xdr:from>
    <xdr:to>
      <xdr:col>41</xdr:col>
      <xdr:colOff>101600</xdr:colOff>
      <xdr:row>107</xdr:row>
      <xdr:rowOff>106426</xdr:rowOff>
    </xdr:to>
    <xdr:sp macro="" textlink="">
      <xdr:nvSpPr>
        <xdr:cNvPr id="421" name="楕円 420">
          <a:extLst>
            <a:ext uri="{FF2B5EF4-FFF2-40B4-BE49-F238E27FC236}">
              <a16:creationId xmlns:a16="http://schemas.microsoft.com/office/drawing/2014/main" id="{BBD48189-FA8A-469F-B8B3-D48A494B3C15}"/>
            </a:ext>
          </a:extLst>
        </xdr:cNvPr>
        <xdr:cNvSpPr/>
      </xdr:nvSpPr>
      <xdr:spPr>
        <a:xfrm>
          <a:off x="6873240" y="179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55626</xdr:rowOff>
    </xdr:from>
    <xdr:to>
      <xdr:col>45</xdr:col>
      <xdr:colOff>177800</xdr:colOff>
      <xdr:row>107</xdr:row>
      <xdr:rowOff>60198</xdr:rowOff>
    </xdr:to>
    <xdr:cxnSp macro="">
      <xdr:nvCxnSpPr>
        <xdr:cNvPr id="422" name="直線コネクタ 421">
          <a:extLst>
            <a:ext uri="{FF2B5EF4-FFF2-40B4-BE49-F238E27FC236}">
              <a16:creationId xmlns:a16="http://schemas.microsoft.com/office/drawing/2014/main" id="{64B12E4F-8116-4D4A-833C-37809CBD0584}"/>
            </a:ext>
          </a:extLst>
        </xdr:cNvPr>
        <xdr:cNvCxnSpPr/>
      </xdr:nvCxnSpPr>
      <xdr:spPr>
        <a:xfrm>
          <a:off x="6924040" y="1799310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102125</xdr:rowOff>
    </xdr:from>
    <xdr:ext cx="469744" cy="259045"/>
    <xdr:sp macro="" textlink="">
      <xdr:nvSpPr>
        <xdr:cNvPr id="423" name="n_1mainValue【市民会館】&#10;一人当たり面積">
          <a:extLst>
            <a:ext uri="{FF2B5EF4-FFF2-40B4-BE49-F238E27FC236}">
              <a16:creationId xmlns:a16="http://schemas.microsoft.com/office/drawing/2014/main" id="{75CDFBAC-D6D9-4595-B790-B2090D6505DC}"/>
            </a:ext>
          </a:extLst>
        </xdr:cNvPr>
        <xdr:cNvSpPr txBox="1"/>
      </xdr:nvSpPr>
      <xdr:spPr>
        <a:xfrm>
          <a:off x="8271587" y="1803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102125</xdr:rowOff>
    </xdr:from>
    <xdr:ext cx="469744" cy="259045"/>
    <xdr:sp macro="" textlink="">
      <xdr:nvSpPr>
        <xdr:cNvPr id="424" name="n_2mainValue【市民会館】&#10;一人当たり面積">
          <a:extLst>
            <a:ext uri="{FF2B5EF4-FFF2-40B4-BE49-F238E27FC236}">
              <a16:creationId xmlns:a16="http://schemas.microsoft.com/office/drawing/2014/main" id="{5284B3C5-F3C7-48DC-8081-4BD12F6C6803}"/>
            </a:ext>
          </a:extLst>
        </xdr:cNvPr>
        <xdr:cNvSpPr txBox="1"/>
      </xdr:nvSpPr>
      <xdr:spPr>
        <a:xfrm>
          <a:off x="7509587" y="1803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97553</xdr:rowOff>
    </xdr:from>
    <xdr:ext cx="469744" cy="259045"/>
    <xdr:sp macro="" textlink="">
      <xdr:nvSpPr>
        <xdr:cNvPr id="425" name="n_3mainValue【市民会館】&#10;一人当たり面積">
          <a:extLst>
            <a:ext uri="{FF2B5EF4-FFF2-40B4-BE49-F238E27FC236}">
              <a16:creationId xmlns:a16="http://schemas.microsoft.com/office/drawing/2014/main" id="{8F34E3C5-9E41-4531-A7B8-B96E1480C729}"/>
            </a:ext>
          </a:extLst>
        </xdr:cNvPr>
        <xdr:cNvSpPr txBox="1"/>
      </xdr:nvSpPr>
      <xdr:spPr>
        <a:xfrm>
          <a:off x="6712027" y="1803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a:extLst>
            <a:ext uri="{FF2B5EF4-FFF2-40B4-BE49-F238E27FC236}">
              <a16:creationId xmlns:a16="http://schemas.microsoft.com/office/drawing/2014/main" id="{222D467E-4C10-4EBF-A69D-ED96CC03820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a:extLst>
            <a:ext uri="{FF2B5EF4-FFF2-40B4-BE49-F238E27FC236}">
              <a16:creationId xmlns:a16="http://schemas.microsoft.com/office/drawing/2014/main" id="{9A2815F3-F73F-4824-8C69-6202B1887269}"/>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a:extLst>
            <a:ext uri="{FF2B5EF4-FFF2-40B4-BE49-F238E27FC236}">
              <a16:creationId xmlns:a16="http://schemas.microsoft.com/office/drawing/2014/main" id="{69316D66-F0FB-4303-99F7-E35631F4063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a:extLst>
            <a:ext uri="{FF2B5EF4-FFF2-40B4-BE49-F238E27FC236}">
              <a16:creationId xmlns:a16="http://schemas.microsoft.com/office/drawing/2014/main" id="{7DFA7BDD-645E-47EB-ABBA-F90801CA600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a:extLst>
            <a:ext uri="{FF2B5EF4-FFF2-40B4-BE49-F238E27FC236}">
              <a16:creationId xmlns:a16="http://schemas.microsoft.com/office/drawing/2014/main" id="{B1DBE554-4682-48F6-9B74-2456DCACDA0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a:extLst>
            <a:ext uri="{FF2B5EF4-FFF2-40B4-BE49-F238E27FC236}">
              <a16:creationId xmlns:a16="http://schemas.microsoft.com/office/drawing/2014/main" id="{C669FC30-737B-4CA6-B3D3-1C11FAFC1B9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a:extLst>
            <a:ext uri="{FF2B5EF4-FFF2-40B4-BE49-F238E27FC236}">
              <a16:creationId xmlns:a16="http://schemas.microsoft.com/office/drawing/2014/main" id="{A171C71A-2D6A-4EE5-A09B-B002020F3C8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a:extLst>
            <a:ext uri="{FF2B5EF4-FFF2-40B4-BE49-F238E27FC236}">
              <a16:creationId xmlns:a16="http://schemas.microsoft.com/office/drawing/2014/main" id="{AD44952A-F166-447B-80CE-E5B905AC3ED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a:extLst>
            <a:ext uri="{FF2B5EF4-FFF2-40B4-BE49-F238E27FC236}">
              <a16:creationId xmlns:a16="http://schemas.microsoft.com/office/drawing/2014/main" id="{30D2CE9F-FD00-4154-8DBC-2D0FD38FA16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a:extLst>
            <a:ext uri="{FF2B5EF4-FFF2-40B4-BE49-F238E27FC236}">
              <a16:creationId xmlns:a16="http://schemas.microsoft.com/office/drawing/2014/main" id="{EE9AF75F-54E8-4731-8D26-ABB73206BDB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a:extLst>
            <a:ext uri="{FF2B5EF4-FFF2-40B4-BE49-F238E27FC236}">
              <a16:creationId xmlns:a16="http://schemas.microsoft.com/office/drawing/2014/main" id="{D66B2DEB-3415-4E98-9EF2-9AABACC12D1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a:extLst>
            <a:ext uri="{FF2B5EF4-FFF2-40B4-BE49-F238E27FC236}">
              <a16:creationId xmlns:a16="http://schemas.microsoft.com/office/drawing/2014/main" id="{1B914AA2-3C62-4F6E-B832-A4506E8DA790}"/>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a:extLst>
            <a:ext uri="{FF2B5EF4-FFF2-40B4-BE49-F238E27FC236}">
              <a16:creationId xmlns:a16="http://schemas.microsoft.com/office/drawing/2014/main" id="{8437925B-9EA9-421E-9465-4077EC269A37}"/>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a:extLst>
            <a:ext uri="{FF2B5EF4-FFF2-40B4-BE49-F238E27FC236}">
              <a16:creationId xmlns:a16="http://schemas.microsoft.com/office/drawing/2014/main" id="{576CA358-5708-4BCC-AFF5-4F49BBA10F6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a:extLst>
            <a:ext uri="{FF2B5EF4-FFF2-40B4-BE49-F238E27FC236}">
              <a16:creationId xmlns:a16="http://schemas.microsoft.com/office/drawing/2014/main" id="{F94A1998-3FB3-42E0-BA7D-8EEA1C54CCD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a:extLst>
            <a:ext uri="{FF2B5EF4-FFF2-40B4-BE49-F238E27FC236}">
              <a16:creationId xmlns:a16="http://schemas.microsoft.com/office/drawing/2014/main" id="{C4425CD0-831C-4199-81E7-B8BC5EC99BE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a:extLst>
            <a:ext uri="{FF2B5EF4-FFF2-40B4-BE49-F238E27FC236}">
              <a16:creationId xmlns:a16="http://schemas.microsoft.com/office/drawing/2014/main" id="{A862917B-4A68-43BC-A7D8-8A74DEFE04D2}"/>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a:extLst>
            <a:ext uri="{FF2B5EF4-FFF2-40B4-BE49-F238E27FC236}">
              <a16:creationId xmlns:a16="http://schemas.microsoft.com/office/drawing/2014/main" id="{96D3BFBF-F1D4-4D39-91A6-687CAE29ED6F}"/>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a:extLst>
            <a:ext uri="{FF2B5EF4-FFF2-40B4-BE49-F238E27FC236}">
              <a16:creationId xmlns:a16="http://schemas.microsoft.com/office/drawing/2014/main" id="{129BB110-21D2-40BF-B55B-AEE4E09CAA91}"/>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a:extLst>
            <a:ext uri="{FF2B5EF4-FFF2-40B4-BE49-F238E27FC236}">
              <a16:creationId xmlns:a16="http://schemas.microsoft.com/office/drawing/2014/main" id="{369ACF16-DCF0-44B4-B4EF-56155D8C71AF}"/>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a:extLst>
            <a:ext uri="{FF2B5EF4-FFF2-40B4-BE49-F238E27FC236}">
              <a16:creationId xmlns:a16="http://schemas.microsoft.com/office/drawing/2014/main" id="{D1E57243-EAE6-467E-9DBA-E7F9CFEDE733}"/>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a:extLst>
            <a:ext uri="{FF2B5EF4-FFF2-40B4-BE49-F238E27FC236}">
              <a16:creationId xmlns:a16="http://schemas.microsoft.com/office/drawing/2014/main" id="{7B34F54A-84F3-43FA-9BC8-DCAE51D75BDE}"/>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a:extLst>
            <a:ext uri="{FF2B5EF4-FFF2-40B4-BE49-F238E27FC236}">
              <a16:creationId xmlns:a16="http://schemas.microsoft.com/office/drawing/2014/main" id="{8DE55280-86C7-4674-8157-351AF25BDC5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1984F5D3-4FAB-469C-BBFF-7DD337F248DF}"/>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a:extLst>
            <a:ext uri="{FF2B5EF4-FFF2-40B4-BE49-F238E27FC236}">
              <a16:creationId xmlns:a16="http://schemas.microsoft.com/office/drawing/2014/main" id="{2EE1E891-C38D-4864-B23B-7119CBCE41D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51" name="直線コネクタ 450">
          <a:extLst>
            <a:ext uri="{FF2B5EF4-FFF2-40B4-BE49-F238E27FC236}">
              <a16:creationId xmlns:a16="http://schemas.microsoft.com/office/drawing/2014/main" id="{F372ACBB-AE8D-4DAB-97E0-440A1D992A82}"/>
            </a:ext>
          </a:extLst>
        </xdr:cNvPr>
        <xdr:cNvCxnSpPr/>
      </xdr:nvCxnSpPr>
      <xdr:spPr>
        <a:xfrm flipV="1">
          <a:off x="14375764" y="5590359"/>
          <a:ext cx="0" cy="1543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52" name="【一般廃棄物処理施設】&#10;有形固定資産減価償却率最小値テキスト">
          <a:extLst>
            <a:ext uri="{FF2B5EF4-FFF2-40B4-BE49-F238E27FC236}">
              <a16:creationId xmlns:a16="http://schemas.microsoft.com/office/drawing/2014/main" id="{EB7E01E0-9E22-4BDA-9323-7AD4C44B4749}"/>
            </a:ext>
          </a:extLst>
        </xdr:cNvPr>
        <xdr:cNvSpPr txBox="1"/>
      </xdr:nvSpPr>
      <xdr:spPr>
        <a:xfrm>
          <a:off x="1441450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53" name="直線コネクタ 452">
          <a:extLst>
            <a:ext uri="{FF2B5EF4-FFF2-40B4-BE49-F238E27FC236}">
              <a16:creationId xmlns:a16="http://schemas.microsoft.com/office/drawing/2014/main" id="{278C3B3B-5D66-40EF-AAA4-7A7FF105AF05}"/>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54" name="【一般廃棄物処理施設】&#10;有形固定資産減価償却率最大値テキスト">
          <a:extLst>
            <a:ext uri="{FF2B5EF4-FFF2-40B4-BE49-F238E27FC236}">
              <a16:creationId xmlns:a16="http://schemas.microsoft.com/office/drawing/2014/main" id="{E63D9EE2-D63A-4247-AB2C-0CAF65753302}"/>
            </a:ext>
          </a:extLst>
        </xdr:cNvPr>
        <xdr:cNvSpPr txBox="1"/>
      </xdr:nvSpPr>
      <xdr:spPr>
        <a:xfrm>
          <a:off x="14414500" y="5369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55" name="直線コネクタ 454">
          <a:extLst>
            <a:ext uri="{FF2B5EF4-FFF2-40B4-BE49-F238E27FC236}">
              <a16:creationId xmlns:a16="http://schemas.microsoft.com/office/drawing/2014/main" id="{D0CDE013-7830-4CFB-ACEC-83BCE40DC4F1}"/>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56" name="【一般廃棄物処理施設】&#10;有形固定資産減価償却率平均値テキスト">
          <a:extLst>
            <a:ext uri="{FF2B5EF4-FFF2-40B4-BE49-F238E27FC236}">
              <a16:creationId xmlns:a16="http://schemas.microsoft.com/office/drawing/2014/main" id="{13AEF2AA-1C86-49F6-ADE1-3DBE2BB69B3E}"/>
            </a:ext>
          </a:extLst>
        </xdr:cNvPr>
        <xdr:cNvSpPr txBox="1"/>
      </xdr:nvSpPr>
      <xdr:spPr>
        <a:xfrm>
          <a:off x="14414500" y="6086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57" name="フローチャート: 判断 456">
          <a:extLst>
            <a:ext uri="{FF2B5EF4-FFF2-40B4-BE49-F238E27FC236}">
              <a16:creationId xmlns:a16="http://schemas.microsoft.com/office/drawing/2014/main" id="{7CED3380-6620-4FB4-A523-649F7BA18ACA}"/>
            </a:ext>
          </a:extLst>
        </xdr:cNvPr>
        <xdr:cNvSpPr/>
      </xdr:nvSpPr>
      <xdr:spPr>
        <a:xfrm>
          <a:off x="14325600" y="610779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58" name="フローチャート: 判断 457">
          <a:extLst>
            <a:ext uri="{FF2B5EF4-FFF2-40B4-BE49-F238E27FC236}">
              <a16:creationId xmlns:a16="http://schemas.microsoft.com/office/drawing/2014/main" id="{BA6D125C-5A83-4194-BF00-90E2C2557DA6}"/>
            </a:ext>
          </a:extLst>
        </xdr:cNvPr>
        <xdr:cNvSpPr/>
      </xdr:nvSpPr>
      <xdr:spPr>
        <a:xfrm>
          <a:off x="13578840" y="6120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7093</xdr:rowOff>
    </xdr:from>
    <xdr:ext cx="405111" cy="259045"/>
    <xdr:sp macro="" textlink="">
      <xdr:nvSpPr>
        <xdr:cNvPr id="459" name="n_1aveValue【一般廃棄物処理施設】&#10;有形固定資産減価償却率">
          <a:extLst>
            <a:ext uri="{FF2B5EF4-FFF2-40B4-BE49-F238E27FC236}">
              <a16:creationId xmlns:a16="http://schemas.microsoft.com/office/drawing/2014/main" id="{DD3D61CA-6693-4230-9DC1-0ABC872ECDD7}"/>
            </a:ext>
          </a:extLst>
        </xdr:cNvPr>
        <xdr:cNvSpPr txBox="1"/>
      </xdr:nvSpPr>
      <xdr:spPr>
        <a:xfrm>
          <a:off x="13437244" y="620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60" name="フローチャート: 判断 459">
          <a:extLst>
            <a:ext uri="{FF2B5EF4-FFF2-40B4-BE49-F238E27FC236}">
              <a16:creationId xmlns:a16="http://schemas.microsoft.com/office/drawing/2014/main" id="{E81C47B9-B278-4B5B-9B9A-4FBACBE23550}"/>
            </a:ext>
          </a:extLst>
        </xdr:cNvPr>
        <xdr:cNvSpPr/>
      </xdr:nvSpPr>
      <xdr:spPr>
        <a:xfrm>
          <a:off x="12804140" y="61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162214</xdr:rowOff>
    </xdr:from>
    <xdr:ext cx="405111" cy="259045"/>
    <xdr:sp macro="" textlink="">
      <xdr:nvSpPr>
        <xdr:cNvPr id="461" name="n_2aveValue【一般廃棄物処理施設】&#10;有形固定資産減価償却率">
          <a:extLst>
            <a:ext uri="{FF2B5EF4-FFF2-40B4-BE49-F238E27FC236}">
              <a16:creationId xmlns:a16="http://schemas.microsoft.com/office/drawing/2014/main" id="{A4F18753-80AD-4585-91BD-2D61540D1C19}"/>
            </a:ext>
          </a:extLst>
        </xdr:cNvPr>
        <xdr:cNvSpPr txBox="1"/>
      </xdr:nvSpPr>
      <xdr:spPr>
        <a:xfrm>
          <a:off x="12675244" y="619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462" name="フローチャート: 判断 461">
          <a:extLst>
            <a:ext uri="{FF2B5EF4-FFF2-40B4-BE49-F238E27FC236}">
              <a16:creationId xmlns:a16="http://schemas.microsoft.com/office/drawing/2014/main" id="{1F2EB9D0-7F9E-497D-A6ED-C9015F0BD567}"/>
            </a:ext>
          </a:extLst>
        </xdr:cNvPr>
        <xdr:cNvSpPr/>
      </xdr:nvSpPr>
      <xdr:spPr>
        <a:xfrm>
          <a:off x="1202944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60977</xdr:rowOff>
    </xdr:from>
    <xdr:ext cx="405111" cy="259045"/>
    <xdr:sp macro="" textlink="">
      <xdr:nvSpPr>
        <xdr:cNvPr id="463" name="n_3aveValue【一般廃棄物処理施設】&#10;有形固定資産減価償却率">
          <a:extLst>
            <a:ext uri="{FF2B5EF4-FFF2-40B4-BE49-F238E27FC236}">
              <a16:creationId xmlns:a16="http://schemas.microsoft.com/office/drawing/2014/main" id="{35281D07-5D99-4F6E-A2AD-8B1E0A94A70B}"/>
            </a:ext>
          </a:extLst>
        </xdr:cNvPr>
        <xdr:cNvSpPr txBox="1"/>
      </xdr:nvSpPr>
      <xdr:spPr>
        <a:xfrm>
          <a:off x="119005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47384C7F-3196-4513-A11F-EF8184A7271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74857545-6028-434D-84D0-393D0DAA1E0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C1447F6-6B18-4D66-BF95-6640C85041F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1E7FC0C-577A-4728-8DF7-39CF49BD3E5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CE9E8323-78FB-4056-9A4C-9BFF1E96DFC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469" name="楕円 468">
          <a:extLst>
            <a:ext uri="{FF2B5EF4-FFF2-40B4-BE49-F238E27FC236}">
              <a16:creationId xmlns:a16="http://schemas.microsoft.com/office/drawing/2014/main" id="{06012349-FD03-4772-B69B-B1C171915991}"/>
            </a:ext>
          </a:extLst>
        </xdr:cNvPr>
        <xdr:cNvSpPr/>
      </xdr:nvSpPr>
      <xdr:spPr>
        <a:xfrm>
          <a:off x="13578840" y="5805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129903</xdr:rowOff>
    </xdr:from>
    <xdr:to>
      <xdr:col>76</xdr:col>
      <xdr:colOff>165100</xdr:colOff>
      <xdr:row>35</xdr:row>
      <xdr:rowOff>60053</xdr:rowOff>
    </xdr:to>
    <xdr:sp macro="" textlink="">
      <xdr:nvSpPr>
        <xdr:cNvPr id="470" name="楕円 469">
          <a:extLst>
            <a:ext uri="{FF2B5EF4-FFF2-40B4-BE49-F238E27FC236}">
              <a16:creationId xmlns:a16="http://schemas.microsoft.com/office/drawing/2014/main" id="{9A816B28-CEB3-4D15-B947-1529F6BC03A5}"/>
            </a:ext>
          </a:extLst>
        </xdr:cNvPr>
        <xdr:cNvSpPr/>
      </xdr:nvSpPr>
      <xdr:spPr>
        <a:xfrm>
          <a:off x="12804140" y="5829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9253</xdr:rowOff>
    </xdr:to>
    <xdr:cxnSp macro="">
      <xdr:nvCxnSpPr>
        <xdr:cNvPr id="471" name="直線コネクタ 470">
          <a:extLst>
            <a:ext uri="{FF2B5EF4-FFF2-40B4-BE49-F238E27FC236}">
              <a16:creationId xmlns:a16="http://schemas.microsoft.com/office/drawing/2014/main" id="{AC20AB11-D6C3-4594-9DAB-C05AE6A693EE}"/>
            </a:ext>
          </a:extLst>
        </xdr:cNvPr>
        <xdr:cNvCxnSpPr/>
      </xdr:nvCxnSpPr>
      <xdr:spPr>
        <a:xfrm flipV="1">
          <a:off x="12854940" y="5855970"/>
          <a:ext cx="7747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72" name="楕円 471">
          <a:extLst>
            <a:ext uri="{FF2B5EF4-FFF2-40B4-BE49-F238E27FC236}">
              <a16:creationId xmlns:a16="http://schemas.microsoft.com/office/drawing/2014/main" id="{9E989B19-4A56-4D92-BAB4-CCE8BFACFB56}"/>
            </a:ext>
          </a:extLst>
        </xdr:cNvPr>
        <xdr:cNvSpPr/>
      </xdr:nvSpPr>
      <xdr:spPr>
        <a:xfrm>
          <a:off x="12029440" y="5862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9253</xdr:rowOff>
    </xdr:from>
    <xdr:to>
      <xdr:col>76</xdr:col>
      <xdr:colOff>114300</xdr:colOff>
      <xdr:row>35</xdr:row>
      <xdr:rowOff>41910</xdr:rowOff>
    </xdr:to>
    <xdr:cxnSp macro="">
      <xdr:nvCxnSpPr>
        <xdr:cNvPr id="473" name="直線コネクタ 472">
          <a:extLst>
            <a:ext uri="{FF2B5EF4-FFF2-40B4-BE49-F238E27FC236}">
              <a16:creationId xmlns:a16="http://schemas.microsoft.com/office/drawing/2014/main" id="{D75BF36F-ED57-4972-875E-A90CFDBBEA2C}"/>
            </a:ext>
          </a:extLst>
        </xdr:cNvPr>
        <xdr:cNvCxnSpPr/>
      </xdr:nvCxnSpPr>
      <xdr:spPr>
        <a:xfrm flipV="1">
          <a:off x="12072620" y="587665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52087</xdr:rowOff>
    </xdr:from>
    <xdr:ext cx="405111" cy="259045"/>
    <xdr:sp macro="" textlink="">
      <xdr:nvSpPr>
        <xdr:cNvPr id="474" name="n_1mainValue【一般廃棄物処理施設】&#10;有形固定資産減価償却率">
          <a:extLst>
            <a:ext uri="{FF2B5EF4-FFF2-40B4-BE49-F238E27FC236}">
              <a16:creationId xmlns:a16="http://schemas.microsoft.com/office/drawing/2014/main" id="{B3DEB970-3965-4AA8-8DE8-1335813A9BCB}"/>
            </a:ext>
          </a:extLst>
        </xdr:cNvPr>
        <xdr:cNvSpPr txBox="1"/>
      </xdr:nvSpPr>
      <xdr:spPr>
        <a:xfrm>
          <a:off x="134372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76580</xdr:rowOff>
    </xdr:from>
    <xdr:ext cx="405111" cy="259045"/>
    <xdr:sp macro="" textlink="">
      <xdr:nvSpPr>
        <xdr:cNvPr id="475" name="n_2mainValue【一般廃棄物処理施設】&#10;有形固定資産減価償却率">
          <a:extLst>
            <a:ext uri="{FF2B5EF4-FFF2-40B4-BE49-F238E27FC236}">
              <a16:creationId xmlns:a16="http://schemas.microsoft.com/office/drawing/2014/main" id="{FA3DF5C0-9104-4DC8-90FA-9BBF78C59B29}"/>
            </a:ext>
          </a:extLst>
        </xdr:cNvPr>
        <xdr:cNvSpPr txBox="1"/>
      </xdr:nvSpPr>
      <xdr:spPr>
        <a:xfrm>
          <a:off x="126752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476" name="n_3mainValue【一般廃棄物処理施設】&#10;有形固定資産減価償却率">
          <a:extLst>
            <a:ext uri="{FF2B5EF4-FFF2-40B4-BE49-F238E27FC236}">
              <a16:creationId xmlns:a16="http://schemas.microsoft.com/office/drawing/2014/main" id="{B3FF4C47-BDB9-45F5-BB65-418CE70EEC89}"/>
            </a:ext>
          </a:extLst>
        </xdr:cNvPr>
        <xdr:cNvSpPr txBox="1"/>
      </xdr:nvSpPr>
      <xdr:spPr>
        <a:xfrm>
          <a:off x="119005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a:extLst>
            <a:ext uri="{FF2B5EF4-FFF2-40B4-BE49-F238E27FC236}">
              <a16:creationId xmlns:a16="http://schemas.microsoft.com/office/drawing/2014/main" id="{7194C0DA-5044-4227-B6EE-37C23EBBB73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a:extLst>
            <a:ext uri="{FF2B5EF4-FFF2-40B4-BE49-F238E27FC236}">
              <a16:creationId xmlns:a16="http://schemas.microsoft.com/office/drawing/2014/main" id="{13CA728E-3018-461F-88E2-F5C8AD0387A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a:extLst>
            <a:ext uri="{FF2B5EF4-FFF2-40B4-BE49-F238E27FC236}">
              <a16:creationId xmlns:a16="http://schemas.microsoft.com/office/drawing/2014/main" id="{34C27D6E-713F-43B0-BB5F-C6DAB0FA203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a:extLst>
            <a:ext uri="{FF2B5EF4-FFF2-40B4-BE49-F238E27FC236}">
              <a16:creationId xmlns:a16="http://schemas.microsoft.com/office/drawing/2014/main" id="{B52CDA58-FE21-41E4-9B73-E011E1C1FCB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a:extLst>
            <a:ext uri="{FF2B5EF4-FFF2-40B4-BE49-F238E27FC236}">
              <a16:creationId xmlns:a16="http://schemas.microsoft.com/office/drawing/2014/main" id="{D3FCE612-7B8B-43D8-8144-8FDA9140C26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a:extLst>
            <a:ext uri="{FF2B5EF4-FFF2-40B4-BE49-F238E27FC236}">
              <a16:creationId xmlns:a16="http://schemas.microsoft.com/office/drawing/2014/main" id="{6D7F9A0C-664C-48E5-9C4B-5DC2C94F1DF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a:extLst>
            <a:ext uri="{FF2B5EF4-FFF2-40B4-BE49-F238E27FC236}">
              <a16:creationId xmlns:a16="http://schemas.microsoft.com/office/drawing/2014/main" id="{B070F04F-362C-433F-A820-A16AB4F0EAF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a:extLst>
            <a:ext uri="{FF2B5EF4-FFF2-40B4-BE49-F238E27FC236}">
              <a16:creationId xmlns:a16="http://schemas.microsoft.com/office/drawing/2014/main" id="{487EE989-83A1-4556-BF42-DCE03353EDC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a:extLst>
            <a:ext uri="{FF2B5EF4-FFF2-40B4-BE49-F238E27FC236}">
              <a16:creationId xmlns:a16="http://schemas.microsoft.com/office/drawing/2014/main" id="{709061DC-40ED-41E9-A8AA-CD0FD7EF807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a:extLst>
            <a:ext uri="{FF2B5EF4-FFF2-40B4-BE49-F238E27FC236}">
              <a16:creationId xmlns:a16="http://schemas.microsoft.com/office/drawing/2014/main" id="{5D240D6B-45EF-430E-A0BF-F21E663B907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7" name="直線コネクタ 486">
          <a:extLst>
            <a:ext uri="{FF2B5EF4-FFF2-40B4-BE49-F238E27FC236}">
              <a16:creationId xmlns:a16="http://schemas.microsoft.com/office/drawing/2014/main" id="{3D45E2F2-74F9-41CD-96E8-C250A90D23FD}"/>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8" name="テキスト ボックス 487">
          <a:extLst>
            <a:ext uri="{FF2B5EF4-FFF2-40B4-BE49-F238E27FC236}">
              <a16:creationId xmlns:a16="http://schemas.microsoft.com/office/drawing/2014/main" id="{7F790E94-F64D-4AD6-A9BF-CAF1F36B4E83}"/>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a:extLst>
            <a:ext uri="{FF2B5EF4-FFF2-40B4-BE49-F238E27FC236}">
              <a16:creationId xmlns:a16="http://schemas.microsoft.com/office/drawing/2014/main" id="{42B62818-E1C0-40A8-A263-049DCF3F1E84}"/>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a:extLst>
            <a:ext uri="{FF2B5EF4-FFF2-40B4-BE49-F238E27FC236}">
              <a16:creationId xmlns:a16="http://schemas.microsoft.com/office/drawing/2014/main" id="{A88BD851-0518-412F-8384-C93BA1F21A7D}"/>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1" name="直線コネクタ 490">
          <a:extLst>
            <a:ext uri="{FF2B5EF4-FFF2-40B4-BE49-F238E27FC236}">
              <a16:creationId xmlns:a16="http://schemas.microsoft.com/office/drawing/2014/main" id="{5DE9216A-9C67-4286-B309-EC99FC25AFD9}"/>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2" name="テキスト ボックス 491">
          <a:extLst>
            <a:ext uri="{FF2B5EF4-FFF2-40B4-BE49-F238E27FC236}">
              <a16:creationId xmlns:a16="http://schemas.microsoft.com/office/drawing/2014/main" id="{9196A544-3A2F-4F52-BF46-C50888E7F08E}"/>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C4A1EB15-83A1-4153-B83C-526ECA98584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4" name="テキスト ボックス 493">
          <a:extLst>
            <a:ext uri="{FF2B5EF4-FFF2-40B4-BE49-F238E27FC236}">
              <a16:creationId xmlns:a16="http://schemas.microsoft.com/office/drawing/2014/main" id="{11AD0610-47EC-4653-9348-50EADE9A252B}"/>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id="{AE50C0A5-74BF-422C-8D8D-94E0F15A85C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96" name="直線コネクタ 495">
          <a:extLst>
            <a:ext uri="{FF2B5EF4-FFF2-40B4-BE49-F238E27FC236}">
              <a16:creationId xmlns:a16="http://schemas.microsoft.com/office/drawing/2014/main" id="{24026E22-01E9-4CFB-83F7-039A959C92D0}"/>
            </a:ext>
          </a:extLst>
        </xdr:cNvPr>
        <xdr:cNvCxnSpPr/>
      </xdr:nvCxnSpPr>
      <xdr:spPr>
        <a:xfrm flipV="1">
          <a:off x="19509104" y="5649440"/>
          <a:ext cx="0" cy="124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97" name="【一般廃棄物処理施設】&#10;一人当たり有形固定資産（償却資産）額最小値テキスト">
          <a:extLst>
            <a:ext uri="{FF2B5EF4-FFF2-40B4-BE49-F238E27FC236}">
              <a16:creationId xmlns:a16="http://schemas.microsoft.com/office/drawing/2014/main" id="{B32C843F-2F33-46DB-9EC9-84CB5EC286D6}"/>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98" name="直線コネクタ 497">
          <a:extLst>
            <a:ext uri="{FF2B5EF4-FFF2-40B4-BE49-F238E27FC236}">
              <a16:creationId xmlns:a16="http://schemas.microsoft.com/office/drawing/2014/main" id="{E29F62AE-76AA-4002-AF82-AF7F7A9C622C}"/>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99" name="【一般廃棄物処理施設】&#10;一人当たり有形固定資産（償却資産）額最大値テキスト">
          <a:extLst>
            <a:ext uri="{FF2B5EF4-FFF2-40B4-BE49-F238E27FC236}">
              <a16:creationId xmlns:a16="http://schemas.microsoft.com/office/drawing/2014/main" id="{9FB482B7-728C-44D9-97BD-3EB3FE318F4B}"/>
            </a:ext>
          </a:extLst>
        </xdr:cNvPr>
        <xdr:cNvSpPr txBox="1"/>
      </xdr:nvSpPr>
      <xdr:spPr>
        <a:xfrm>
          <a:off x="19547840" y="542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00" name="直線コネクタ 499">
          <a:extLst>
            <a:ext uri="{FF2B5EF4-FFF2-40B4-BE49-F238E27FC236}">
              <a16:creationId xmlns:a16="http://schemas.microsoft.com/office/drawing/2014/main" id="{282B8256-4382-4563-8B96-45FDA1CF9DB6}"/>
            </a:ext>
          </a:extLst>
        </xdr:cNvPr>
        <xdr:cNvCxnSpPr/>
      </xdr:nvCxnSpPr>
      <xdr:spPr>
        <a:xfrm>
          <a:off x="19443700" y="564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01" name="【一般廃棄物処理施設】&#10;一人当たり有形固定資産（償却資産）額平均値テキスト">
          <a:extLst>
            <a:ext uri="{FF2B5EF4-FFF2-40B4-BE49-F238E27FC236}">
              <a16:creationId xmlns:a16="http://schemas.microsoft.com/office/drawing/2014/main" id="{FBA3559E-15E4-4673-A423-7F7C1EC1F833}"/>
            </a:ext>
          </a:extLst>
        </xdr:cNvPr>
        <xdr:cNvSpPr txBox="1"/>
      </xdr:nvSpPr>
      <xdr:spPr>
        <a:xfrm>
          <a:off x="19547840" y="64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02" name="フローチャート: 判断 501">
          <a:extLst>
            <a:ext uri="{FF2B5EF4-FFF2-40B4-BE49-F238E27FC236}">
              <a16:creationId xmlns:a16="http://schemas.microsoft.com/office/drawing/2014/main" id="{6BB2C652-1620-4627-99A4-A312E8AEF6FB}"/>
            </a:ext>
          </a:extLst>
        </xdr:cNvPr>
        <xdr:cNvSpPr/>
      </xdr:nvSpPr>
      <xdr:spPr>
        <a:xfrm>
          <a:off x="19458940" y="6467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03" name="フローチャート: 判断 502">
          <a:extLst>
            <a:ext uri="{FF2B5EF4-FFF2-40B4-BE49-F238E27FC236}">
              <a16:creationId xmlns:a16="http://schemas.microsoft.com/office/drawing/2014/main" id="{39F05B00-8AA0-4886-8726-57DC430A60C4}"/>
            </a:ext>
          </a:extLst>
        </xdr:cNvPr>
        <xdr:cNvSpPr/>
      </xdr:nvSpPr>
      <xdr:spPr>
        <a:xfrm>
          <a:off x="1873504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7650</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86A3949E-6930-4F43-A41B-008AF1BC397C}"/>
            </a:ext>
          </a:extLst>
        </xdr:cNvPr>
        <xdr:cNvSpPr txBox="1"/>
      </xdr:nvSpPr>
      <xdr:spPr>
        <a:xfrm>
          <a:off x="18528811" y="65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505" name="フローチャート: 判断 504">
          <a:extLst>
            <a:ext uri="{FF2B5EF4-FFF2-40B4-BE49-F238E27FC236}">
              <a16:creationId xmlns:a16="http://schemas.microsoft.com/office/drawing/2014/main" id="{9F7E89F6-A7A7-42E3-BB51-88252F8AF761}"/>
            </a:ext>
          </a:extLst>
        </xdr:cNvPr>
        <xdr:cNvSpPr/>
      </xdr:nvSpPr>
      <xdr:spPr>
        <a:xfrm>
          <a:off x="17937480" y="644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163733</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id="{0393CCEE-5DFC-4986-8C95-B3561CC5358D}"/>
            </a:ext>
          </a:extLst>
        </xdr:cNvPr>
        <xdr:cNvSpPr txBox="1"/>
      </xdr:nvSpPr>
      <xdr:spPr>
        <a:xfrm>
          <a:off x="17766811" y="65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507" name="フローチャート: 判断 506">
          <a:extLst>
            <a:ext uri="{FF2B5EF4-FFF2-40B4-BE49-F238E27FC236}">
              <a16:creationId xmlns:a16="http://schemas.microsoft.com/office/drawing/2014/main" id="{ADD18CCB-82C8-4120-A02A-464912D7818F}"/>
            </a:ext>
          </a:extLst>
        </xdr:cNvPr>
        <xdr:cNvSpPr/>
      </xdr:nvSpPr>
      <xdr:spPr>
        <a:xfrm>
          <a:off x="17162780" y="6485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36431</xdr:rowOff>
    </xdr:from>
    <xdr:ext cx="534377" cy="259045"/>
    <xdr:sp macro="" textlink="">
      <xdr:nvSpPr>
        <xdr:cNvPr id="508" name="n_3aveValue【一般廃棄物処理施設】&#10;一人当たり有形固定資産（償却資産）額">
          <a:extLst>
            <a:ext uri="{FF2B5EF4-FFF2-40B4-BE49-F238E27FC236}">
              <a16:creationId xmlns:a16="http://schemas.microsoft.com/office/drawing/2014/main" id="{C8ADF5DD-4C45-4E53-B81B-767AC8F1BA16}"/>
            </a:ext>
          </a:extLst>
        </xdr:cNvPr>
        <xdr:cNvSpPr txBox="1"/>
      </xdr:nvSpPr>
      <xdr:spPr>
        <a:xfrm>
          <a:off x="16969251" y="657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422F3E97-1BB7-4B07-9866-000589BF4FA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FD987C55-5672-4628-8C7F-04D52C6504B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6933102E-2B94-49F5-B11A-2AAE7A759AB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9A9E0483-7E77-4F7F-96E9-A5D6930340E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9109EFE6-5A14-41F0-A4EF-E5793CA7045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119806</xdr:rowOff>
    </xdr:from>
    <xdr:to>
      <xdr:col>112</xdr:col>
      <xdr:colOff>38100</xdr:colOff>
      <xdr:row>37</xdr:row>
      <xdr:rowOff>49956</xdr:rowOff>
    </xdr:to>
    <xdr:sp macro="" textlink="">
      <xdr:nvSpPr>
        <xdr:cNvPr id="514" name="楕円 513">
          <a:extLst>
            <a:ext uri="{FF2B5EF4-FFF2-40B4-BE49-F238E27FC236}">
              <a16:creationId xmlns:a16="http://schemas.microsoft.com/office/drawing/2014/main" id="{C4097361-BAD2-4E95-9DA7-E6AAC1130C76}"/>
            </a:ext>
          </a:extLst>
        </xdr:cNvPr>
        <xdr:cNvSpPr/>
      </xdr:nvSpPr>
      <xdr:spPr>
        <a:xfrm>
          <a:off x="18735040" y="6154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122932</xdr:rowOff>
    </xdr:from>
    <xdr:to>
      <xdr:col>107</xdr:col>
      <xdr:colOff>101600</xdr:colOff>
      <xdr:row>37</xdr:row>
      <xdr:rowOff>53082</xdr:rowOff>
    </xdr:to>
    <xdr:sp macro="" textlink="">
      <xdr:nvSpPr>
        <xdr:cNvPr id="515" name="楕円 514">
          <a:extLst>
            <a:ext uri="{FF2B5EF4-FFF2-40B4-BE49-F238E27FC236}">
              <a16:creationId xmlns:a16="http://schemas.microsoft.com/office/drawing/2014/main" id="{5E58FE63-451E-4667-9AC8-CBAAF9D7DD5F}"/>
            </a:ext>
          </a:extLst>
        </xdr:cNvPr>
        <xdr:cNvSpPr/>
      </xdr:nvSpPr>
      <xdr:spPr>
        <a:xfrm>
          <a:off x="17937480" y="6157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170606</xdr:rowOff>
    </xdr:from>
    <xdr:to>
      <xdr:col>111</xdr:col>
      <xdr:colOff>177800</xdr:colOff>
      <xdr:row>37</xdr:row>
      <xdr:rowOff>2282</xdr:rowOff>
    </xdr:to>
    <xdr:cxnSp macro="">
      <xdr:nvCxnSpPr>
        <xdr:cNvPr id="516" name="直線コネクタ 515">
          <a:extLst>
            <a:ext uri="{FF2B5EF4-FFF2-40B4-BE49-F238E27FC236}">
              <a16:creationId xmlns:a16="http://schemas.microsoft.com/office/drawing/2014/main" id="{1091393B-3003-40E3-A640-2E006D820E43}"/>
            </a:ext>
          </a:extLst>
        </xdr:cNvPr>
        <xdr:cNvCxnSpPr/>
      </xdr:nvCxnSpPr>
      <xdr:spPr>
        <a:xfrm flipV="1">
          <a:off x="17988280" y="620564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122224</xdr:rowOff>
    </xdr:from>
    <xdr:to>
      <xdr:col>102</xdr:col>
      <xdr:colOff>165100</xdr:colOff>
      <xdr:row>37</xdr:row>
      <xdr:rowOff>52374</xdr:rowOff>
    </xdr:to>
    <xdr:sp macro="" textlink="">
      <xdr:nvSpPr>
        <xdr:cNvPr id="517" name="楕円 516">
          <a:extLst>
            <a:ext uri="{FF2B5EF4-FFF2-40B4-BE49-F238E27FC236}">
              <a16:creationId xmlns:a16="http://schemas.microsoft.com/office/drawing/2014/main" id="{3517F7A9-220C-4188-92A7-9E5291AF6379}"/>
            </a:ext>
          </a:extLst>
        </xdr:cNvPr>
        <xdr:cNvSpPr/>
      </xdr:nvSpPr>
      <xdr:spPr>
        <a:xfrm>
          <a:off x="17162780" y="61572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1574</xdr:rowOff>
    </xdr:from>
    <xdr:to>
      <xdr:col>107</xdr:col>
      <xdr:colOff>50800</xdr:colOff>
      <xdr:row>37</xdr:row>
      <xdr:rowOff>2282</xdr:rowOff>
    </xdr:to>
    <xdr:cxnSp macro="">
      <xdr:nvCxnSpPr>
        <xdr:cNvPr id="518" name="直線コネクタ 517">
          <a:extLst>
            <a:ext uri="{FF2B5EF4-FFF2-40B4-BE49-F238E27FC236}">
              <a16:creationId xmlns:a16="http://schemas.microsoft.com/office/drawing/2014/main" id="{A0C626DE-6F57-4EB9-B8D4-515D49DA8B7B}"/>
            </a:ext>
          </a:extLst>
        </xdr:cNvPr>
        <xdr:cNvCxnSpPr/>
      </xdr:nvCxnSpPr>
      <xdr:spPr>
        <a:xfrm>
          <a:off x="17213580" y="6204254"/>
          <a:ext cx="7747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66483</xdr:rowOff>
    </xdr:from>
    <xdr:ext cx="599010" cy="259045"/>
    <xdr:sp macro="" textlink="">
      <xdr:nvSpPr>
        <xdr:cNvPr id="519" name="n_1mainValue【一般廃棄物処理施設】&#10;一人当たり有形固定資産（償却資産）額">
          <a:extLst>
            <a:ext uri="{FF2B5EF4-FFF2-40B4-BE49-F238E27FC236}">
              <a16:creationId xmlns:a16="http://schemas.microsoft.com/office/drawing/2014/main" id="{D2A35377-5F9B-4341-8E4E-D6CE351EE116}"/>
            </a:ext>
          </a:extLst>
        </xdr:cNvPr>
        <xdr:cNvSpPr txBox="1"/>
      </xdr:nvSpPr>
      <xdr:spPr>
        <a:xfrm>
          <a:off x="18496495" y="593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69609</xdr:rowOff>
    </xdr:from>
    <xdr:ext cx="599010" cy="259045"/>
    <xdr:sp macro="" textlink="">
      <xdr:nvSpPr>
        <xdr:cNvPr id="520" name="n_2mainValue【一般廃棄物処理施設】&#10;一人当たり有形固定資産（償却資産）額">
          <a:extLst>
            <a:ext uri="{FF2B5EF4-FFF2-40B4-BE49-F238E27FC236}">
              <a16:creationId xmlns:a16="http://schemas.microsoft.com/office/drawing/2014/main" id="{F9BD8A83-77E1-4F27-B095-32CF21B39F0C}"/>
            </a:ext>
          </a:extLst>
        </xdr:cNvPr>
        <xdr:cNvSpPr txBox="1"/>
      </xdr:nvSpPr>
      <xdr:spPr>
        <a:xfrm>
          <a:off x="17734495" y="593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68901</xdr:rowOff>
    </xdr:from>
    <xdr:ext cx="599010" cy="259045"/>
    <xdr:sp macro="" textlink="">
      <xdr:nvSpPr>
        <xdr:cNvPr id="521" name="n_3mainValue【一般廃棄物処理施設】&#10;一人当たり有形固定資産（償却資産）額">
          <a:extLst>
            <a:ext uri="{FF2B5EF4-FFF2-40B4-BE49-F238E27FC236}">
              <a16:creationId xmlns:a16="http://schemas.microsoft.com/office/drawing/2014/main" id="{1D6559A1-0B5E-418D-B52E-484E41581ED1}"/>
            </a:ext>
          </a:extLst>
        </xdr:cNvPr>
        <xdr:cNvSpPr txBox="1"/>
      </xdr:nvSpPr>
      <xdr:spPr>
        <a:xfrm>
          <a:off x="16936935" y="593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3EC1603B-2FC2-417B-9103-0D9B886AD67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12DBD083-8997-4B98-AAB2-DA883A09301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77C329EF-5A6A-485A-B605-7887B725D48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7D9B9779-BA66-4465-9742-13EA3C39E3F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F848188A-361E-48C6-BFD8-791F781E8B0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C5709903-EE61-4041-A4F6-B2A0B8246D6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15725ADA-FF07-4C4A-B4B4-BF2CC9744DF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421D97D5-4635-440C-BFB8-227F88D46F3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id="{22BD79E6-C09A-48BA-A627-3A55A1BC1F8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0153523B-84A7-488E-9361-823D47A00BF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a:extLst>
            <a:ext uri="{FF2B5EF4-FFF2-40B4-BE49-F238E27FC236}">
              <a16:creationId xmlns:a16="http://schemas.microsoft.com/office/drawing/2014/main" id="{733835A5-5862-4274-B14E-55F997ABC372}"/>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a:extLst>
            <a:ext uri="{FF2B5EF4-FFF2-40B4-BE49-F238E27FC236}">
              <a16:creationId xmlns:a16="http://schemas.microsoft.com/office/drawing/2014/main" id="{8489CE4F-E586-4064-ABDE-D75BF6CFD7E3}"/>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a:extLst>
            <a:ext uri="{FF2B5EF4-FFF2-40B4-BE49-F238E27FC236}">
              <a16:creationId xmlns:a16="http://schemas.microsoft.com/office/drawing/2014/main" id="{6861D2C7-6567-4CFC-AA16-44687DB9D6BE}"/>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a:extLst>
            <a:ext uri="{FF2B5EF4-FFF2-40B4-BE49-F238E27FC236}">
              <a16:creationId xmlns:a16="http://schemas.microsoft.com/office/drawing/2014/main" id="{3C15707E-9F37-4EA2-B7A2-F2C282C863B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a:extLst>
            <a:ext uri="{FF2B5EF4-FFF2-40B4-BE49-F238E27FC236}">
              <a16:creationId xmlns:a16="http://schemas.microsoft.com/office/drawing/2014/main" id="{01319C03-495B-4A76-A6CD-9D5AE67B38C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a:extLst>
            <a:ext uri="{FF2B5EF4-FFF2-40B4-BE49-F238E27FC236}">
              <a16:creationId xmlns:a16="http://schemas.microsoft.com/office/drawing/2014/main" id="{03131B6D-16C8-45D8-AE2F-FC19D6EC6A26}"/>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a:extLst>
            <a:ext uri="{FF2B5EF4-FFF2-40B4-BE49-F238E27FC236}">
              <a16:creationId xmlns:a16="http://schemas.microsoft.com/office/drawing/2014/main" id="{2AE6BDC3-0A6E-4028-B074-C302DC566E68}"/>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a:extLst>
            <a:ext uri="{FF2B5EF4-FFF2-40B4-BE49-F238E27FC236}">
              <a16:creationId xmlns:a16="http://schemas.microsoft.com/office/drawing/2014/main" id="{52537ECB-074C-466D-A394-7149CBA533C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a:extLst>
            <a:ext uri="{FF2B5EF4-FFF2-40B4-BE49-F238E27FC236}">
              <a16:creationId xmlns:a16="http://schemas.microsoft.com/office/drawing/2014/main" id="{EA8BA555-9340-4369-8070-A9931D31ABA1}"/>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a:extLst>
            <a:ext uri="{FF2B5EF4-FFF2-40B4-BE49-F238E27FC236}">
              <a16:creationId xmlns:a16="http://schemas.microsoft.com/office/drawing/2014/main" id="{02CBDAD1-B37B-43F1-83FF-1296B9764B1E}"/>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a:extLst>
            <a:ext uri="{FF2B5EF4-FFF2-40B4-BE49-F238E27FC236}">
              <a16:creationId xmlns:a16="http://schemas.microsoft.com/office/drawing/2014/main" id="{B1E11544-A35A-499A-A8B5-A299BEC0EEA2}"/>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a:extLst>
            <a:ext uri="{FF2B5EF4-FFF2-40B4-BE49-F238E27FC236}">
              <a16:creationId xmlns:a16="http://schemas.microsoft.com/office/drawing/2014/main" id="{AFBBFA05-2357-4149-8C75-9A69FE1DFC9B}"/>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id="{4C62BF12-CF6D-49DE-948A-B2A5B1ECA77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450047AF-C780-4259-95E2-DB41EDE0E8F9}"/>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id="{2BB6E77F-6476-433B-BE5E-E0E6F28B8FC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47" name="直線コネクタ 546">
          <a:extLst>
            <a:ext uri="{FF2B5EF4-FFF2-40B4-BE49-F238E27FC236}">
              <a16:creationId xmlns:a16="http://schemas.microsoft.com/office/drawing/2014/main" id="{8571DE53-D465-4433-8B27-60EC3FEB1B5E}"/>
            </a:ext>
          </a:extLst>
        </xdr:cNvPr>
        <xdr:cNvCxnSpPr/>
      </xdr:nvCxnSpPr>
      <xdr:spPr>
        <a:xfrm flipV="1">
          <a:off x="14375764" y="932470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48" name="【保健センター・保健所】&#10;有形固定資産減価償却率最小値テキスト">
          <a:extLst>
            <a:ext uri="{FF2B5EF4-FFF2-40B4-BE49-F238E27FC236}">
              <a16:creationId xmlns:a16="http://schemas.microsoft.com/office/drawing/2014/main" id="{24F4B553-55B3-4462-8BDA-9757CFB2BCB0}"/>
            </a:ext>
          </a:extLst>
        </xdr:cNvPr>
        <xdr:cNvSpPr txBox="1"/>
      </xdr:nvSpPr>
      <xdr:spPr>
        <a:xfrm>
          <a:off x="14414500" y="10765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49" name="直線コネクタ 548">
          <a:extLst>
            <a:ext uri="{FF2B5EF4-FFF2-40B4-BE49-F238E27FC236}">
              <a16:creationId xmlns:a16="http://schemas.microsoft.com/office/drawing/2014/main" id="{74AB423A-8E87-45A0-9991-F3BE755A2ECD}"/>
            </a:ext>
          </a:extLst>
        </xdr:cNvPr>
        <xdr:cNvCxnSpPr/>
      </xdr:nvCxnSpPr>
      <xdr:spPr>
        <a:xfrm>
          <a:off x="14287500" y="10761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50" name="【保健センター・保健所】&#10;有形固定資産減価償却率最大値テキスト">
          <a:extLst>
            <a:ext uri="{FF2B5EF4-FFF2-40B4-BE49-F238E27FC236}">
              <a16:creationId xmlns:a16="http://schemas.microsoft.com/office/drawing/2014/main" id="{296DAA09-CB9C-408C-98BC-60091CDDA05F}"/>
            </a:ext>
          </a:extLst>
        </xdr:cNvPr>
        <xdr:cNvSpPr txBox="1"/>
      </xdr:nvSpPr>
      <xdr:spPr>
        <a:xfrm>
          <a:off x="14414500" y="910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51" name="直線コネクタ 550">
          <a:extLst>
            <a:ext uri="{FF2B5EF4-FFF2-40B4-BE49-F238E27FC236}">
              <a16:creationId xmlns:a16="http://schemas.microsoft.com/office/drawing/2014/main" id="{023397CD-22FF-4C65-8080-69B3106471E2}"/>
            </a:ext>
          </a:extLst>
        </xdr:cNvPr>
        <xdr:cNvCxnSpPr/>
      </xdr:nvCxnSpPr>
      <xdr:spPr>
        <a:xfrm>
          <a:off x="14287500" y="9324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52" name="【保健センター・保健所】&#10;有形固定資産減価償却率平均値テキスト">
          <a:extLst>
            <a:ext uri="{FF2B5EF4-FFF2-40B4-BE49-F238E27FC236}">
              <a16:creationId xmlns:a16="http://schemas.microsoft.com/office/drawing/2014/main" id="{C3A75B12-5D4D-40A9-9CA3-0820E60095E1}"/>
            </a:ext>
          </a:extLst>
        </xdr:cNvPr>
        <xdr:cNvSpPr txBox="1"/>
      </xdr:nvSpPr>
      <xdr:spPr>
        <a:xfrm>
          <a:off x="14414500" y="10004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53" name="フローチャート: 判断 552">
          <a:extLst>
            <a:ext uri="{FF2B5EF4-FFF2-40B4-BE49-F238E27FC236}">
              <a16:creationId xmlns:a16="http://schemas.microsoft.com/office/drawing/2014/main" id="{3155AFB8-41D7-43C7-A3DD-D542B8407230}"/>
            </a:ext>
          </a:extLst>
        </xdr:cNvPr>
        <xdr:cNvSpPr/>
      </xdr:nvSpPr>
      <xdr:spPr>
        <a:xfrm>
          <a:off x="14325600" y="100261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54" name="フローチャート: 判断 553">
          <a:extLst>
            <a:ext uri="{FF2B5EF4-FFF2-40B4-BE49-F238E27FC236}">
              <a16:creationId xmlns:a16="http://schemas.microsoft.com/office/drawing/2014/main" id="{6808E240-5C59-4283-8326-F155F4F67C2F}"/>
            </a:ext>
          </a:extLst>
        </xdr:cNvPr>
        <xdr:cNvSpPr/>
      </xdr:nvSpPr>
      <xdr:spPr>
        <a:xfrm>
          <a:off x="13578840" y="10053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1728AF31-0EE8-4CD2-BCE3-6EB7F9B7F9C5}"/>
            </a:ext>
          </a:extLst>
        </xdr:cNvPr>
        <xdr:cNvSpPr txBox="1"/>
      </xdr:nvSpPr>
      <xdr:spPr>
        <a:xfrm>
          <a:off x="13437244" y="983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56" name="フローチャート: 判断 555">
          <a:extLst>
            <a:ext uri="{FF2B5EF4-FFF2-40B4-BE49-F238E27FC236}">
              <a16:creationId xmlns:a16="http://schemas.microsoft.com/office/drawing/2014/main" id="{50ABE12E-9928-41D5-A128-A1D0AD7A0150}"/>
            </a:ext>
          </a:extLst>
        </xdr:cNvPr>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A58984CF-4B6D-4FC4-A383-380F3E7C0834}"/>
            </a:ext>
          </a:extLst>
        </xdr:cNvPr>
        <xdr:cNvSpPr txBox="1"/>
      </xdr:nvSpPr>
      <xdr:spPr>
        <a:xfrm>
          <a:off x="126752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558" name="フローチャート: 判断 557">
          <a:extLst>
            <a:ext uri="{FF2B5EF4-FFF2-40B4-BE49-F238E27FC236}">
              <a16:creationId xmlns:a16="http://schemas.microsoft.com/office/drawing/2014/main" id="{44B02956-AC0B-452A-BD35-54CEBCB3E76C}"/>
            </a:ext>
          </a:extLst>
        </xdr:cNvPr>
        <xdr:cNvSpPr/>
      </xdr:nvSpPr>
      <xdr:spPr>
        <a:xfrm>
          <a:off x="12029440" y="10165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54264</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547D1C2E-AC4F-45E7-AC5A-64A282C9A399}"/>
            </a:ext>
          </a:extLst>
        </xdr:cNvPr>
        <xdr:cNvSpPr txBox="1"/>
      </xdr:nvSpPr>
      <xdr:spPr>
        <a:xfrm>
          <a:off x="1190054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4A17450-957F-4199-ABA5-2F659D26584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14629637-3779-44BE-A48B-76AFC4F3872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35CDABC5-DE6C-456B-8CF5-A2A9829C886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17CE7C53-079D-4056-94D7-EEFF40764F3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F5B01078-DC47-4DF0-95F2-54CBA9301A9A}"/>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107587</xdr:rowOff>
    </xdr:from>
    <xdr:to>
      <xdr:col>81</xdr:col>
      <xdr:colOff>101600</xdr:colOff>
      <xdr:row>62</xdr:row>
      <xdr:rowOff>37737</xdr:rowOff>
    </xdr:to>
    <xdr:sp macro="" textlink="">
      <xdr:nvSpPr>
        <xdr:cNvPr id="565" name="楕円 564">
          <a:extLst>
            <a:ext uri="{FF2B5EF4-FFF2-40B4-BE49-F238E27FC236}">
              <a16:creationId xmlns:a16="http://schemas.microsoft.com/office/drawing/2014/main" id="{022E6ECF-BC6F-4DD0-A18A-BA44F022B07B}"/>
            </a:ext>
          </a:extLst>
        </xdr:cNvPr>
        <xdr:cNvSpPr/>
      </xdr:nvSpPr>
      <xdr:spPr>
        <a:xfrm>
          <a:off x="13578840" y="103336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140244</xdr:rowOff>
    </xdr:from>
    <xdr:to>
      <xdr:col>76</xdr:col>
      <xdr:colOff>165100</xdr:colOff>
      <xdr:row>62</xdr:row>
      <xdr:rowOff>70394</xdr:rowOff>
    </xdr:to>
    <xdr:sp macro="" textlink="">
      <xdr:nvSpPr>
        <xdr:cNvPr id="566" name="楕円 565">
          <a:extLst>
            <a:ext uri="{FF2B5EF4-FFF2-40B4-BE49-F238E27FC236}">
              <a16:creationId xmlns:a16="http://schemas.microsoft.com/office/drawing/2014/main" id="{A79E6C7B-FE45-48BB-8FFC-93C5483E5984}"/>
            </a:ext>
          </a:extLst>
        </xdr:cNvPr>
        <xdr:cNvSpPr/>
      </xdr:nvSpPr>
      <xdr:spPr>
        <a:xfrm>
          <a:off x="12804140" y="10366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158387</xdr:rowOff>
    </xdr:from>
    <xdr:to>
      <xdr:col>81</xdr:col>
      <xdr:colOff>50800</xdr:colOff>
      <xdr:row>62</xdr:row>
      <xdr:rowOff>19594</xdr:rowOff>
    </xdr:to>
    <xdr:cxnSp macro="">
      <xdr:nvCxnSpPr>
        <xdr:cNvPr id="567" name="直線コネクタ 566">
          <a:extLst>
            <a:ext uri="{FF2B5EF4-FFF2-40B4-BE49-F238E27FC236}">
              <a16:creationId xmlns:a16="http://schemas.microsoft.com/office/drawing/2014/main" id="{25486651-99D0-4FE1-B9BF-ADA54D1CCF61}"/>
            </a:ext>
          </a:extLst>
        </xdr:cNvPr>
        <xdr:cNvCxnSpPr/>
      </xdr:nvCxnSpPr>
      <xdr:spPr>
        <a:xfrm flipV="1">
          <a:off x="12854940" y="10384427"/>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568" name="楕円 567">
          <a:extLst>
            <a:ext uri="{FF2B5EF4-FFF2-40B4-BE49-F238E27FC236}">
              <a16:creationId xmlns:a16="http://schemas.microsoft.com/office/drawing/2014/main" id="{C77A41D9-8196-4922-9BFA-5F5668CB5031}"/>
            </a:ext>
          </a:extLst>
        </xdr:cNvPr>
        <xdr:cNvSpPr/>
      </xdr:nvSpPr>
      <xdr:spPr>
        <a:xfrm>
          <a:off x="12029440" y="10395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19594</xdr:rowOff>
    </xdr:from>
    <xdr:to>
      <xdr:col>76</xdr:col>
      <xdr:colOff>114300</xdr:colOff>
      <xdr:row>62</xdr:row>
      <xdr:rowOff>48985</xdr:rowOff>
    </xdr:to>
    <xdr:cxnSp macro="">
      <xdr:nvCxnSpPr>
        <xdr:cNvPr id="569" name="直線コネクタ 568">
          <a:extLst>
            <a:ext uri="{FF2B5EF4-FFF2-40B4-BE49-F238E27FC236}">
              <a16:creationId xmlns:a16="http://schemas.microsoft.com/office/drawing/2014/main" id="{D69AE304-68E0-41F9-B2C4-1A9D7EEDBBA4}"/>
            </a:ext>
          </a:extLst>
        </xdr:cNvPr>
        <xdr:cNvCxnSpPr/>
      </xdr:nvCxnSpPr>
      <xdr:spPr>
        <a:xfrm flipV="1">
          <a:off x="12072620" y="10413274"/>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28864</xdr:rowOff>
    </xdr:from>
    <xdr:ext cx="405111" cy="259045"/>
    <xdr:sp macro="" textlink="">
      <xdr:nvSpPr>
        <xdr:cNvPr id="570" name="n_1mainValue【保健センター・保健所】&#10;有形固定資産減価償却率">
          <a:extLst>
            <a:ext uri="{FF2B5EF4-FFF2-40B4-BE49-F238E27FC236}">
              <a16:creationId xmlns:a16="http://schemas.microsoft.com/office/drawing/2014/main" id="{2AADD0B6-A577-4C9F-ACE9-5BBBA014E603}"/>
            </a:ext>
          </a:extLst>
        </xdr:cNvPr>
        <xdr:cNvSpPr txBox="1"/>
      </xdr:nvSpPr>
      <xdr:spPr>
        <a:xfrm>
          <a:off x="13437244" y="104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61521</xdr:rowOff>
    </xdr:from>
    <xdr:ext cx="405111" cy="259045"/>
    <xdr:sp macro="" textlink="">
      <xdr:nvSpPr>
        <xdr:cNvPr id="571" name="n_2mainValue【保健センター・保健所】&#10;有形固定資産減価償却率">
          <a:extLst>
            <a:ext uri="{FF2B5EF4-FFF2-40B4-BE49-F238E27FC236}">
              <a16:creationId xmlns:a16="http://schemas.microsoft.com/office/drawing/2014/main" id="{4CD6CFC8-8FC5-45C2-91DF-9819167EFA68}"/>
            </a:ext>
          </a:extLst>
        </xdr:cNvPr>
        <xdr:cNvSpPr txBox="1"/>
      </xdr:nvSpPr>
      <xdr:spPr>
        <a:xfrm>
          <a:off x="12675244" y="104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572" name="n_3mainValue【保健センター・保健所】&#10;有形固定資産減価償却率">
          <a:extLst>
            <a:ext uri="{FF2B5EF4-FFF2-40B4-BE49-F238E27FC236}">
              <a16:creationId xmlns:a16="http://schemas.microsoft.com/office/drawing/2014/main" id="{EDC4FCB0-0388-439D-ACC7-B2E922798EC4}"/>
            </a:ext>
          </a:extLst>
        </xdr:cNvPr>
        <xdr:cNvSpPr txBox="1"/>
      </xdr:nvSpPr>
      <xdr:spPr>
        <a:xfrm>
          <a:off x="119005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EAA6A938-FF5C-4F96-AF78-969DC5BFB51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1CEF4638-9B90-471F-9872-BB3E429E116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58776E3F-B8DC-4290-A13C-F541A85AC22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45A9495-5C16-4FF0-A4D3-1F50E7D03DF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72FCD032-D4C1-445D-9129-6D19224A526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DC1CC82F-72C9-4E52-99B6-E5C7CCB4B47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214E4877-DC3A-4C61-BDE4-B60ADB66289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311D5573-80DD-4713-B595-7AF26E70E3B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E345847A-0D78-4AC9-88D6-F96AF2B29FE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EC483020-5E36-423E-9E2C-7A7DF20C8F5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12C8A559-42B4-41B4-9BDD-DB29FD9631F7}"/>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F54DA4CB-E7E0-49C8-BE6F-A97141B42EED}"/>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DE146C8F-2050-4E19-AE30-2D07C553CF05}"/>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EB8A7626-8819-42A4-ACB8-3E1B4D537C11}"/>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A31DBF43-5DC7-44D2-9F66-8FDADF9A8CB6}"/>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59F835F3-A8F1-493C-802C-1D4337D4822D}"/>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BA7B9C23-D0A1-46C4-ACF3-378F95C23EA8}"/>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A072D39C-4096-4773-B51E-06E374E68281}"/>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50C88498-B798-46DE-AED2-E60A064C7F78}"/>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524D4C05-1D45-4D44-B2FC-1EA2CE241F2F}"/>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F51F6307-5C7C-41C5-AA25-880D4B8B53CA}"/>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7CEF6FEF-98D8-4571-A1D1-B38ACF15414D}"/>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840E5806-750C-47D3-8703-9705910F3D8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8DA0206E-013F-4C02-ABDD-9BFDCD76E407}"/>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EDFE37DC-89D5-4BE5-B0AC-B47A9B0E049F}"/>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98" name="直線コネクタ 597">
          <a:extLst>
            <a:ext uri="{FF2B5EF4-FFF2-40B4-BE49-F238E27FC236}">
              <a16:creationId xmlns:a16="http://schemas.microsoft.com/office/drawing/2014/main" id="{0E8D1801-5E38-46F4-8732-C12DB24D89C6}"/>
            </a:ext>
          </a:extLst>
        </xdr:cNvPr>
        <xdr:cNvCxnSpPr/>
      </xdr:nvCxnSpPr>
      <xdr:spPr>
        <a:xfrm flipV="1">
          <a:off x="19509104" y="9459686"/>
          <a:ext cx="0" cy="135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99" name="【保健センター・保健所】&#10;一人当たり面積最小値テキスト">
          <a:extLst>
            <a:ext uri="{FF2B5EF4-FFF2-40B4-BE49-F238E27FC236}">
              <a16:creationId xmlns:a16="http://schemas.microsoft.com/office/drawing/2014/main" id="{70839025-3943-4E20-B5F1-F88FA56B4819}"/>
            </a:ext>
          </a:extLst>
        </xdr:cNvPr>
        <xdr:cNvSpPr txBox="1"/>
      </xdr:nvSpPr>
      <xdr:spPr>
        <a:xfrm>
          <a:off x="1954784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00" name="直線コネクタ 599">
          <a:extLst>
            <a:ext uri="{FF2B5EF4-FFF2-40B4-BE49-F238E27FC236}">
              <a16:creationId xmlns:a16="http://schemas.microsoft.com/office/drawing/2014/main" id="{9F9F65C5-7B1B-450A-9BFF-E0F1C3A00811}"/>
            </a:ext>
          </a:extLst>
        </xdr:cNvPr>
        <xdr:cNvCxnSpPr/>
      </xdr:nvCxnSpPr>
      <xdr:spPr>
        <a:xfrm>
          <a:off x="194437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01" name="【保健センター・保健所】&#10;一人当たり面積最大値テキスト">
          <a:extLst>
            <a:ext uri="{FF2B5EF4-FFF2-40B4-BE49-F238E27FC236}">
              <a16:creationId xmlns:a16="http://schemas.microsoft.com/office/drawing/2014/main" id="{FB00C43C-ECA2-4DAE-9591-C1A73EAFD5AF}"/>
            </a:ext>
          </a:extLst>
        </xdr:cNvPr>
        <xdr:cNvSpPr txBox="1"/>
      </xdr:nvSpPr>
      <xdr:spPr>
        <a:xfrm>
          <a:off x="19547840" y="923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02" name="直線コネクタ 601">
          <a:extLst>
            <a:ext uri="{FF2B5EF4-FFF2-40B4-BE49-F238E27FC236}">
              <a16:creationId xmlns:a16="http://schemas.microsoft.com/office/drawing/2014/main" id="{14F1882C-8E58-42B5-89D7-7076B2FD194C}"/>
            </a:ext>
          </a:extLst>
        </xdr:cNvPr>
        <xdr:cNvCxnSpPr/>
      </xdr:nvCxnSpPr>
      <xdr:spPr>
        <a:xfrm>
          <a:off x="19443700" y="9459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03" name="【保健センター・保健所】&#10;一人当たり面積平均値テキスト">
          <a:extLst>
            <a:ext uri="{FF2B5EF4-FFF2-40B4-BE49-F238E27FC236}">
              <a16:creationId xmlns:a16="http://schemas.microsoft.com/office/drawing/2014/main" id="{49FA3B39-48DB-4959-8BEA-C8E731A627A6}"/>
            </a:ext>
          </a:extLst>
        </xdr:cNvPr>
        <xdr:cNvSpPr txBox="1"/>
      </xdr:nvSpPr>
      <xdr:spPr>
        <a:xfrm>
          <a:off x="19547840" y="1059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04" name="フローチャート: 判断 603">
          <a:extLst>
            <a:ext uri="{FF2B5EF4-FFF2-40B4-BE49-F238E27FC236}">
              <a16:creationId xmlns:a16="http://schemas.microsoft.com/office/drawing/2014/main" id="{4C5239B1-408A-4164-A343-357C303B68C8}"/>
            </a:ext>
          </a:extLst>
        </xdr:cNvPr>
        <xdr:cNvSpPr/>
      </xdr:nvSpPr>
      <xdr:spPr>
        <a:xfrm>
          <a:off x="1945894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05" name="フローチャート: 判断 604">
          <a:extLst>
            <a:ext uri="{FF2B5EF4-FFF2-40B4-BE49-F238E27FC236}">
              <a16:creationId xmlns:a16="http://schemas.microsoft.com/office/drawing/2014/main" id="{A427F579-1ADA-43DE-979A-9B4266A3AC12}"/>
            </a:ext>
          </a:extLst>
        </xdr:cNvPr>
        <xdr:cNvSpPr/>
      </xdr:nvSpPr>
      <xdr:spPr>
        <a:xfrm>
          <a:off x="1873504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606" name="n_1aveValue【保健センター・保健所】&#10;一人当たり面積">
          <a:extLst>
            <a:ext uri="{FF2B5EF4-FFF2-40B4-BE49-F238E27FC236}">
              <a16:creationId xmlns:a16="http://schemas.microsoft.com/office/drawing/2014/main" id="{467F71C7-D422-4D96-827A-D7D64EFC2820}"/>
            </a:ext>
          </a:extLst>
        </xdr:cNvPr>
        <xdr:cNvSpPr txBox="1"/>
      </xdr:nvSpPr>
      <xdr:spPr>
        <a:xfrm>
          <a:off x="1856112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607" name="フローチャート: 判断 606">
          <a:extLst>
            <a:ext uri="{FF2B5EF4-FFF2-40B4-BE49-F238E27FC236}">
              <a16:creationId xmlns:a16="http://schemas.microsoft.com/office/drawing/2014/main" id="{F18463DA-02DA-422F-BDD4-E738C0DBDC50}"/>
            </a:ext>
          </a:extLst>
        </xdr:cNvPr>
        <xdr:cNvSpPr/>
      </xdr:nvSpPr>
      <xdr:spPr>
        <a:xfrm>
          <a:off x="1793748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5278</xdr:rowOff>
    </xdr:from>
    <xdr:ext cx="469744" cy="259045"/>
    <xdr:sp macro="" textlink="">
      <xdr:nvSpPr>
        <xdr:cNvPr id="608" name="n_2aveValue【保健センター・保健所】&#10;一人当たり面積">
          <a:extLst>
            <a:ext uri="{FF2B5EF4-FFF2-40B4-BE49-F238E27FC236}">
              <a16:creationId xmlns:a16="http://schemas.microsoft.com/office/drawing/2014/main" id="{6F032659-224F-4C7B-875C-D2BECD5F34AE}"/>
            </a:ext>
          </a:extLst>
        </xdr:cNvPr>
        <xdr:cNvSpPr txBox="1"/>
      </xdr:nvSpPr>
      <xdr:spPr>
        <a:xfrm>
          <a:off x="177762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609" name="フローチャート: 判断 608">
          <a:extLst>
            <a:ext uri="{FF2B5EF4-FFF2-40B4-BE49-F238E27FC236}">
              <a16:creationId xmlns:a16="http://schemas.microsoft.com/office/drawing/2014/main" id="{E191490B-57C2-4876-A84F-4CC7123222E8}"/>
            </a:ext>
          </a:extLst>
        </xdr:cNvPr>
        <xdr:cNvSpPr/>
      </xdr:nvSpPr>
      <xdr:spPr>
        <a:xfrm>
          <a:off x="17162780" y="10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134274</xdr:rowOff>
    </xdr:from>
    <xdr:ext cx="469744" cy="259045"/>
    <xdr:sp macro="" textlink="">
      <xdr:nvSpPr>
        <xdr:cNvPr id="610" name="n_3aveValue【保健センター・保健所】&#10;一人当たり面積">
          <a:extLst>
            <a:ext uri="{FF2B5EF4-FFF2-40B4-BE49-F238E27FC236}">
              <a16:creationId xmlns:a16="http://schemas.microsoft.com/office/drawing/2014/main" id="{09B63A19-750A-46DD-9968-8A7605595975}"/>
            </a:ext>
          </a:extLst>
        </xdr:cNvPr>
        <xdr:cNvSpPr txBox="1"/>
      </xdr:nvSpPr>
      <xdr:spPr>
        <a:xfrm>
          <a:off x="17001567" y="103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B767E3A6-FFF6-4FA9-ACE0-749FA928DA9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FAE2596E-9E62-412D-A586-E424909112D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24E5609B-A2F2-4BB8-8FC3-7B5E9FBCD8B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74D3D95C-FD7B-4D48-8347-712D818C639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2DCC713C-AA20-4ED5-9988-B0AD0C22B9FF}"/>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616" name="楕円 615">
          <a:extLst>
            <a:ext uri="{FF2B5EF4-FFF2-40B4-BE49-F238E27FC236}">
              <a16:creationId xmlns:a16="http://schemas.microsoft.com/office/drawing/2014/main" id="{7CEF127C-392D-4269-9CEC-4C9CD70B2106}"/>
            </a:ext>
          </a:extLst>
        </xdr:cNvPr>
        <xdr:cNvSpPr/>
      </xdr:nvSpPr>
      <xdr:spPr>
        <a:xfrm>
          <a:off x="18735040" y="1065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97790</xdr:rowOff>
    </xdr:from>
    <xdr:to>
      <xdr:col>107</xdr:col>
      <xdr:colOff>101600</xdr:colOff>
      <xdr:row>64</xdr:row>
      <xdr:rowOff>27940</xdr:rowOff>
    </xdr:to>
    <xdr:sp macro="" textlink="">
      <xdr:nvSpPr>
        <xdr:cNvPr id="617" name="楕円 616">
          <a:extLst>
            <a:ext uri="{FF2B5EF4-FFF2-40B4-BE49-F238E27FC236}">
              <a16:creationId xmlns:a16="http://schemas.microsoft.com/office/drawing/2014/main" id="{8CF98041-D4BA-4B2B-91A4-D52AC0C3898D}"/>
            </a:ext>
          </a:extLst>
        </xdr:cNvPr>
        <xdr:cNvSpPr/>
      </xdr:nvSpPr>
      <xdr:spPr>
        <a:xfrm>
          <a:off x="17937480" y="1065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148590</xdr:rowOff>
    </xdr:to>
    <xdr:cxnSp macro="">
      <xdr:nvCxnSpPr>
        <xdr:cNvPr id="618" name="直線コネクタ 617">
          <a:extLst>
            <a:ext uri="{FF2B5EF4-FFF2-40B4-BE49-F238E27FC236}">
              <a16:creationId xmlns:a16="http://schemas.microsoft.com/office/drawing/2014/main" id="{69B50ACC-CD16-4EC7-B0DB-2693C21D0676}"/>
            </a:ext>
          </a:extLst>
        </xdr:cNvPr>
        <xdr:cNvCxnSpPr/>
      </xdr:nvCxnSpPr>
      <xdr:spPr>
        <a:xfrm>
          <a:off x="17988280" y="107099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94524</xdr:rowOff>
    </xdr:from>
    <xdr:to>
      <xdr:col>102</xdr:col>
      <xdr:colOff>165100</xdr:colOff>
      <xdr:row>64</xdr:row>
      <xdr:rowOff>24674</xdr:rowOff>
    </xdr:to>
    <xdr:sp macro="" textlink="">
      <xdr:nvSpPr>
        <xdr:cNvPr id="619" name="楕円 618">
          <a:extLst>
            <a:ext uri="{FF2B5EF4-FFF2-40B4-BE49-F238E27FC236}">
              <a16:creationId xmlns:a16="http://schemas.microsoft.com/office/drawing/2014/main" id="{3DD47CE5-6F3F-49DE-8FE4-D6F774E87200}"/>
            </a:ext>
          </a:extLst>
        </xdr:cNvPr>
        <xdr:cNvSpPr/>
      </xdr:nvSpPr>
      <xdr:spPr>
        <a:xfrm>
          <a:off x="17162780" y="10655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145324</xdr:rowOff>
    </xdr:from>
    <xdr:to>
      <xdr:col>107</xdr:col>
      <xdr:colOff>50800</xdr:colOff>
      <xdr:row>63</xdr:row>
      <xdr:rowOff>148590</xdr:rowOff>
    </xdr:to>
    <xdr:cxnSp macro="">
      <xdr:nvCxnSpPr>
        <xdr:cNvPr id="620" name="直線コネクタ 619">
          <a:extLst>
            <a:ext uri="{FF2B5EF4-FFF2-40B4-BE49-F238E27FC236}">
              <a16:creationId xmlns:a16="http://schemas.microsoft.com/office/drawing/2014/main" id="{F9B973B3-2F8B-4FF1-8DCA-C0DAF28DC1FD}"/>
            </a:ext>
          </a:extLst>
        </xdr:cNvPr>
        <xdr:cNvCxnSpPr/>
      </xdr:nvCxnSpPr>
      <xdr:spPr>
        <a:xfrm>
          <a:off x="17213580" y="1070664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19067</xdr:rowOff>
    </xdr:from>
    <xdr:ext cx="469744" cy="259045"/>
    <xdr:sp macro="" textlink="">
      <xdr:nvSpPr>
        <xdr:cNvPr id="621" name="n_1mainValue【保健センター・保健所】&#10;一人当たり面積">
          <a:extLst>
            <a:ext uri="{FF2B5EF4-FFF2-40B4-BE49-F238E27FC236}">
              <a16:creationId xmlns:a16="http://schemas.microsoft.com/office/drawing/2014/main" id="{13D25D9B-4691-4BC1-9DD2-BA644B40014E}"/>
            </a:ext>
          </a:extLst>
        </xdr:cNvPr>
        <xdr:cNvSpPr txBox="1"/>
      </xdr:nvSpPr>
      <xdr:spPr>
        <a:xfrm>
          <a:off x="185611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622" name="n_2mainValue【保健センター・保健所】&#10;一人当たり面積">
          <a:extLst>
            <a:ext uri="{FF2B5EF4-FFF2-40B4-BE49-F238E27FC236}">
              <a16:creationId xmlns:a16="http://schemas.microsoft.com/office/drawing/2014/main" id="{0BA95155-EC07-4FB1-9419-71AC2AB1FFE5}"/>
            </a:ext>
          </a:extLst>
        </xdr:cNvPr>
        <xdr:cNvSpPr txBox="1"/>
      </xdr:nvSpPr>
      <xdr:spPr>
        <a:xfrm>
          <a:off x="1777626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15801</xdr:rowOff>
    </xdr:from>
    <xdr:ext cx="469744" cy="259045"/>
    <xdr:sp macro="" textlink="">
      <xdr:nvSpPr>
        <xdr:cNvPr id="623" name="n_3mainValue【保健センター・保健所】&#10;一人当たり面積">
          <a:extLst>
            <a:ext uri="{FF2B5EF4-FFF2-40B4-BE49-F238E27FC236}">
              <a16:creationId xmlns:a16="http://schemas.microsoft.com/office/drawing/2014/main" id="{4E8FACFC-155C-4463-B190-6DD4CCDF1AE6}"/>
            </a:ext>
          </a:extLst>
        </xdr:cNvPr>
        <xdr:cNvSpPr txBox="1"/>
      </xdr:nvSpPr>
      <xdr:spPr>
        <a:xfrm>
          <a:off x="17001567" y="1074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237C0324-31D4-4662-85F8-B9A02A8E7FA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18F49AB-BC63-4A94-8777-D865829752D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E0593F53-16CE-467C-9796-05FF85DF848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453A60E-F091-47A9-BCE1-93D752776CC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B1E059B5-2F27-4BA2-A206-80C0AA0D263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B728EE79-D551-4184-8C3F-2A43A0C2519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1BF05BB-C531-447A-B167-72FC7BFF6A4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F8BD1715-662D-41E3-AF23-98A4B127528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7C600E7C-4108-4083-B371-FBAA14629AE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690B2309-E6CB-41CF-830F-C9D7F7C0F94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79164BC9-734D-49AC-88AC-CD10F05ADC1A}"/>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a:extLst>
            <a:ext uri="{FF2B5EF4-FFF2-40B4-BE49-F238E27FC236}">
              <a16:creationId xmlns:a16="http://schemas.microsoft.com/office/drawing/2014/main" id="{DFC9D93D-5E34-4A1E-B5ED-3922DDB48DD1}"/>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C81F3334-A9E9-4D69-99AE-A7A0AAD6B32B}"/>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989C7281-A615-4422-82F3-21081943A95D}"/>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56E19915-2858-4EAF-B20D-0E6CC5BF0EDD}"/>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A5F4EBC-08C3-450C-AF6D-8BA362FE78C3}"/>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13714380-311F-43DC-9E2E-C16380A95489}"/>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D43B77ED-3917-49F5-92A9-9F88BF6E655D}"/>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162D7413-55D1-48CC-B656-51E8D7869AAE}"/>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2A5E5507-78EF-4E1D-B6AE-743E65FD05BF}"/>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80D811CB-19CF-4466-8FF5-330674354AD6}"/>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a:extLst>
            <a:ext uri="{FF2B5EF4-FFF2-40B4-BE49-F238E27FC236}">
              <a16:creationId xmlns:a16="http://schemas.microsoft.com/office/drawing/2014/main" id="{F292941A-E7E8-4562-B790-6B73D18BA832}"/>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7CD14E06-89CB-4C7F-A899-1D2581AED86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4864DAC0-19D7-4148-BC26-BA1DD021B883}"/>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1AC3A6A-F6B2-4E19-B54B-8B169B3F9D31}"/>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49" name="直線コネクタ 648">
          <a:extLst>
            <a:ext uri="{FF2B5EF4-FFF2-40B4-BE49-F238E27FC236}">
              <a16:creationId xmlns:a16="http://schemas.microsoft.com/office/drawing/2014/main" id="{FBE39A68-5EDD-4476-ACF4-61F387782851}"/>
            </a:ext>
          </a:extLst>
        </xdr:cNvPr>
        <xdr:cNvCxnSpPr/>
      </xdr:nvCxnSpPr>
      <xdr:spPr>
        <a:xfrm flipV="1">
          <a:off x="14375764" y="1298720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50" name="【消防施設】&#10;有形固定資産減価償却率最小値テキスト">
          <a:extLst>
            <a:ext uri="{FF2B5EF4-FFF2-40B4-BE49-F238E27FC236}">
              <a16:creationId xmlns:a16="http://schemas.microsoft.com/office/drawing/2014/main" id="{852F3DEB-2EDD-4330-B6E5-5B0E466C552D}"/>
            </a:ext>
          </a:extLst>
        </xdr:cNvPr>
        <xdr:cNvSpPr txBox="1"/>
      </xdr:nvSpPr>
      <xdr:spPr>
        <a:xfrm>
          <a:off x="14414500" y="144752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51" name="直線コネクタ 650">
          <a:extLst>
            <a:ext uri="{FF2B5EF4-FFF2-40B4-BE49-F238E27FC236}">
              <a16:creationId xmlns:a16="http://schemas.microsoft.com/office/drawing/2014/main" id="{570BC43E-3074-4F31-9273-890E0B5696EA}"/>
            </a:ext>
          </a:extLst>
        </xdr:cNvPr>
        <xdr:cNvCxnSpPr/>
      </xdr:nvCxnSpPr>
      <xdr:spPr>
        <a:xfrm>
          <a:off x="14287500" y="14471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消防施設】&#10;有形固定資産減価償却率最大値テキスト">
          <a:extLst>
            <a:ext uri="{FF2B5EF4-FFF2-40B4-BE49-F238E27FC236}">
              <a16:creationId xmlns:a16="http://schemas.microsoft.com/office/drawing/2014/main" id="{8BEDCF35-93BD-4860-9832-F8BEA10A8659}"/>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a:extLst>
            <a:ext uri="{FF2B5EF4-FFF2-40B4-BE49-F238E27FC236}">
              <a16:creationId xmlns:a16="http://schemas.microsoft.com/office/drawing/2014/main" id="{AD2ACD43-76C5-4418-A8E5-4683CD8BF278}"/>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D735379D-401E-40BD-A764-7E36663D3DCB}"/>
            </a:ext>
          </a:extLst>
        </xdr:cNvPr>
        <xdr:cNvSpPr txBox="1"/>
      </xdr:nvSpPr>
      <xdr:spPr>
        <a:xfrm>
          <a:off x="14414500" y="13652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55" name="フローチャート: 判断 654">
          <a:extLst>
            <a:ext uri="{FF2B5EF4-FFF2-40B4-BE49-F238E27FC236}">
              <a16:creationId xmlns:a16="http://schemas.microsoft.com/office/drawing/2014/main" id="{DA5E2D6B-8C3B-4FC2-A05A-7FACD8F7BA3B}"/>
            </a:ext>
          </a:extLst>
        </xdr:cNvPr>
        <xdr:cNvSpPr/>
      </xdr:nvSpPr>
      <xdr:spPr>
        <a:xfrm>
          <a:off x="14325600" y="136739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56" name="フローチャート: 判断 655">
          <a:extLst>
            <a:ext uri="{FF2B5EF4-FFF2-40B4-BE49-F238E27FC236}">
              <a16:creationId xmlns:a16="http://schemas.microsoft.com/office/drawing/2014/main" id="{0773EA45-AE59-4133-9EAF-8A9B27F5054B}"/>
            </a:ext>
          </a:extLst>
        </xdr:cNvPr>
        <xdr:cNvSpPr/>
      </xdr:nvSpPr>
      <xdr:spPr>
        <a:xfrm>
          <a:off x="13578840" y="13711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53901</xdr:rowOff>
    </xdr:from>
    <xdr:ext cx="405111" cy="259045"/>
    <xdr:sp macro="" textlink="">
      <xdr:nvSpPr>
        <xdr:cNvPr id="657" name="n_1aveValue【消防施設】&#10;有形固定資産減価償却率">
          <a:extLst>
            <a:ext uri="{FF2B5EF4-FFF2-40B4-BE49-F238E27FC236}">
              <a16:creationId xmlns:a16="http://schemas.microsoft.com/office/drawing/2014/main" id="{715FEDCF-7682-429A-97C8-03C278CFF976}"/>
            </a:ext>
          </a:extLst>
        </xdr:cNvPr>
        <xdr:cNvSpPr txBox="1"/>
      </xdr:nvSpPr>
      <xdr:spPr>
        <a:xfrm>
          <a:off x="13437244" y="13800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658" name="フローチャート: 判断 657">
          <a:extLst>
            <a:ext uri="{FF2B5EF4-FFF2-40B4-BE49-F238E27FC236}">
              <a16:creationId xmlns:a16="http://schemas.microsoft.com/office/drawing/2014/main" id="{FD53C654-D848-4B18-9911-CF30DD53FB2B}"/>
            </a:ext>
          </a:extLst>
        </xdr:cNvPr>
        <xdr:cNvSpPr/>
      </xdr:nvSpPr>
      <xdr:spPr>
        <a:xfrm>
          <a:off x="1280414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659" name="n_2aveValue【消防施設】&#10;有形固定資産減価償却率">
          <a:extLst>
            <a:ext uri="{FF2B5EF4-FFF2-40B4-BE49-F238E27FC236}">
              <a16:creationId xmlns:a16="http://schemas.microsoft.com/office/drawing/2014/main" id="{E0D723C0-8190-434B-BB3D-FC68706B0EFF}"/>
            </a:ext>
          </a:extLst>
        </xdr:cNvPr>
        <xdr:cNvSpPr txBox="1"/>
      </xdr:nvSpPr>
      <xdr:spPr>
        <a:xfrm>
          <a:off x="12675244" y="1381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660" name="フローチャート: 判断 659">
          <a:extLst>
            <a:ext uri="{FF2B5EF4-FFF2-40B4-BE49-F238E27FC236}">
              <a16:creationId xmlns:a16="http://schemas.microsoft.com/office/drawing/2014/main" id="{27663239-396A-4AC6-BB7A-0611DF211F06}"/>
            </a:ext>
          </a:extLst>
        </xdr:cNvPr>
        <xdr:cNvSpPr/>
      </xdr:nvSpPr>
      <xdr:spPr>
        <a:xfrm>
          <a:off x="12029440" y="13777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124114</xdr:rowOff>
    </xdr:from>
    <xdr:ext cx="405111" cy="259045"/>
    <xdr:sp macro="" textlink="">
      <xdr:nvSpPr>
        <xdr:cNvPr id="661" name="n_3aveValue【消防施設】&#10;有形固定資産減価償却率">
          <a:extLst>
            <a:ext uri="{FF2B5EF4-FFF2-40B4-BE49-F238E27FC236}">
              <a16:creationId xmlns:a16="http://schemas.microsoft.com/office/drawing/2014/main" id="{29FAAA93-DA7A-4D9F-8A0A-DD89DB24DC33}"/>
            </a:ext>
          </a:extLst>
        </xdr:cNvPr>
        <xdr:cNvSpPr txBox="1"/>
      </xdr:nvSpPr>
      <xdr:spPr>
        <a:xfrm>
          <a:off x="11900544" y="1387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44794F2-3378-4A14-BC52-FD53DB85FC2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C2DEAF2-FC50-44E5-B2D1-47817472F25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D8D76D0-66B0-4845-AC64-04FCA0ACACB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4F2DE0F-CE4E-48F6-A12C-5C0AAFA1304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FC1F9D0-E645-4D1C-884F-663A65A1C9A2}"/>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129358</xdr:rowOff>
    </xdr:from>
    <xdr:to>
      <xdr:col>81</xdr:col>
      <xdr:colOff>101600</xdr:colOff>
      <xdr:row>82</xdr:row>
      <xdr:rowOff>59508</xdr:rowOff>
    </xdr:to>
    <xdr:sp macro="" textlink="">
      <xdr:nvSpPr>
        <xdr:cNvPr id="667" name="楕円 666">
          <a:extLst>
            <a:ext uri="{FF2B5EF4-FFF2-40B4-BE49-F238E27FC236}">
              <a16:creationId xmlns:a16="http://schemas.microsoft.com/office/drawing/2014/main" id="{8E62AD66-9F57-4171-8467-0B016713CD14}"/>
            </a:ext>
          </a:extLst>
        </xdr:cNvPr>
        <xdr:cNvSpPr/>
      </xdr:nvSpPr>
      <xdr:spPr>
        <a:xfrm>
          <a:off x="13578840" y="13708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137523</xdr:rowOff>
    </xdr:from>
    <xdr:to>
      <xdr:col>76</xdr:col>
      <xdr:colOff>165100</xdr:colOff>
      <xdr:row>82</xdr:row>
      <xdr:rowOff>67673</xdr:rowOff>
    </xdr:to>
    <xdr:sp macro="" textlink="">
      <xdr:nvSpPr>
        <xdr:cNvPr id="668" name="楕円 667">
          <a:extLst>
            <a:ext uri="{FF2B5EF4-FFF2-40B4-BE49-F238E27FC236}">
              <a16:creationId xmlns:a16="http://schemas.microsoft.com/office/drawing/2014/main" id="{018350BE-1D1B-473E-8C6C-8186A8E3FAB9}"/>
            </a:ext>
          </a:extLst>
        </xdr:cNvPr>
        <xdr:cNvSpPr/>
      </xdr:nvSpPr>
      <xdr:spPr>
        <a:xfrm>
          <a:off x="12804140" y="13716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xdr:rowOff>
    </xdr:from>
    <xdr:to>
      <xdr:col>81</xdr:col>
      <xdr:colOff>50800</xdr:colOff>
      <xdr:row>82</xdr:row>
      <xdr:rowOff>16873</xdr:rowOff>
    </xdr:to>
    <xdr:cxnSp macro="">
      <xdr:nvCxnSpPr>
        <xdr:cNvPr id="669" name="直線コネクタ 668">
          <a:extLst>
            <a:ext uri="{FF2B5EF4-FFF2-40B4-BE49-F238E27FC236}">
              <a16:creationId xmlns:a16="http://schemas.microsoft.com/office/drawing/2014/main" id="{04AFE40A-052F-4247-B762-AB9CC6C2B56C}"/>
            </a:ext>
          </a:extLst>
        </xdr:cNvPr>
        <xdr:cNvCxnSpPr/>
      </xdr:nvCxnSpPr>
      <xdr:spPr>
        <a:xfrm flipV="1">
          <a:off x="12854940" y="13755188"/>
          <a:ext cx="7747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6894</xdr:rowOff>
    </xdr:from>
    <xdr:to>
      <xdr:col>72</xdr:col>
      <xdr:colOff>38100</xdr:colOff>
      <xdr:row>82</xdr:row>
      <xdr:rowOff>108494</xdr:rowOff>
    </xdr:to>
    <xdr:sp macro="" textlink="">
      <xdr:nvSpPr>
        <xdr:cNvPr id="670" name="楕円 669">
          <a:extLst>
            <a:ext uri="{FF2B5EF4-FFF2-40B4-BE49-F238E27FC236}">
              <a16:creationId xmlns:a16="http://schemas.microsoft.com/office/drawing/2014/main" id="{A47B431D-1FD0-4B71-A7BB-D46E50A60D87}"/>
            </a:ext>
          </a:extLst>
        </xdr:cNvPr>
        <xdr:cNvSpPr/>
      </xdr:nvSpPr>
      <xdr:spPr>
        <a:xfrm>
          <a:off x="12029440" y="137533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16873</xdr:rowOff>
    </xdr:from>
    <xdr:to>
      <xdr:col>76</xdr:col>
      <xdr:colOff>114300</xdr:colOff>
      <xdr:row>82</xdr:row>
      <xdr:rowOff>57694</xdr:rowOff>
    </xdr:to>
    <xdr:cxnSp macro="">
      <xdr:nvCxnSpPr>
        <xdr:cNvPr id="671" name="直線コネクタ 670">
          <a:extLst>
            <a:ext uri="{FF2B5EF4-FFF2-40B4-BE49-F238E27FC236}">
              <a16:creationId xmlns:a16="http://schemas.microsoft.com/office/drawing/2014/main" id="{60DE6024-9F61-4B05-BB2F-655F786809EA}"/>
            </a:ext>
          </a:extLst>
        </xdr:cNvPr>
        <xdr:cNvCxnSpPr/>
      </xdr:nvCxnSpPr>
      <xdr:spPr>
        <a:xfrm flipV="1">
          <a:off x="12072620" y="13763353"/>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76035</xdr:rowOff>
    </xdr:from>
    <xdr:ext cx="405111" cy="259045"/>
    <xdr:sp macro="" textlink="">
      <xdr:nvSpPr>
        <xdr:cNvPr id="672" name="n_1mainValue【消防施設】&#10;有形固定資産減価償却率">
          <a:extLst>
            <a:ext uri="{FF2B5EF4-FFF2-40B4-BE49-F238E27FC236}">
              <a16:creationId xmlns:a16="http://schemas.microsoft.com/office/drawing/2014/main" id="{9B60CF8C-DBCC-4DA2-A207-0A4874FCC2AF}"/>
            </a:ext>
          </a:extLst>
        </xdr:cNvPr>
        <xdr:cNvSpPr txBox="1"/>
      </xdr:nvSpPr>
      <xdr:spPr>
        <a:xfrm>
          <a:off x="13437244" y="1348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84200</xdr:rowOff>
    </xdr:from>
    <xdr:ext cx="405111" cy="259045"/>
    <xdr:sp macro="" textlink="">
      <xdr:nvSpPr>
        <xdr:cNvPr id="673" name="n_2mainValue【消防施設】&#10;有形固定資産減価償却率">
          <a:extLst>
            <a:ext uri="{FF2B5EF4-FFF2-40B4-BE49-F238E27FC236}">
              <a16:creationId xmlns:a16="http://schemas.microsoft.com/office/drawing/2014/main" id="{9988D9B5-DEC3-4209-9FA6-4A0E3049BFEA}"/>
            </a:ext>
          </a:extLst>
        </xdr:cNvPr>
        <xdr:cNvSpPr txBox="1"/>
      </xdr:nvSpPr>
      <xdr:spPr>
        <a:xfrm>
          <a:off x="12675244" y="1349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125021</xdr:rowOff>
    </xdr:from>
    <xdr:ext cx="405111" cy="259045"/>
    <xdr:sp macro="" textlink="">
      <xdr:nvSpPr>
        <xdr:cNvPr id="674" name="n_3mainValue【消防施設】&#10;有形固定資産減価償却率">
          <a:extLst>
            <a:ext uri="{FF2B5EF4-FFF2-40B4-BE49-F238E27FC236}">
              <a16:creationId xmlns:a16="http://schemas.microsoft.com/office/drawing/2014/main" id="{E11FF763-0E60-42FF-B58B-E898B8FB396D}"/>
            </a:ext>
          </a:extLst>
        </xdr:cNvPr>
        <xdr:cNvSpPr txBox="1"/>
      </xdr:nvSpPr>
      <xdr:spPr>
        <a:xfrm>
          <a:off x="1190054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30F95889-D48F-4AE1-8E71-A05885BFA8E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12C35D3B-31F9-41A8-8C92-DDEEF316982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9498897-6A28-4BC6-8F8B-A264EB68EE8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79515307-8133-447D-B9C6-5FD7FB3E20B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7700A854-814B-4C15-AB1D-A2395477F4B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4BD682F4-F2E1-420E-B179-1BB46C7CF11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F0535552-3ACA-46F6-8A80-FCAFDE6CB8C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29A33648-C4AC-4391-BE63-7CD0263A759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A5462691-4234-4369-A58A-EFEA2761AFA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9C93CE05-E21B-4CA4-A306-CE82721884D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E5183869-37FA-467F-9CD8-7E969443B26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CBD5CF86-03EB-4949-AB10-346B21D97B21}"/>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9BC955FE-B568-4271-960E-D872E794D356}"/>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B71EF7D7-F904-4839-BDA5-1EF9ABC2BDA6}"/>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BBEFBFD7-D647-406E-A7DB-41D2C294824D}"/>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76E4789E-50CD-44CC-8F0E-3A9D857A9E6E}"/>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0771F883-7A34-4A33-9CE7-DFC9BA8BACA8}"/>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24C62337-4987-4C7B-9943-DB0FA9911B9E}"/>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3C824D8E-842B-4E68-AB29-07C85B73769D}"/>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7B70584B-6BE1-47D4-A983-D06B2D0CE55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98DC00A3-CB3C-4534-AB3F-3A231930642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96" name="直線コネクタ 695">
          <a:extLst>
            <a:ext uri="{FF2B5EF4-FFF2-40B4-BE49-F238E27FC236}">
              <a16:creationId xmlns:a16="http://schemas.microsoft.com/office/drawing/2014/main" id="{874EA2D2-A47E-4100-A5E4-53895518CB0C}"/>
            </a:ext>
          </a:extLst>
        </xdr:cNvPr>
        <xdr:cNvCxnSpPr/>
      </xdr:nvCxnSpPr>
      <xdr:spPr>
        <a:xfrm flipV="1">
          <a:off x="19509104" y="13370814"/>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97" name="【消防施設】&#10;一人当たり面積最小値テキスト">
          <a:extLst>
            <a:ext uri="{FF2B5EF4-FFF2-40B4-BE49-F238E27FC236}">
              <a16:creationId xmlns:a16="http://schemas.microsoft.com/office/drawing/2014/main" id="{16C5F599-FEE9-4311-8DCD-A0E3BCEB9E9D}"/>
            </a:ext>
          </a:extLst>
        </xdr:cNvPr>
        <xdr:cNvSpPr txBox="1"/>
      </xdr:nvSpPr>
      <xdr:spPr>
        <a:xfrm>
          <a:off x="1954784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98" name="直線コネクタ 697">
          <a:extLst>
            <a:ext uri="{FF2B5EF4-FFF2-40B4-BE49-F238E27FC236}">
              <a16:creationId xmlns:a16="http://schemas.microsoft.com/office/drawing/2014/main" id="{AF937306-93FA-4DE7-B708-2CA10D3AD6C8}"/>
            </a:ext>
          </a:extLst>
        </xdr:cNvPr>
        <xdr:cNvCxnSpPr/>
      </xdr:nvCxnSpPr>
      <xdr:spPr>
        <a:xfrm>
          <a:off x="19443700" y="14417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99" name="【消防施設】&#10;一人当たり面積最大値テキスト">
          <a:extLst>
            <a:ext uri="{FF2B5EF4-FFF2-40B4-BE49-F238E27FC236}">
              <a16:creationId xmlns:a16="http://schemas.microsoft.com/office/drawing/2014/main" id="{D2DEAD12-6430-49D9-904A-D5262E6B57E2}"/>
            </a:ext>
          </a:extLst>
        </xdr:cNvPr>
        <xdr:cNvSpPr txBox="1"/>
      </xdr:nvSpPr>
      <xdr:spPr>
        <a:xfrm>
          <a:off x="1954784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00" name="直線コネクタ 699">
          <a:extLst>
            <a:ext uri="{FF2B5EF4-FFF2-40B4-BE49-F238E27FC236}">
              <a16:creationId xmlns:a16="http://schemas.microsoft.com/office/drawing/2014/main" id="{5A4A4CBF-7926-4B67-A252-523418A31ED4}"/>
            </a:ext>
          </a:extLst>
        </xdr:cNvPr>
        <xdr:cNvCxnSpPr/>
      </xdr:nvCxnSpPr>
      <xdr:spPr>
        <a:xfrm>
          <a:off x="19443700" y="1337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701" name="【消防施設】&#10;一人当たり面積平均値テキスト">
          <a:extLst>
            <a:ext uri="{FF2B5EF4-FFF2-40B4-BE49-F238E27FC236}">
              <a16:creationId xmlns:a16="http://schemas.microsoft.com/office/drawing/2014/main" id="{FD7D7016-0F88-49B4-8DAA-9EA4C355ABF8}"/>
            </a:ext>
          </a:extLst>
        </xdr:cNvPr>
        <xdr:cNvSpPr txBox="1"/>
      </xdr:nvSpPr>
      <xdr:spPr>
        <a:xfrm>
          <a:off x="19547840" y="14069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02" name="フローチャート: 判断 701">
          <a:extLst>
            <a:ext uri="{FF2B5EF4-FFF2-40B4-BE49-F238E27FC236}">
              <a16:creationId xmlns:a16="http://schemas.microsoft.com/office/drawing/2014/main" id="{606D3220-4F02-4AC9-9B75-8BD5349876A8}"/>
            </a:ext>
          </a:extLst>
        </xdr:cNvPr>
        <xdr:cNvSpPr/>
      </xdr:nvSpPr>
      <xdr:spPr>
        <a:xfrm>
          <a:off x="19458940" y="1408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03" name="フローチャート: 判断 702">
          <a:extLst>
            <a:ext uri="{FF2B5EF4-FFF2-40B4-BE49-F238E27FC236}">
              <a16:creationId xmlns:a16="http://schemas.microsoft.com/office/drawing/2014/main" id="{1694A042-61AF-4EEF-A80B-0E4D13AC1467}"/>
            </a:ext>
          </a:extLst>
        </xdr:cNvPr>
        <xdr:cNvSpPr/>
      </xdr:nvSpPr>
      <xdr:spPr>
        <a:xfrm>
          <a:off x="1873504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704" name="n_1aveValue【消防施設】&#10;一人当たり面積">
          <a:extLst>
            <a:ext uri="{FF2B5EF4-FFF2-40B4-BE49-F238E27FC236}">
              <a16:creationId xmlns:a16="http://schemas.microsoft.com/office/drawing/2014/main" id="{C4548A75-2479-4CDB-93CE-70F4F04CF5F3}"/>
            </a:ext>
          </a:extLst>
        </xdr:cNvPr>
        <xdr:cNvSpPr txBox="1"/>
      </xdr:nvSpPr>
      <xdr:spPr>
        <a:xfrm>
          <a:off x="1856112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705" name="フローチャート: 判断 704">
          <a:extLst>
            <a:ext uri="{FF2B5EF4-FFF2-40B4-BE49-F238E27FC236}">
              <a16:creationId xmlns:a16="http://schemas.microsoft.com/office/drawing/2014/main" id="{A42D3A8C-E01B-48D1-9977-5B54491FC14C}"/>
            </a:ext>
          </a:extLst>
        </xdr:cNvPr>
        <xdr:cNvSpPr/>
      </xdr:nvSpPr>
      <xdr:spPr>
        <a:xfrm>
          <a:off x="179374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119142</xdr:rowOff>
    </xdr:from>
    <xdr:ext cx="469744" cy="259045"/>
    <xdr:sp macro="" textlink="">
      <xdr:nvSpPr>
        <xdr:cNvPr id="706" name="n_2aveValue【消防施設】&#10;一人当たり面積">
          <a:extLst>
            <a:ext uri="{FF2B5EF4-FFF2-40B4-BE49-F238E27FC236}">
              <a16:creationId xmlns:a16="http://schemas.microsoft.com/office/drawing/2014/main" id="{43112451-5ECC-47A3-A11A-CEAFDF1C947C}"/>
            </a:ext>
          </a:extLst>
        </xdr:cNvPr>
        <xdr:cNvSpPr txBox="1"/>
      </xdr:nvSpPr>
      <xdr:spPr>
        <a:xfrm>
          <a:off x="177762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707" name="フローチャート: 判断 706">
          <a:extLst>
            <a:ext uri="{FF2B5EF4-FFF2-40B4-BE49-F238E27FC236}">
              <a16:creationId xmlns:a16="http://schemas.microsoft.com/office/drawing/2014/main" id="{795864D8-BC5E-4EAA-B69C-97959738FCDD}"/>
            </a:ext>
          </a:extLst>
        </xdr:cNvPr>
        <xdr:cNvSpPr/>
      </xdr:nvSpPr>
      <xdr:spPr>
        <a:xfrm>
          <a:off x="17162780" y="141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116603</xdr:rowOff>
    </xdr:from>
    <xdr:ext cx="469744" cy="259045"/>
    <xdr:sp macro="" textlink="">
      <xdr:nvSpPr>
        <xdr:cNvPr id="708" name="n_3aveValue【消防施設】&#10;一人当たり面積">
          <a:extLst>
            <a:ext uri="{FF2B5EF4-FFF2-40B4-BE49-F238E27FC236}">
              <a16:creationId xmlns:a16="http://schemas.microsoft.com/office/drawing/2014/main" id="{BBC9B8E5-23A4-474B-B6B5-90BF864B0868}"/>
            </a:ext>
          </a:extLst>
        </xdr:cNvPr>
        <xdr:cNvSpPr txBox="1"/>
      </xdr:nvSpPr>
      <xdr:spPr>
        <a:xfrm>
          <a:off x="17001567"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40CC220F-BB1F-4CE6-B795-076AA25B12E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D21266F0-7658-463C-89B8-8CCB2FBB7501}"/>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2A97805-7939-47F3-A835-20C8EDF39FA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DA7C275D-DCA4-45B2-A46B-BD18BB01D1B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5E00929F-07ED-4867-809A-3A6C5FF3EAC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714" name="楕円 713">
          <a:extLst>
            <a:ext uri="{FF2B5EF4-FFF2-40B4-BE49-F238E27FC236}">
              <a16:creationId xmlns:a16="http://schemas.microsoft.com/office/drawing/2014/main" id="{4481CC10-1FF9-40CC-BD96-6B75D6B2F61A}"/>
            </a:ext>
          </a:extLst>
        </xdr:cNvPr>
        <xdr:cNvSpPr/>
      </xdr:nvSpPr>
      <xdr:spPr>
        <a:xfrm>
          <a:off x="18735040" y="14169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15" name="楕円 714">
          <a:extLst>
            <a:ext uri="{FF2B5EF4-FFF2-40B4-BE49-F238E27FC236}">
              <a16:creationId xmlns:a16="http://schemas.microsoft.com/office/drawing/2014/main" id="{869F3367-C094-441C-9A70-456C2F3035FB}"/>
            </a:ext>
          </a:extLst>
        </xdr:cNvPr>
        <xdr:cNvSpPr/>
      </xdr:nvSpPr>
      <xdr:spPr>
        <a:xfrm>
          <a:off x="17937480" y="14169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138685</xdr:rowOff>
    </xdr:to>
    <xdr:cxnSp macro="">
      <xdr:nvCxnSpPr>
        <xdr:cNvPr id="716" name="直線コネクタ 715">
          <a:extLst>
            <a:ext uri="{FF2B5EF4-FFF2-40B4-BE49-F238E27FC236}">
              <a16:creationId xmlns:a16="http://schemas.microsoft.com/office/drawing/2014/main" id="{C1258B22-A337-42A3-9393-AF76D5B98184}"/>
            </a:ext>
          </a:extLst>
        </xdr:cNvPr>
        <xdr:cNvCxnSpPr/>
      </xdr:nvCxnSpPr>
      <xdr:spPr>
        <a:xfrm>
          <a:off x="17988280" y="142204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26163</xdr:rowOff>
    </xdr:from>
    <xdr:to>
      <xdr:col>102</xdr:col>
      <xdr:colOff>165100</xdr:colOff>
      <xdr:row>81</xdr:row>
      <xdr:rowOff>127763</xdr:rowOff>
    </xdr:to>
    <xdr:sp macro="" textlink="">
      <xdr:nvSpPr>
        <xdr:cNvPr id="717" name="楕円 716">
          <a:extLst>
            <a:ext uri="{FF2B5EF4-FFF2-40B4-BE49-F238E27FC236}">
              <a16:creationId xmlns:a16="http://schemas.microsoft.com/office/drawing/2014/main" id="{420DFB3A-0C14-4A65-A599-EF9A3BDAE34C}"/>
            </a:ext>
          </a:extLst>
        </xdr:cNvPr>
        <xdr:cNvSpPr/>
      </xdr:nvSpPr>
      <xdr:spPr>
        <a:xfrm>
          <a:off x="17162780" y="136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76963</xdr:rowOff>
    </xdr:from>
    <xdr:to>
      <xdr:col>107</xdr:col>
      <xdr:colOff>50800</xdr:colOff>
      <xdr:row>84</xdr:row>
      <xdr:rowOff>138685</xdr:rowOff>
    </xdr:to>
    <xdr:cxnSp macro="">
      <xdr:nvCxnSpPr>
        <xdr:cNvPr id="718" name="直線コネクタ 717">
          <a:extLst>
            <a:ext uri="{FF2B5EF4-FFF2-40B4-BE49-F238E27FC236}">
              <a16:creationId xmlns:a16="http://schemas.microsoft.com/office/drawing/2014/main" id="{03792A32-8308-467C-B727-4EA09138EF86}"/>
            </a:ext>
          </a:extLst>
        </xdr:cNvPr>
        <xdr:cNvCxnSpPr/>
      </xdr:nvCxnSpPr>
      <xdr:spPr>
        <a:xfrm>
          <a:off x="17213580" y="13655803"/>
          <a:ext cx="774700" cy="56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9162</xdr:rowOff>
    </xdr:from>
    <xdr:ext cx="469744" cy="259045"/>
    <xdr:sp macro="" textlink="">
      <xdr:nvSpPr>
        <xdr:cNvPr id="719" name="n_1mainValue【消防施設】&#10;一人当たり面積">
          <a:extLst>
            <a:ext uri="{FF2B5EF4-FFF2-40B4-BE49-F238E27FC236}">
              <a16:creationId xmlns:a16="http://schemas.microsoft.com/office/drawing/2014/main" id="{6FC80A35-AAB5-42BD-8473-C52C55A73A11}"/>
            </a:ext>
          </a:extLst>
        </xdr:cNvPr>
        <xdr:cNvSpPr txBox="1"/>
      </xdr:nvSpPr>
      <xdr:spPr>
        <a:xfrm>
          <a:off x="18561127" y="142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20" name="n_2mainValue【消防施設】&#10;一人当たり面積">
          <a:extLst>
            <a:ext uri="{FF2B5EF4-FFF2-40B4-BE49-F238E27FC236}">
              <a16:creationId xmlns:a16="http://schemas.microsoft.com/office/drawing/2014/main" id="{A0950E4F-985C-475A-A44B-5CE26AEE9FF3}"/>
            </a:ext>
          </a:extLst>
        </xdr:cNvPr>
        <xdr:cNvSpPr txBox="1"/>
      </xdr:nvSpPr>
      <xdr:spPr>
        <a:xfrm>
          <a:off x="17776267" y="142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144290</xdr:rowOff>
    </xdr:from>
    <xdr:ext cx="469744" cy="259045"/>
    <xdr:sp macro="" textlink="">
      <xdr:nvSpPr>
        <xdr:cNvPr id="721" name="n_3mainValue【消防施設】&#10;一人当たり面積">
          <a:extLst>
            <a:ext uri="{FF2B5EF4-FFF2-40B4-BE49-F238E27FC236}">
              <a16:creationId xmlns:a16="http://schemas.microsoft.com/office/drawing/2014/main" id="{F4D6487E-368D-40BA-84C9-108EB67CD5A4}"/>
            </a:ext>
          </a:extLst>
        </xdr:cNvPr>
        <xdr:cNvSpPr txBox="1"/>
      </xdr:nvSpPr>
      <xdr:spPr>
        <a:xfrm>
          <a:off x="17001567" y="133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a:extLst>
            <a:ext uri="{FF2B5EF4-FFF2-40B4-BE49-F238E27FC236}">
              <a16:creationId xmlns:a16="http://schemas.microsoft.com/office/drawing/2014/main" id="{D0BC9803-2153-4D61-B2D7-6074723C778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a:extLst>
            <a:ext uri="{FF2B5EF4-FFF2-40B4-BE49-F238E27FC236}">
              <a16:creationId xmlns:a16="http://schemas.microsoft.com/office/drawing/2014/main" id="{B19E5F24-32F7-446E-83E4-386E78FFD88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a:extLst>
            <a:ext uri="{FF2B5EF4-FFF2-40B4-BE49-F238E27FC236}">
              <a16:creationId xmlns:a16="http://schemas.microsoft.com/office/drawing/2014/main" id="{BB1AF4B1-2E1E-46DD-A58E-3FAF7986DDA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a:extLst>
            <a:ext uri="{FF2B5EF4-FFF2-40B4-BE49-F238E27FC236}">
              <a16:creationId xmlns:a16="http://schemas.microsoft.com/office/drawing/2014/main" id="{6DB6A9C0-A3A2-47C3-94E5-01C751987FA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a:extLst>
            <a:ext uri="{FF2B5EF4-FFF2-40B4-BE49-F238E27FC236}">
              <a16:creationId xmlns:a16="http://schemas.microsoft.com/office/drawing/2014/main" id="{25E52621-0B0B-422B-8F5B-5E8CCD062AC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a:extLst>
            <a:ext uri="{FF2B5EF4-FFF2-40B4-BE49-F238E27FC236}">
              <a16:creationId xmlns:a16="http://schemas.microsoft.com/office/drawing/2014/main" id="{1BE21208-1C50-4E17-A7DE-301AE4F3CA4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a:extLst>
            <a:ext uri="{FF2B5EF4-FFF2-40B4-BE49-F238E27FC236}">
              <a16:creationId xmlns:a16="http://schemas.microsoft.com/office/drawing/2014/main" id="{53DB9FB5-FA81-4A52-9F03-ED5B2F4E8BA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a:extLst>
            <a:ext uri="{FF2B5EF4-FFF2-40B4-BE49-F238E27FC236}">
              <a16:creationId xmlns:a16="http://schemas.microsoft.com/office/drawing/2014/main" id="{79C0DBD4-CE58-4B69-8600-5FA50E328F1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a:extLst>
            <a:ext uri="{FF2B5EF4-FFF2-40B4-BE49-F238E27FC236}">
              <a16:creationId xmlns:a16="http://schemas.microsoft.com/office/drawing/2014/main" id="{40B7A55D-ECFD-483C-9FCA-56EA6BAE671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a:extLst>
            <a:ext uri="{FF2B5EF4-FFF2-40B4-BE49-F238E27FC236}">
              <a16:creationId xmlns:a16="http://schemas.microsoft.com/office/drawing/2014/main" id="{5E170F1C-6B97-4D67-B77F-A29DECE9664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a:extLst>
            <a:ext uri="{FF2B5EF4-FFF2-40B4-BE49-F238E27FC236}">
              <a16:creationId xmlns:a16="http://schemas.microsoft.com/office/drawing/2014/main" id="{4F61EBAA-4607-4DF3-8194-4912C3A8678C}"/>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a:extLst>
            <a:ext uri="{FF2B5EF4-FFF2-40B4-BE49-F238E27FC236}">
              <a16:creationId xmlns:a16="http://schemas.microsoft.com/office/drawing/2014/main" id="{85D07264-4627-44B6-B946-FC50E83E5513}"/>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a:extLst>
            <a:ext uri="{FF2B5EF4-FFF2-40B4-BE49-F238E27FC236}">
              <a16:creationId xmlns:a16="http://schemas.microsoft.com/office/drawing/2014/main" id="{98CE6B10-F0B0-43D7-8D24-BDEC16A9474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a:extLst>
            <a:ext uri="{FF2B5EF4-FFF2-40B4-BE49-F238E27FC236}">
              <a16:creationId xmlns:a16="http://schemas.microsoft.com/office/drawing/2014/main" id="{76B11D28-1C3B-42BA-840C-58147A235FF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a:extLst>
            <a:ext uri="{FF2B5EF4-FFF2-40B4-BE49-F238E27FC236}">
              <a16:creationId xmlns:a16="http://schemas.microsoft.com/office/drawing/2014/main" id="{6F87834F-3D00-4A46-ABA0-31E48854C02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a:extLst>
            <a:ext uri="{FF2B5EF4-FFF2-40B4-BE49-F238E27FC236}">
              <a16:creationId xmlns:a16="http://schemas.microsoft.com/office/drawing/2014/main" id="{B17D7979-59D5-4534-954E-20604935A644}"/>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a:extLst>
            <a:ext uri="{FF2B5EF4-FFF2-40B4-BE49-F238E27FC236}">
              <a16:creationId xmlns:a16="http://schemas.microsoft.com/office/drawing/2014/main" id="{2C7E8670-8E0E-467C-AB62-047F62E837BC}"/>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a:extLst>
            <a:ext uri="{FF2B5EF4-FFF2-40B4-BE49-F238E27FC236}">
              <a16:creationId xmlns:a16="http://schemas.microsoft.com/office/drawing/2014/main" id="{C5944F25-7DF6-484C-B741-255C29F714E8}"/>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a:extLst>
            <a:ext uri="{FF2B5EF4-FFF2-40B4-BE49-F238E27FC236}">
              <a16:creationId xmlns:a16="http://schemas.microsoft.com/office/drawing/2014/main" id="{53A0B893-A2B6-4E9D-A367-0F4C108B908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a:extLst>
            <a:ext uri="{FF2B5EF4-FFF2-40B4-BE49-F238E27FC236}">
              <a16:creationId xmlns:a16="http://schemas.microsoft.com/office/drawing/2014/main" id="{7D66F715-7648-4E99-847D-603EB44DE0CF}"/>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a:extLst>
            <a:ext uri="{FF2B5EF4-FFF2-40B4-BE49-F238E27FC236}">
              <a16:creationId xmlns:a16="http://schemas.microsoft.com/office/drawing/2014/main" id="{4A51F304-B403-4583-B014-8898569DBEE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a:extLst>
            <a:ext uri="{FF2B5EF4-FFF2-40B4-BE49-F238E27FC236}">
              <a16:creationId xmlns:a16="http://schemas.microsoft.com/office/drawing/2014/main" id="{8468AA7D-1D4C-40A6-B172-0DFFEE8DB50D}"/>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7FEC8061-4371-4343-AD76-0B55433B682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a:extLst>
            <a:ext uri="{FF2B5EF4-FFF2-40B4-BE49-F238E27FC236}">
              <a16:creationId xmlns:a16="http://schemas.microsoft.com/office/drawing/2014/main" id="{D0C6709F-9AFC-430A-B0FA-76F6F786CA25}"/>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a:extLst>
            <a:ext uri="{FF2B5EF4-FFF2-40B4-BE49-F238E27FC236}">
              <a16:creationId xmlns:a16="http://schemas.microsoft.com/office/drawing/2014/main" id="{F9450B5F-721F-4DC9-BF8C-AFCFE5AF99C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47" name="直線コネクタ 746">
          <a:extLst>
            <a:ext uri="{FF2B5EF4-FFF2-40B4-BE49-F238E27FC236}">
              <a16:creationId xmlns:a16="http://schemas.microsoft.com/office/drawing/2014/main" id="{E337A257-D4B6-4620-9D12-D3152099D823}"/>
            </a:ext>
          </a:extLst>
        </xdr:cNvPr>
        <xdr:cNvCxnSpPr/>
      </xdr:nvCxnSpPr>
      <xdr:spPr>
        <a:xfrm flipV="1">
          <a:off x="14375764"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48" name="【庁舎】&#10;有形固定資産減価償却率最小値テキスト">
          <a:extLst>
            <a:ext uri="{FF2B5EF4-FFF2-40B4-BE49-F238E27FC236}">
              <a16:creationId xmlns:a16="http://schemas.microsoft.com/office/drawing/2014/main" id="{26F3AE23-5D10-4A2C-9974-76849F3F7866}"/>
            </a:ext>
          </a:extLst>
        </xdr:cNvPr>
        <xdr:cNvSpPr txBox="1"/>
      </xdr:nvSpPr>
      <xdr:spPr>
        <a:xfrm>
          <a:off x="1441450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49" name="直線コネクタ 748">
          <a:extLst>
            <a:ext uri="{FF2B5EF4-FFF2-40B4-BE49-F238E27FC236}">
              <a16:creationId xmlns:a16="http://schemas.microsoft.com/office/drawing/2014/main" id="{145D23DD-AC73-49ED-845F-20A5815A81E7}"/>
            </a:ext>
          </a:extLst>
        </xdr:cNvPr>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0" name="【庁舎】&#10;有形固定資産減価償却率最大値テキスト">
          <a:extLst>
            <a:ext uri="{FF2B5EF4-FFF2-40B4-BE49-F238E27FC236}">
              <a16:creationId xmlns:a16="http://schemas.microsoft.com/office/drawing/2014/main" id="{D8AEA3FB-A07D-49DC-97A2-81A5C79346A6}"/>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1" name="直線コネクタ 750">
          <a:extLst>
            <a:ext uri="{FF2B5EF4-FFF2-40B4-BE49-F238E27FC236}">
              <a16:creationId xmlns:a16="http://schemas.microsoft.com/office/drawing/2014/main" id="{43E80D49-8D4F-40B8-A955-9156EF0F91C1}"/>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52" name="【庁舎】&#10;有形固定資産減価償却率平均値テキスト">
          <a:extLst>
            <a:ext uri="{FF2B5EF4-FFF2-40B4-BE49-F238E27FC236}">
              <a16:creationId xmlns:a16="http://schemas.microsoft.com/office/drawing/2014/main" id="{12F680C2-60CF-4780-90EA-1F9D2E9506F0}"/>
            </a:ext>
          </a:extLst>
        </xdr:cNvPr>
        <xdr:cNvSpPr txBox="1"/>
      </xdr:nvSpPr>
      <xdr:spPr>
        <a:xfrm>
          <a:off x="14414500" y="17386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53" name="フローチャート: 判断 752">
          <a:extLst>
            <a:ext uri="{FF2B5EF4-FFF2-40B4-BE49-F238E27FC236}">
              <a16:creationId xmlns:a16="http://schemas.microsoft.com/office/drawing/2014/main" id="{CC44C990-ED69-4EBF-9B98-EF201CE80A57}"/>
            </a:ext>
          </a:extLst>
        </xdr:cNvPr>
        <xdr:cNvSpPr/>
      </xdr:nvSpPr>
      <xdr:spPr>
        <a:xfrm>
          <a:off x="14325600" y="174082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54" name="フローチャート: 判断 753">
          <a:extLst>
            <a:ext uri="{FF2B5EF4-FFF2-40B4-BE49-F238E27FC236}">
              <a16:creationId xmlns:a16="http://schemas.microsoft.com/office/drawing/2014/main" id="{42B05B10-906A-452E-8442-18B014A98974}"/>
            </a:ext>
          </a:extLst>
        </xdr:cNvPr>
        <xdr:cNvSpPr/>
      </xdr:nvSpPr>
      <xdr:spPr>
        <a:xfrm>
          <a:off x="1357884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755" name="n_1aveValue【庁舎】&#10;有形固定資産減価償却率">
          <a:extLst>
            <a:ext uri="{FF2B5EF4-FFF2-40B4-BE49-F238E27FC236}">
              <a16:creationId xmlns:a16="http://schemas.microsoft.com/office/drawing/2014/main" id="{94C3A3E8-D4B7-477E-9696-AA252451B397}"/>
            </a:ext>
          </a:extLst>
        </xdr:cNvPr>
        <xdr:cNvSpPr txBox="1"/>
      </xdr:nvSpPr>
      <xdr:spPr>
        <a:xfrm>
          <a:off x="13437244" y="1753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756" name="フローチャート: 判断 755">
          <a:extLst>
            <a:ext uri="{FF2B5EF4-FFF2-40B4-BE49-F238E27FC236}">
              <a16:creationId xmlns:a16="http://schemas.microsoft.com/office/drawing/2014/main" id="{DE540C21-E0B2-4BD7-84A2-1D7B7E009889}"/>
            </a:ext>
          </a:extLst>
        </xdr:cNvPr>
        <xdr:cNvSpPr/>
      </xdr:nvSpPr>
      <xdr:spPr>
        <a:xfrm>
          <a:off x="12804140" y="17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757" name="n_2aveValue【庁舎】&#10;有形固定資産減価償却率">
          <a:extLst>
            <a:ext uri="{FF2B5EF4-FFF2-40B4-BE49-F238E27FC236}">
              <a16:creationId xmlns:a16="http://schemas.microsoft.com/office/drawing/2014/main" id="{DD203674-055E-41A7-BD2E-F90BB13E4981}"/>
            </a:ext>
          </a:extLst>
        </xdr:cNvPr>
        <xdr:cNvSpPr txBox="1"/>
      </xdr:nvSpPr>
      <xdr:spPr>
        <a:xfrm>
          <a:off x="12675244" y="175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758" name="フローチャート: 判断 757">
          <a:extLst>
            <a:ext uri="{FF2B5EF4-FFF2-40B4-BE49-F238E27FC236}">
              <a16:creationId xmlns:a16="http://schemas.microsoft.com/office/drawing/2014/main" id="{27B9A2A5-B3AE-46D7-9479-1DC0A710F092}"/>
            </a:ext>
          </a:extLst>
        </xdr:cNvPr>
        <xdr:cNvSpPr/>
      </xdr:nvSpPr>
      <xdr:spPr>
        <a:xfrm>
          <a:off x="1202944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113228</xdr:rowOff>
    </xdr:from>
    <xdr:ext cx="405111" cy="259045"/>
    <xdr:sp macro="" textlink="">
      <xdr:nvSpPr>
        <xdr:cNvPr id="759" name="n_3aveValue【庁舎】&#10;有形固定資産減価償却率">
          <a:extLst>
            <a:ext uri="{FF2B5EF4-FFF2-40B4-BE49-F238E27FC236}">
              <a16:creationId xmlns:a16="http://schemas.microsoft.com/office/drawing/2014/main" id="{33E57BCB-D9D7-472A-8820-9419F34E68CF}"/>
            </a:ext>
          </a:extLst>
        </xdr:cNvPr>
        <xdr:cNvSpPr txBox="1"/>
      </xdr:nvSpPr>
      <xdr:spPr>
        <a:xfrm>
          <a:off x="1190054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8DFAA2BF-998B-48EB-862B-BAB470950C7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6DD55C60-3C9A-4DC4-8EB9-F1D86E2778B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8908D4A3-D77B-45A4-8702-891DBB08CA5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82698699-9198-485B-B89E-1D6A98D7820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7B4937-80E1-4C05-982B-3CCD28CAE83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126637</xdr:rowOff>
    </xdr:from>
    <xdr:to>
      <xdr:col>81</xdr:col>
      <xdr:colOff>101600</xdr:colOff>
      <xdr:row>104</xdr:row>
      <xdr:rowOff>56787</xdr:rowOff>
    </xdr:to>
    <xdr:sp macro="" textlink="">
      <xdr:nvSpPr>
        <xdr:cNvPr id="765" name="楕円 764">
          <a:extLst>
            <a:ext uri="{FF2B5EF4-FFF2-40B4-BE49-F238E27FC236}">
              <a16:creationId xmlns:a16="http://schemas.microsoft.com/office/drawing/2014/main" id="{5B820B77-5C04-4963-80D1-196D9D8F5F0E}"/>
            </a:ext>
          </a:extLst>
        </xdr:cNvPr>
        <xdr:cNvSpPr/>
      </xdr:nvSpPr>
      <xdr:spPr>
        <a:xfrm>
          <a:off x="13578840" y="17393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77651</xdr:rowOff>
    </xdr:from>
    <xdr:to>
      <xdr:col>76</xdr:col>
      <xdr:colOff>165100</xdr:colOff>
      <xdr:row>104</xdr:row>
      <xdr:rowOff>7801</xdr:rowOff>
    </xdr:to>
    <xdr:sp macro="" textlink="">
      <xdr:nvSpPr>
        <xdr:cNvPr id="766" name="楕円 765">
          <a:extLst>
            <a:ext uri="{FF2B5EF4-FFF2-40B4-BE49-F238E27FC236}">
              <a16:creationId xmlns:a16="http://schemas.microsoft.com/office/drawing/2014/main" id="{D13A909D-407B-4994-83F4-C52F504D297D}"/>
            </a:ext>
          </a:extLst>
        </xdr:cNvPr>
        <xdr:cNvSpPr/>
      </xdr:nvSpPr>
      <xdr:spPr>
        <a:xfrm>
          <a:off x="12804140" y="17344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128451</xdr:rowOff>
    </xdr:from>
    <xdr:to>
      <xdr:col>81</xdr:col>
      <xdr:colOff>50800</xdr:colOff>
      <xdr:row>104</xdr:row>
      <xdr:rowOff>5987</xdr:rowOff>
    </xdr:to>
    <xdr:cxnSp macro="">
      <xdr:nvCxnSpPr>
        <xdr:cNvPr id="767" name="直線コネクタ 766">
          <a:extLst>
            <a:ext uri="{FF2B5EF4-FFF2-40B4-BE49-F238E27FC236}">
              <a16:creationId xmlns:a16="http://schemas.microsoft.com/office/drawing/2014/main" id="{722C66E1-DCC4-49A0-8F0D-C0ABB86E564F}"/>
            </a:ext>
          </a:extLst>
        </xdr:cNvPr>
        <xdr:cNvCxnSpPr/>
      </xdr:nvCxnSpPr>
      <xdr:spPr>
        <a:xfrm>
          <a:off x="12854940" y="17395371"/>
          <a:ext cx="7747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768" name="楕円 767">
          <a:extLst>
            <a:ext uri="{FF2B5EF4-FFF2-40B4-BE49-F238E27FC236}">
              <a16:creationId xmlns:a16="http://schemas.microsoft.com/office/drawing/2014/main" id="{BA845B0A-8952-49C0-9235-D9DCF95743CB}"/>
            </a:ext>
          </a:extLst>
        </xdr:cNvPr>
        <xdr:cNvSpPr/>
      </xdr:nvSpPr>
      <xdr:spPr>
        <a:xfrm>
          <a:off x="12029440" y="17360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128451</xdr:rowOff>
    </xdr:from>
    <xdr:to>
      <xdr:col>76</xdr:col>
      <xdr:colOff>114300</xdr:colOff>
      <xdr:row>103</xdr:row>
      <xdr:rowOff>144780</xdr:rowOff>
    </xdr:to>
    <xdr:cxnSp macro="">
      <xdr:nvCxnSpPr>
        <xdr:cNvPr id="769" name="直線コネクタ 768">
          <a:extLst>
            <a:ext uri="{FF2B5EF4-FFF2-40B4-BE49-F238E27FC236}">
              <a16:creationId xmlns:a16="http://schemas.microsoft.com/office/drawing/2014/main" id="{04CB7AA2-7914-4186-B48B-CD026FE7DA70}"/>
            </a:ext>
          </a:extLst>
        </xdr:cNvPr>
        <xdr:cNvCxnSpPr/>
      </xdr:nvCxnSpPr>
      <xdr:spPr>
        <a:xfrm flipV="1">
          <a:off x="12072620" y="17395371"/>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73314</xdr:rowOff>
    </xdr:from>
    <xdr:ext cx="405111" cy="259045"/>
    <xdr:sp macro="" textlink="">
      <xdr:nvSpPr>
        <xdr:cNvPr id="770" name="n_1mainValue【庁舎】&#10;有形固定資産減価償却率">
          <a:extLst>
            <a:ext uri="{FF2B5EF4-FFF2-40B4-BE49-F238E27FC236}">
              <a16:creationId xmlns:a16="http://schemas.microsoft.com/office/drawing/2014/main" id="{D0E35ABE-FE8F-4C03-9E81-5B96D350C44A}"/>
            </a:ext>
          </a:extLst>
        </xdr:cNvPr>
        <xdr:cNvSpPr txBox="1"/>
      </xdr:nvSpPr>
      <xdr:spPr>
        <a:xfrm>
          <a:off x="13437244" y="1717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24328</xdr:rowOff>
    </xdr:from>
    <xdr:ext cx="405111" cy="259045"/>
    <xdr:sp macro="" textlink="">
      <xdr:nvSpPr>
        <xdr:cNvPr id="771" name="n_2mainValue【庁舎】&#10;有形固定資産減価償却率">
          <a:extLst>
            <a:ext uri="{FF2B5EF4-FFF2-40B4-BE49-F238E27FC236}">
              <a16:creationId xmlns:a16="http://schemas.microsoft.com/office/drawing/2014/main" id="{6345E127-58CE-4AF4-A74A-8697CF2C724F}"/>
            </a:ext>
          </a:extLst>
        </xdr:cNvPr>
        <xdr:cNvSpPr txBox="1"/>
      </xdr:nvSpPr>
      <xdr:spPr>
        <a:xfrm>
          <a:off x="126752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772" name="n_3mainValue【庁舎】&#10;有形固定資産減価償却率">
          <a:extLst>
            <a:ext uri="{FF2B5EF4-FFF2-40B4-BE49-F238E27FC236}">
              <a16:creationId xmlns:a16="http://schemas.microsoft.com/office/drawing/2014/main" id="{F3ABA048-50DC-4135-B29C-FA91FE42E6BE}"/>
            </a:ext>
          </a:extLst>
        </xdr:cNvPr>
        <xdr:cNvSpPr txBox="1"/>
      </xdr:nvSpPr>
      <xdr:spPr>
        <a:xfrm>
          <a:off x="11900544" y="1713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id="{FFE4D899-D45F-4971-A4FB-9996133E8A4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id="{558B47EA-5145-406D-BE47-3725FC734D8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id="{043AEB34-D23C-4657-BA5F-69DFF82E27F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id="{C4F5E61F-0E6C-47FB-BF09-BBE28B81A8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id="{38B25291-DC9C-443A-91E7-E9784256A51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id="{581CE2C6-9A56-4666-B4EA-C8C09F55F8B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id="{E3819695-B7D1-4FEB-BD23-0A55E6E49D5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id="{BE64D4F0-33CD-4351-BD9A-7BBEB3DD9CEC}"/>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id="{B189F370-2012-4C24-B7AE-A44E6DDA232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id="{D11B37B7-B17E-4B72-983A-A90FE429AFB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a:extLst>
            <a:ext uri="{FF2B5EF4-FFF2-40B4-BE49-F238E27FC236}">
              <a16:creationId xmlns:a16="http://schemas.microsoft.com/office/drawing/2014/main" id="{159900B2-11C9-445A-805B-7CBB35B30112}"/>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a:extLst>
            <a:ext uri="{FF2B5EF4-FFF2-40B4-BE49-F238E27FC236}">
              <a16:creationId xmlns:a16="http://schemas.microsoft.com/office/drawing/2014/main" id="{8122CCBE-EA32-4D3E-A3D6-2D123E98F56F}"/>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a:extLst>
            <a:ext uri="{FF2B5EF4-FFF2-40B4-BE49-F238E27FC236}">
              <a16:creationId xmlns:a16="http://schemas.microsoft.com/office/drawing/2014/main" id="{0BFBDAEC-1B55-4B38-B045-75C34E6F45CF}"/>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a:extLst>
            <a:ext uri="{FF2B5EF4-FFF2-40B4-BE49-F238E27FC236}">
              <a16:creationId xmlns:a16="http://schemas.microsoft.com/office/drawing/2014/main" id="{4DD98B05-AEC2-4FB5-91A8-D9A4228B2A2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a:extLst>
            <a:ext uri="{FF2B5EF4-FFF2-40B4-BE49-F238E27FC236}">
              <a16:creationId xmlns:a16="http://schemas.microsoft.com/office/drawing/2014/main" id="{AFFAAC84-8E70-4F98-B4F2-BE8190666EF7}"/>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a:extLst>
            <a:ext uri="{FF2B5EF4-FFF2-40B4-BE49-F238E27FC236}">
              <a16:creationId xmlns:a16="http://schemas.microsoft.com/office/drawing/2014/main" id="{82A284CB-A4E5-4E01-AFAD-B9C9C98D325E}"/>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a:extLst>
            <a:ext uri="{FF2B5EF4-FFF2-40B4-BE49-F238E27FC236}">
              <a16:creationId xmlns:a16="http://schemas.microsoft.com/office/drawing/2014/main" id="{3DC1908E-1A8A-4410-9D91-0B4BBF4664B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a:extLst>
            <a:ext uri="{FF2B5EF4-FFF2-40B4-BE49-F238E27FC236}">
              <a16:creationId xmlns:a16="http://schemas.microsoft.com/office/drawing/2014/main" id="{C36995B7-5521-4D9B-B03E-9BCE14CBE252}"/>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a:extLst>
            <a:ext uri="{FF2B5EF4-FFF2-40B4-BE49-F238E27FC236}">
              <a16:creationId xmlns:a16="http://schemas.microsoft.com/office/drawing/2014/main" id="{620CC902-7842-46CA-AF29-81C56259635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a:extLst>
            <a:ext uri="{FF2B5EF4-FFF2-40B4-BE49-F238E27FC236}">
              <a16:creationId xmlns:a16="http://schemas.microsoft.com/office/drawing/2014/main" id="{948AF967-7DC9-4107-8F99-DBAC2CF9637B}"/>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79D99989-B54C-4B77-B6D4-D0354479179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BBF4821F-AC1E-4126-B212-292E011801E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BAC2DDEE-728E-4F4F-85F3-93179A83609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96" name="直線コネクタ 795">
          <a:extLst>
            <a:ext uri="{FF2B5EF4-FFF2-40B4-BE49-F238E27FC236}">
              <a16:creationId xmlns:a16="http://schemas.microsoft.com/office/drawing/2014/main" id="{181F733A-DB84-4785-8EB2-31A4CAD1B96E}"/>
            </a:ext>
          </a:extLst>
        </xdr:cNvPr>
        <xdr:cNvCxnSpPr/>
      </xdr:nvCxnSpPr>
      <xdr:spPr>
        <a:xfrm flipV="1">
          <a:off x="19509104" y="1679067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97" name="【庁舎】&#10;一人当たり面積最小値テキスト">
          <a:extLst>
            <a:ext uri="{FF2B5EF4-FFF2-40B4-BE49-F238E27FC236}">
              <a16:creationId xmlns:a16="http://schemas.microsoft.com/office/drawing/2014/main" id="{715B9CB0-8C3D-4364-A3D3-47BEDF47ED86}"/>
            </a:ext>
          </a:extLst>
        </xdr:cNvPr>
        <xdr:cNvSpPr txBox="1"/>
      </xdr:nvSpPr>
      <xdr:spPr>
        <a:xfrm>
          <a:off x="19547840"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98" name="直線コネクタ 797">
          <a:extLst>
            <a:ext uri="{FF2B5EF4-FFF2-40B4-BE49-F238E27FC236}">
              <a16:creationId xmlns:a16="http://schemas.microsoft.com/office/drawing/2014/main" id="{2DEF4789-4065-476F-9FDB-4B16EC137A63}"/>
            </a:ext>
          </a:extLst>
        </xdr:cNvPr>
        <xdr:cNvCxnSpPr/>
      </xdr:nvCxnSpPr>
      <xdr:spPr>
        <a:xfrm>
          <a:off x="19443700" y="18112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99" name="【庁舎】&#10;一人当たり面積最大値テキスト">
          <a:extLst>
            <a:ext uri="{FF2B5EF4-FFF2-40B4-BE49-F238E27FC236}">
              <a16:creationId xmlns:a16="http://schemas.microsoft.com/office/drawing/2014/main" id="{A86B066C-679B-4FD9-BC67-5DA43505333F}"/>
            </a:ext>
          </a:extLst>
        </xdr:cNvPr>
        <xdr:cNvSpPr txBox="1"/>
      </xdr:nvSpPr>
      <xdr:spPr>
        <a:xfrm>
          <a:off x="19547840" y="165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00" name="直線コネクタ 799">
          <a:extLst>
            <a:ext uri="{FF2B5EF4-FFF2-40B4-BE49-F238E27FC236}">
              <a16:creationId xmlns:a16="http://schemas.microsoft.com/office/drawing/2014/main" id="{BE19CD9E-EBE4-4531-914A-FE875CD5171E}"/>
            </a:ext>
          </a:extLst>
        </xdr:cNvPr>
        <xdr:cNvCxnSpPr/>
      </xdr:nvCxnSpPr>
      <xdr:spPr>
        <a:xfrm>
          <a:off x="19443700" y="16790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801" name="【庁舎】&#10;一人当たり面積平均値テキスト">
          <a:extLst>
            <a:ext uri="{FF2B5EF4-FFF2-40B4-BE49-F238E27FC236}">
              <a16:creationId xmlns:a16="http://schemas.microsoft.com/office/drawing/2014/main" id="{B69E3D03-85A3-49EC-86D3-B993EC24B586}"/>
            </a:ext>
          </a:extLst>
        </xdr:cNvPr>
        <xdr:cNvSpPr txBox="1"/>
      </xdr:nvSpPr>
      <xdr:spPr>
        <a:xfrm>
          <a:off x="19547840" y="1779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02" name="フローチャート: 判断 801">
          <a:extLst>
            <a:ext uri="{FF2B5EF4-FFF2-40B4-BE49-F238E27FC236}">
              <a16:creationId xmlns:a16="http://schemas.microsoft.com/office/drawing/2014/main" id="{0787DF65-9CD3-4975-9BAD-E3DBFEC80C68}"/>
            </a:ext>
          </a:extLst>
        </xdr:cNvPr>
        <xdr:cNvSpPr/>
      </xdr:nvSpPr>
      <xdr:spPr>
        <a:xfrm>
          <a:off x="1945894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03" name="フローチャート: 判断 802">
          <a:extLst>
            <a:ext uri="{FF2B5EF4-FFF2-40B4-BE49-F238E27FC236}">
              <a16:creationId xmlns:a16="http://schemas.microsoft.com/office/drawing/2014/main" id="{706AFAF1-A65A-49EB-95A4-8964C658F431}"/>
            </a:ext>
          </a:extLst>
        </xdr:cNvPr>
        <xdr:cNvSpPr/>
      </xdr:nvSpPr>
      <xdr:spPr>
        <a:xfrm>
          <a:off x="18735040" y="17831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154322</xdr:rowOff>
    </xdr:from>
    <xdr:ext cx="469744" cy="259045"/>
    <xdr:sp macro="" textlink="">
      <xdr:nvSpPr>
        <xdr:cNvPr id="804" name="n_1aveValue【庁舎】&#10;一人当たり面積">
          <a:extLst>
            <a:ext uri="{FF2B5EF4-FFF2-40B4-BE49-F238E27FC236}">
              <a16:creationId xmlns:a16="http://schemas.microsoft.com/office/drawing/2014/main" id="{EE544A21-4226-4263-8315-4328A6DDE915}"/>
            </a:ext>
          </a:extLst>
        </xdr:cNvPr>
        <xdr:cNvSpPr txBox="1"/>
      </xdr:nvSpPr>
      <xdr:spPr>
        <a:xfrm>
          <a:off x="18561127" y="1792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805" name="フローチャート: 判断 804">
          <a:extLst>
            <a:ext uri="{FF2B5EF4-FFF2-40B4-BE49-F238E27FC236}">
              <a16:creationId xmlns:a16="http://schemas.microsoft.com/office/drawing/2014/main" id="{C971FA57-EB1E-4E1C-AA34-C93657C7B3F8}"/>
            </a:ext>
          </a:extLst>
        </xdr:cNvPr>
        <xdr:cNvSpPr/>
      </xdr:nvSpPr>
      <xdr:spPr>
        <a:xfrm>
          <a:off x="1793748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170197</xdr:rowOff>
    </xdr:from>
    <xdr:ext cx="469744" cy="259045"/>
    <xdr:sp macro="" textlink="">
      <xdr:nvSpPr>
        <xdr:cNvPr id="806" name="n_2aveValue【庁舎】&#10;一人当たり面積">
          <a:extLst>
            <a:ext uri="{FF2B5EF4-FFF2-40B4-BE49-F238E27FC236}">
              <a16:creationId xmlns:a16="http://schemas.microsoft.com/office/drawing/2014/main" id="{12ED3BA4-9155-4972-B9FC-8C560D1DAE92}"/>
            </a:ext>
          </a:extLst>
        </xdr:cNvPr>
        <xdr:cNvSpPr txBox="1"/>
      </xdr:nvSpPr>
      <xdr:spPr>
        <a:xfrm>
          <a:off x="1777626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807" name="フローチャート: 判断 806">
          <a:extLst>
            <a:ext uri="{FF2B5EF4-FFF2-40B4-BE49-F238E27FC236}">
              <a16:creationId xmlns:a16="http://schemas.microsoft.com/office/drawing/2014/main" id="{31A68038-3EF3-4AAF-AC29-F1772065DF79}"/>
            </a:ext>
          </a:extLst>
        </xdr:cNvPr>
        <xdr:cNvSpPr/>
      </xdr:nvSpPr>
      <xdr:spPr>
        <a:xfrm>
          <a:off x="17162780" y="1783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161941</xdr:rowOff>
    </xdr:from>
    <xdr:ext cx="469744" cy="259045"/>
    <xdr:sp macro="" textlink="">
      <xdr:nvSpPr>
        <xdr:cNvPr id="808" name="n_3aveValue【庁舎】&#10;一人当たり面積">
          <a:extLst>
            <a:ext uri="{FF2B5EF4-FFF2-40B4-BE49-F238E27FC236}">
              <a16:creationId xmlns:a16="http://schemas.microsoft.com/office/drawing/2014/main" id="{C4EEAB90-C3CB-4B7C-A872-DC4D8046279F}"/>
            </a:ext>
          </a:extLst>
        </xdr:cNvPr>
        <xdr:cNvSpPr txBox="1"/>
      </xdr:nvSpPr>
      <xdr:spPr>
        <a:xfrm>
          <a:off x="17001567" y="1793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A888FF37-2924-400D-8E0E-F27EF361037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8B959E6D-7FF4-4347-BBC1-3D41DF68B42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C24E965C-661D-49C9-B22E-5269441E31E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A2209443-2C9B-430D-9A78-E932D43D2E8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FF131EA5-04D9-4F49-A3DC-75E4954DAB3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814" name="楕円 813">
          <a:extLst>
            <a:ext uri="{FF2B5EF4-FFF2-40B4-BE49-F238E27FC236}">
              <a16:creationId xmlns:a16="http://schemas.microsoft.com/office/drawing/2014/main" id="{84D11DAB-48D3-4CE1-88F0-AA90B0F74AE2}"/>
            </a:ext>
          </a:extLst>
        </xdr:cNvPr>
        <xdr:cNvSpPr/>
      </xdr:nvSpPr>
      <xdr:spPr>
        <a:xfrm>
          <a:off x="18735040" y="17806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5" name="楕円 814">
          <a:extLst>
            <a:ext uri="{FF2B5EF4-FFF2-40B4-BE49-F238E27FC236}">
              <a16:creationId xmlns:a16="http://schemas.microsoft.com/office/drawing/2014/main" id="{FE012FF3-2B0C-471E-8696-4756CBCEE38F}"/>
            </a:ext>
          </a:extLst>
        </xdr:cNvPr>
        <xdr:cNvSpPr/>
      </xdr:nvSpPr>
      <xdr:spPr>
        <a:xfrm>
          <a:off x="17937480" y="1783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112395</xdr:rowOff>
    </xdr:to>
    <xdr:cxnSp macro="">
      <xdr:nvCxnSpPr>
        <xdr:cNvPr id="816" name="直線コネクタ 815">
          <a:extLst>
            <a:ext uri="{FF2B5EF4-FFF2-40B4-BE49-F238E27FC236}">
              <a16:creationId xmlns:a16="http://schemas.microsoft.com/office/drawing/2014/main" id="{E373E840-B0F3-4725-B9A5-52C8819C41DF}"/>
            </a:ext>
          </a:extLst>
        </xdr:cNvPr>
        <xdr:cNvCxnSpPr/>
      </xdr:nvCxnSpPr>
      <xdr:spPr>
        <a:xfrm flipV="1">
          <a:off x="17988280" y="17857470"/>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55880</xdr:rowOff>
    </xdr:from>
    <xdr:to>
      <xdr:col>102</xdr:col>
      <xdr:colOff>165100</xdr:colOff>
      <xdr:row>106</xdr:row>
      <xdr:rowOff>157480</xdr:rowOff>
    </xdr:to>
    <xdr:sp macro="" textlink="">
      <xdr:nvSpPr>
        <xdr:cNvPr id="817" name="楕円 816">
          <a:extLst>
            <a:ext uri="{FF2B5EF4-FFF2-40B4-BE49-F238E27FC236}">
              <a16:creationId xmlns:a16="http://schemas.microsoft.com/office/drawing/2014/main" id="{E35AB4B2-217A-470E-B537-32E07245EBAC}"/>
            </a:ext>
          </a:extLst>
        </xdr:cNvPr>
        <xdr:cNvSpPr/>
      </xdr:nvSpPr>
      <xdr:spPr>
        <a:xfrm>
          <a:off x="1716278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112395</xdr:rowOff>
    </xdr:to>
    <xdr:cxnSp macro="">
      <xdr:nvCxnSpPr>
        <xdr:cNvPr id="818" name="直線コネクタ 817">
          <a:extLst>
            <a:ext uri="{FF2B5EF4-FFF2-40B4-BE49-F238E27FC236}">
              <a16:creationId xmlns:a16="http://schemas.microsoft.com/office/drawing/2014/main" id="{1ED16589-5530-4D2A-9069-1274C031EC37}"/>
            </a:ext>
          </a:extLst>
        </xdr:cNvPr>
        <xdr:cNvCxnSpPr/>
      </xdr:nvCxnSpPr>
      <xdr:spPr>
        <a:xfrm>
          <a:off x="17213580" y="1787652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19" name="n_1mainValue【庁舎】&#10;一人当たり面積">
          <a:extLst>
            <a:ext uri="{FF2B5EF4-FFF2-40B4-BE49-F238E27FC236}">
              <a16:creationId xmlns:a16="http://schemas.microsoft.com/office/drawing/2014/main" id="{990076B6-999A-40E2-8507-11E1B9D25C31}"/>
            </a:ext>
          </a:extLst>
        </xdr:cNvPr>
        <xdr:cNvSpPr txBox="1"/>
      </xdr:nvSpPr>
      <xdr:spPr>
        <a:xfrm>
          <a:off x="1856112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20" name="n_2mainValue【庁舎】&#10;一人当たり面積">
          <a:extLst>
            <a:ext uri="{FF2B5EF4-FFF2-40B4-BE49-F238E27FC236}">
              <a16:creationId xmlns:a16="http://schemas.microsoft.com/office/drawing/2014/main" id="{667F8B79-95B8-41A1-B572-382C188CD35A}"/>
            </a:ext>
          </a:extLst>
        </xdr:cNvPr>
        <xdr:cNvSpPr txBox="1"/>
      </xdr:nvSpPr>
      <xdr:spPr>
        <a:xfrm>
          <a:off x="17776267" y="1792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2557</xdr:rowOff>
    </xdr:from>
    <xdr:ext cx="469744" cy="259045"/>
    <xdr:sp macro="" textlink="">
      <xdr:nvSpPr>
        <xdr:cNvPr id="821" name="n_3mainValue【庁舎】&#10;一人当たり面積">
          <a:extLst>
            <a:ext uri="{FF2B5EF4-FFF2-40B4-BE49-F238E27FC236}">
              <a16:creationId xmlns:a16="http://schemas.microsoft.com/office/drawing/2014/main" id="{C17A67FB-927C-4B74-B0AF-C1EF78F67BFB}"/>
            </a:ext>
          </a:extLst>
        </xdr:cNvPr>
        <xdr:cNvSpPr txBox="1"/>
      </xdr:nvSpPr>
      <xdr:spPr>
        <a:xfrm>
          <a:off x="1700156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9B215556-2F95-424A-AB2A-A92454243EC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5BAC470A-89F8-4E07-975D-387A32B2E73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40BD8F97-C681-4EB3-A2BF-6E28FBD16C0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と保健センターについては、比較的新しい施設のため、有形固定資産減価償却率は低くなっているが、一人当たり面積はいずれも類似団体平均よりも低く、近年の人口増に伴い、数値は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平成３０年度における町民プールの除却等により減価償却率は前年度から改善され、類似団体平均を下回る結果となり、今後も体育館の改築による数値の減少が図られ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一部事務組合で管理している施設であり、減価償却率は高く、今後施設の更新等が必要とされる。消防施設及び庁舎についても、類似団体平均に比べ、減価償却率は高くなっており、今後施設の更新等が必要となってくるが、公共施設等総合管理計画及び個別施設計画に基づき、適正な整備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21,283
20.46
7,117,030
6,976,200
31,946
4,265,562
4,472,503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当町では、通勤・通学に便利な立地・交通条件等により人口増が続いており、生産年齢人口割合が状況にあるほか、新築住宅の増、企業や商業施設の進出により町税が堅調に増加し続けている。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財政力指数は上昇傾向にあるものの、人口増に伴う扶助費や物件費等の増により、今後は経常収支比率の上昇が懸念されるため、町税の徴収強化、受益者負担の見直し等により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92428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年度においては、主に</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年度における臨時財政対策債の繰上償還が大きく影響し、公債費の減により比率の減少となった。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現状として人口増を背景として、年少人口の増による扶助費の増や一部事務組合への補助費の増等が見込まれるため、今後は、事業全体の精査による経常経費の削減及び自主財源の確保が必要である。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64</xdr:row>
      <xdr:rowOff>15240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49293"/>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51435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988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134938</xdr:rowOff>
    </xdr:from>
    <xdr:to>
      <xdr:col>15</xdr:col>
      <xdr:colOff>82550</xdr:colOff>
      <xdr:row>64</xdr:row>
      <xdr:rowOff>51435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64838"/>
          <a:ext cx="889000" cy="2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63</xdr:row>
      <xdr:rowOff>29845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648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13670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84138</xdr:rowOff>
    </xdr:from>
    <xdr:to>
      <xdr:col>11</xdr:col>
      <xdr:colOff>82550</xdr:colOff>
      <xdr:row>63</xdr:row>
      <xdr:rowOff>14288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170515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65422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人あたりの職員数は類似団体内でも特に少なく、人件費・物件費等の決算額の少なさも類似団体内において上位である。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本町においては、物件費がソフトウェア改修などの影響で前年度よりも増となっておったが、人件費については、前年度とほぼ同等の数値となっている。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今後は、組織機構編成の見直し等により、効率的な人員配置及び事業分担を行い、経費を抑えながらも住民サービスの向上に努める。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6190</xdr:rowOff>
    </xdr:from>
    <xdr:to>
      <xdr:col>23</xdr:col>
      <xdr:colOff>133350</xdr:colOff>
      <xdr:row>80</xdr:row>
      <xdr:rowOff>11302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22190"/>
          <a:ext cx="8382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2361</xdr:rowOff>
    </xdr:from>
    <xdr:to>
      <xdr:col>19</xdr:col>
      <xdr:colOff>133350</xdr:colOff>
      <xdr:row>80</xdr:row>
      <xdr:rowOff>6190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18361"/>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719</xdr:rowOff>
    </xdr:from>
    <xdr:to>
      <xdr:col>15</xdr:col>
      <xdr:colOff>82550</xdr:colOff>
      <xdr:row>80</xdr:row>
      <xdr:rowOff>2361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16719"/>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719</xdr:rowOff>
    </xdr:from>
    <xdr:to>
      <xdr:col>11</xdr:col>
      <xdr:colOff>31750</xdr:colOff>
      <xdr:row>80</xdr:row>
      <xdr:rowOff>6521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16719"/>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138041</xdr:rowOff>
    </xdr:from>
    <xdr:to>
      <xdr:col>7</xdr:col>
      <xdr:colOff>31750</xdr:colOff>
      <xdr:row>81</xdr:row>
      <xdr:rowOff>68191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5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52968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131952</xdr:rowOff>
    </xdr:from>
    <xdr:to>
      <xdr:col>23</xdr:col>
      <xdr:colOff>184150</xdr:colOff>
      <xdr:row>80</xdr:row>
      <xdr:rowOff>62102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6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53229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59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126840</xdr:rowOff>
    </xdr:from>
    <xdr:to>
      <xdr:col>19</xdr:col>
      <xdr:colOff>184150</xdr:colOff>
      <xdr:row>80</xdr:row>
      <xdr:rowOff>56990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6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67167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4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123011</xdr:rowOff>
    </xdr:from>
    <xdr:to>
      <xdr:col>15</xdr:col>
      <xdr:colOff>133350</xdr:colOff>
      <xdr:row>80</xdr:row>
      <xdr:rowOff>53161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63338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3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121369</xdr:rowOff>
    </xdr:from>
    <xdr:to>
      <xdr:col>11</xdr:col>
      <xdr:colOff>82550</xdr:colOff>
      <xdr:row>80</xdr:row>
      <xdr:rowOff>51519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61696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3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127171</xdr:rowOff>
    </xdr:from>
    <xdr:to>
      <xdr:col>7</xdr:col>
      <xdr:colOff>31750</xdr:colOff>
      <xdr:row>80</xdr:row>
      <xdr:rowOff>57321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67498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4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年度においては、職員構成の変動等により、前年度から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％減少したが、依然として類似団体内でも順位は低く、全国町村平均を上回る数値となっている。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今後は、地域の民間企業の平均給与の状況や、県、近隣市町村の状況等も踏まえながら、給与の適正化に努める。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91016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40139"/>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91016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999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10584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999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87</xdr:row>
      <xdr:rowOff>10584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72028"/>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人口増加が著しいため、大幅な定員削減を行わずとも人口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人職員数は実質的に低下する傾向にあり、類似団体内でも非常に少ない職員数をキープし続けている。</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職員１人あたりの業務量も増加し続けている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、住民サービスが低下しないよう留意しながら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事務事業の見直し、効率的な組織編制や人員配置、民間委託の推進等により、より一層の定員管理の適正化に努める。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102870</xdr:rowOff>
    </xdr:from>
    <xdr:to>
      <xdr:col>81</xdr:col>
      <xdr:colOff>44450</xdr:colOff>
      <xdr:row>58</xdr:row>
      <xdr:rowOff>104594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046970"/>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95976</xdr:rowOff>
    </xdr:from>
    <xdr:to>
      <xdr:col>77</xdr:col>
      <xdr:colOff>44450</xdr:colOff>
      <xdr:row>58</xdr:row>
      <xdr:rowOff>104594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04007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63228</xdr:rowOff>
    </xdr:from>
    <xdr:to>
      <xdr:col>72</xdr:col>
      <xdr:colOff>203200</xdr:colOff>
      <xdr:row>58</xdr:row>
      <xdr:rowOff>95976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007328"/>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54610</xdr:rowOff>
    </xdr:from>
    <xdr:to>
      <xdr:col>68</xdr:col>
      <xdr:colOff>152400</xdr:colOff>
      <xdr:row>58</xdr:row>
      <xdr:rowOff>63228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999871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76381</xdr:rowOff>
    </xdr:from>
    <xdr:to>
      <xdr:col>64</xdr:col>
      <xdr:colOff>152400</xdr:colOff>
      <xdr:row>63</xdr:row>
      <xdr:rowOff>6531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162758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52070</xdr:rowOff>
    </xdr:from>
    <xdr:to>
      <xdr:col>81</xdr:col>
      <xdr:colOff>95250</xdr:colOff>
      <xdr:row>58</xdr:row>
      <xdr:rowOff>153670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144797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53794</xdr:rowOff>
    </xdr:from>
    <xdr:to>
      <xdr:col>77</xdr:col>
      <xdr:colOff>95250</xdr:colOff>
      <xdr:row>58</xdr:row>
      <xdr:rowOff>155394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99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165571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76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45176</xdr:rowOff>
    </xdr:from>
    <xdr:to>
      <xdr:col>73</xdr:col>
      <xdr:colOff>44450</xdr:colOff>
      <xdr:row>58</xdr:row>
      <xdr:rowOff>146776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156953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12428</xdr:rowOff>
    </xdr:from>
    <xdr:to>
      <xdr:col>68</xdr:col>
      <xdr:colOff>203200</xdr:colOff>
      <xdr:row>58</xdr:row>
      <xdr:rowOff>114028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99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124205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7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3810</xdr:rowOff>
    </xdr:from>
    <xdr:to>
      <xdr:col>64</xdr:col>
      <xdr:colOff>152400</xdr:colOff>
      <xdr:row>58</xdr:row>
      <xdr:rowOff>105410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115587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年度に実施した臨時財政対策債の繰上償還が影響し、前年度よりも比率が減少となった。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現状として類似団体順位は上位となっており、全国・県平均よりも高い数値を示しているため、今後は一層の比率の抑制を図るため、事業の精査、また事業に対する補助金等の活用、交付税算入率の高い起債の選定に努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73660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876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92964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745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92964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745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73660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42164</xdr:rowOff>
    </xdr:from>
    <xdr:to>
      <xdr:col>73</xdr:col>
      <xdr:colOff>44450</xdr:colOff>
      <xdr:row>42</xdr:row>
      <xdr:rowOff>143764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128541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年度においては、財政調整基金の取崩しがあったものの、公営企業債等繰入見込額の減等により将来負担額が減少したことに伴い、比率は発生しなかった。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人口増に伴う児童数の増による学校・体育館等の増改築といった大型事業により、基金の取崩しや町債の借入れを予定しているため、比率の悪化が懸念されるため、補助金等の有効活用、交付税措置のない起債の抑制などにより、将来負担比率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165177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55396</xdr:rowOff>
    </xdr:from>
    <xdr:to>
      <xdr:col>64</xdr:col>
      <xdr:colOff>152400</xdr:colOff>
      <xdr:row>13</xdr:row>
      <xdr:rowOff>156996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167173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0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21,283
20.46
7,117,030
6,976,200
31,946
4,265,562
4,472,503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人あたりの職員数が類似団体内で非常に少なく、前年度と同様に人件費は類似団体平均を下回っている。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今後も、効率的な組織機構編成や人員配置、事務事業の見直し等により、更なる抑制に努める。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4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35</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144543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23622</xdr:rowOff>
    </xdr:from>
    <xdr:to>
      <xdr:col>15</xdr:col>
      <xdr:colOff>149225</xdr:colOff>
      <xdr:row>35</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135399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xdr:rowOff>
    </xdr:from>
    <xdr:to>
      <xdr:col>11</xdr:col>
      <xdr:colOff>60325</xdr:colOff>
      <xdr:row>35</xdr:row>
      <xdr:rowOff>111506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121683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職員数が少ない一方で、各種業務委託等により類似団体よりも物件費が高い傾向にあり、行政文書の回覧・配布等の自治会への委託料のほか、電算機器の使用料等も要因となっている。また、前年度からの</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％の主な増要因としては、ソフトウェアリースやシステム改修費用の増である。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今後は、消耗品費・光熱水費といった需用費の削減はもちろんのこと、業務の見直し、計画的な設備更新等により物件費の削減に努める。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2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7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1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53340</xdr:rowOff>
    </xdr:from>
    <xdr:to>
      <xdr:col>65</xdr:col>
      <xdr:colOff>53975</xdr:colOff>
      <xdr:row>14</xdr:row>
      <xdr:rowOff>154940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45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165117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国的に少子高齢化が進む中にありながらも、当町では子育ての世帯の転入により年少人口が増加し、保育所運営費や児童手当費、医療福祉費などの児童福祉費が類似団体と比較して高くなっているほか、障がい児の支援費も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％減少となった主な要因は、国庫負担金の追加交付による特定財源の増に伴う一般財源の減による。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今後は、資格審査の適正化、事務事業の見直し、受益者負担の見直しなどにより、比率の更なる抑制に努める。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60</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109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59</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45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58</xdr:row>
      <xdr:rowOff>101600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93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その他に係る経常収支比率が類似団体平均をやや上回る状態が続いているのは、繰出金によるものが主な原因と考えられる。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の比率としては、減少傾向にあるが、各特別会計において、適正な使用料・保険料等を設定するほか、各特別会計の事務事業の見直しによる歳出削減などにより、一般会計からの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57</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6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88900</xdr:rowOff>
    </xdr:from>
    <xdr:to>
      <xdr:col>78</xdr:col>
      <xdr:colOff>69850</xdr:colOff>
      <xdr:row>57</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6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161925</xdr:rowOff>
    </xdr:from>
    <xdr:to>
      <xdr:col>65</xdr:col>
      <xdr:colOff>53975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消防事務やごみ処理委託料等を一部事務組合で行っており、一部事務組合への負担金の増を主な要因として、補助費等は前年度から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％の上昇となった。今後も人口増を影響として負担金額の増が見込まれる。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比率抑制のためにも、補助金等審査委員会の定期的な見直しのほか、交付団体の歳入確保・歳出削減の徹底により、補助金額の圧縮に努める必要がある。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86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公債費については、前年度に、減債基金を活用して臨時財政対策債の繰上償還を実施したこと等により、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今後は、事業の精査、建設事業への国県補助金の有効活用により、地方債の発行抑制に努めるとともに、償還シミュレーションに基づいた適正な償還条件の設定により、公債費負担の抑制に努める。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96520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9895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111761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111761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104139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職員数が少なく人件費が少ないものの、業務委託等により物件費が高くなっているほか、年少人口が多く扶助費が高い状態が続いている。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前年度から比率が</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％減少した原因としては、経常経費の減及び個人住民税等の税収増による経常一般財源の増である。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今後は、事務事業の見直し、業務の効率化、受益者負担の見直しなどにより、扶助費・物件費の比率の改善を図るほか、経常経費の削減に努める。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131572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818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78</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046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44652"/>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8128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66644</xdr:rowOff>
    </xdr:from>
    <xdr:to>
      <xdr:col>29</xdr:col>
      <xdr:colOff>127000</xdr:colOff>
      <xdr:row>19</xdr:row>
      <xdr:rowOff>74123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71819"/>
          <a:ext cx="647700" cy="7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74123</xdr:rowOff>
    </xdr:from>
    <xdr:to>
      <xdr:col>26</xdr:col>
      <xdr:colOff>50800</xdr:colOff>
      <xdr:row>19</xdr:row>
      <xdr:rowOff>82369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79298"/>
          <a:ext cx="698500" cy="8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78058</xdr:rowOff>
    </xdr:from>
    <xdr:to>
      <xdr:col>22</xdr:col>
      <xdr:colOff>114300</xdr:colOff>
      <xdr:row>19</xdr:row>
      <xdr:rowOff>82369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83233"/>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78058</xdr:rowOff>
    </xdr:from>
    <xdr:to>
      <xdr:col>18</xdr:col>
      <xdr:colOff>177800</xdr:colOff>
      <xdr:row>19</xdr:row>
      <xdr:rowOff>97538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3233"/>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45432</xdr:rowOff>
    </xdr:from>
    <xdr:to>
      <xdr:col>15</xdr:col>
      <xdr:colOff>101600</xdr:colOff>
      <xdr:row>15</xdr:row>
      <xdr:rowOff>147032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64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157209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15844</xdr:rowOff>
    </xdr:from>
    <xdr:to>
      <xdr:col>29</xdr:col>
      <xdr:colOff>177800</xdr:colOff>
      <xdr:row>19</xdr:row>
      <xdr:rowOff>117444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2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159371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9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23323</xdr:rowOff>
    </xdr:from>
    <xdr:to>
      <xdr:col>26</xdr:col>
      <xdr:colOff>101600</xdr:colOff>
      <xdr:row>19</xdr:row>
      <xdr:rowOff>124923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109700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4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31569</xdr:rowOff>
    </xdr:from>
    <xdr:to>
      <xdr:col>22</xdr:col>
      <xdr:colOff>165100</xdr:colOff>
      <xdr:row>19</xdr:row>
      <xdr:rowOff>133169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117946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27258</xdr:rowOff>
    </xdr:from>
    <xdr:to>
      <xdr:col>19</xdr:col>
      <xdr:colOff>38100</xdr:colOff>
      <xdr:row>19</xdr:row>
      <xdr:rowOff>128858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113635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46738</xdr:rowOff>
    </xdr:from>
    <xdr:to>
      <xdr:col>15</xdr:col>
      <xdr:colOff>101600</xdr:colOff>
      <xdr:row>19</xdr:row>
      <xdr:rowOff>148338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133115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82455</xdr:rowOff>
    </xdr:from>
    <xdr:to>
      <xdr:col>29</xdr:col>
      <xdr:colOff>127000</xdr:colOff>
      <xdr:row>35</xdr:row>
      <xdr:rowOff>208937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92805"/>
          <a:ext cx="647700" cy="12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193713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04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54501</xdr:rowOff>
    </xdr:from>
    <xdr:to>
      <xdr:col>26</xdr:col>
      <xdr:colOff>50800</xdr:colOff>
      <xdr:row>35</xdr:row>
      <xdr:rowOff>82455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64851"/>
          <a:ext cx="698500" cy="2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54501</xdr:rowOff>
    </xdr:from>
    <xdr:to>
      <xdr:col>22</xdr:col>
      <xdr:colOff>114300</xdr:colOff>
      <xdr:row>35</xdr:row>
      <xdr:rowOff>55056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64851"/>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50386</xdr:rowOff>
    </xdr:from>
    <xdr:to>
      <xdr:col>18</xdr:col>
      <xdr:colOff>177800</xdr:colOff>
      <xdr:row>35</xdr:row>
      <xdr:rowOff>55056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60736"/>
          <a:ext cx="6985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224855</xdr:rowOff>
    </xdr:from>
    <xdr:to>
      <xdr:col>15</xdr:col>
      <xdr:colOff>101600</xdr:colOff>
      <xdr:row>34</xdr:row>
      <xdr:rowOff>326455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492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336632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2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158137</xdr:rowOff>
    </xdr:from>
    <xdr:to>
      <xdr:col>29</xdr:col>
      <xdr:colOff>177800</xdr:colOff>
      <xdr:row>35</xdr:row>
      <xdr:rowOff>259737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68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31655</xdr:rowOff>
    </xdr:from>
    <xdr:to>
      <xdr:col>26</xdr:col>
      <xdr:colOff>101600</xdr:colOff>
      <xdr:row>35</xdr:row>
      <xdr:rowOff>133255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143433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1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3701</xdr:rowOff>
    </xdr:from>
    <xdr:to>
      <xdr:col>22</xdr:col>
      <xdr:colOff>165100</xdr:colOff>
      <xdr:row>35</xdr:row>
      <xdr:rowOff>105301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1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115478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8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4256</xdr:rowOff>
    </xdr:from>
    <xdr:to>
      <xdr:col>19</xdr:col>
      <xdr:colOff>38100</xdr:colOff>
      <xdr:row>35</xdr:row>
      <xdr:rowOff>105856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1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116033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8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342486</xdr:rowOff>
    </xdr:from>
    <xdr:to>
      <xdr:col>15</xdr:col>
      <xdr:colOff>101600</xdr:colOff>
      <xdr:row>35</xdr:row>
      <xdr:rowOff>101186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0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85963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9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21,283
20.46
7,117,030
6,976,200
31,946
4,265,562
4,472,503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147048</xdr:rowOff>
    </xdr:from>
    <xdr:to>
      <xdr:col>24</xdr:col>
      <xdr:colOff>63500</xdr:colOff>
      <xdr:row>37</xdr:row>
      <xdr:rowOff>161891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90698"/>
          <a:ext cx="8382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147048</xdr:rowOff>
    </xdr:from>
    <xdr:to>
      <xdr:col>19</xdr:col>
      <xdr:colOff>177800</xdr:colOff>
      <xdr:row>37</xdr:row>
      <xdr:rowOff>160780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90698"/>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147146</xdr:rowOff>
    </xdr:from>
    <xdr:to>
      <xdr:col>15</xdr:col>
      <xdr:colOff>50800</xdr:colOff>
      <xdr:row>37</xdr:row>
      <xdr:rowOff>160780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90796"/>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147146</xdr:rowOff>
    </xdr:from>
    <xdr:to>
      <xdr:col>10</xdr:col>
      <xdr:colOff>114300</xdr:colOff>
      <xdr:row>37</xdr:row>
      <xdr:rowOff>153008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90796"/>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133004</xdr:rowOff>
    </xdr:from>
    <xdr:to>
      <xdr:col>6</xdr:col>
      <xdr:colOff>38100</xdr:colOff>
      <xdr:row>34</xdr:row>
      <xdr:rowOff>63154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79681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111091</xdr:rowOff>
    </xdr:from>
    <xdr:to>
      <xdr:col>24</xdr:col>
      <xdr:colOff>114300</xdr:colOff>
      <xdr:row>38</xdr:row>
      <xdr:rowOff>41241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26018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6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96248</xdr:rowOff>
    </xdr:from>
    <xdr:to>
      <xdr:col>20</xdr:col>
      <xdr:colOff>38100</xdr:colOff>
      <xdr:row>38</xdr:row>
      <xdr:rowOff>26398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17525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109980</xdr:rowOff>
    </xdr:from>
    <xdr:to>
      <xdr:col>15</xdr:col>
      <xdr:colOff>101600</xdr:colOff>
      <xdr:row>38</xdr:row>
      <xdr:rowOff>40130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31257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96346</xdr:rowOff>
    </xdr:from>
    <xdr:to>
      <xdr:col>10</xdr:col>
      <xdr:colOff>165100</xdr:colOff>
      <xdr:row>38</xdr:row>
      <xdr:rowOff>26496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17623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102208</xdr:rowOff>
    </xdr:from>
    <xdr:to>
      <xdr:col>6</xdr:col>
      <xdr:colOff>38100</xdr:colOff>
      <xdr:row>38</xdr:row>
      <xdr:rowOff>32358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23485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86782</xdr:rowOff>
    </xdr:from>
    <xdr:to>
      <xdr:col>24</xdr:col>
      <xdr:colOff>63500</xdr:colOff>
      <xdr:row>58</xdr:row>
      <xdr:rowOff>88804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30882"/>
          <a:ext cx="8382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88804</xdr:rowOff>
    </xdr:from>
    <xdr:to>
      <xdr:col>19</xdr:col>
      <xdr:colOff>177800</xdr:colOff>
      <xdr:row>58</xdr:row>
      <xdr:rowOff>90101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32904"/>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90101</xdr:rowOff>
    </xdr:from>
    <xdr:to>
      <xdr:col>15</xdr:col>
      <xdr:colOff>50800</xdr:colOff>
      <xdr:row>58</xdr:row>
      <xdr:rowOff>93321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34201"/>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86753</xdr:rowOff>
    </xdr:from>
    <xdr:to>
      <xdr:col>10</xdr:col>
      <xdr:colOff>114300</xdr:colOff>
      <xdr:row>58</xdr:row>
      <xdr:rowOff>93321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30853"/>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160116</xdr:rowOff>
    </xdr:from>
    <xdr:to>
      <xdr:col>6</xdr:col>
      <xdr:colOff>38100</xdr:colOff>
      <xdr:row>58</xdr:row>
      <xdr:rowOff>90266</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106793</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0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35982</xdr:rowOff>
    </xdr:from>
    <xdr:to>
      <xdr:col>24</xdr:col>
      <xdr:colOff>114300</xdr:colOff>
      <xdr:row>58</xdr:row>
      <xdr:rowOff>137582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38004</xdr:rowOff>
    </xdr:from>
    <xdr:to>
      <xdr:col>20</xdr:col>
      <xdr:colOff>38100</xdr:colOff>
      <xdr:row>58</xdr:row>
      <xdr:rowOff>139604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130731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7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39301</xdr:rowOff>
    </xdr:from>
    <xdr:to>
      <xdr:col>15</xdr:col>
      <xdr:colOff>101600</xdr:colOff>
      <xdr:row>58</xdr:row>
      <xdr:rowOff>140901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132028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7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42521</xdr:rowOff>
    </xdr:from>
    <xdr:to>
      <xdr:col>10</xdr:col>
      <xdr:colOff>165100</xdr:colOff>
      <xdr:row>58</xdr:row>
      <xdr:rowOff>144121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160648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976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35953</xdr:rowOff>
    </xdr:from>
    <xdr:to>
      <xdr:col>6</xdr:col>
      <xdr:colOff>38100</xdr:colOff>
      <xdr:row>58</xdr:row>
      <xdr:rowOff>137553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128680</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49022</xdr:rowOff>
    </xdr:from>
    <xdr:to>
      <xdr:col>24</xdr:col>
      <xdr:colOff>63500</xdr:colOff>
      <xdr:row>78</xdr:row>
      <xdr:rowOff>116154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22122"/>
          <a:ext cx="838200" cy="6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116154</xdr:rowOff>
    </xdr:from>
    <xdr:to>
      <xdr:col>19</xdr:col>
      <xdr:colOff>177800</xdr:colOff>
      <xdr:row>78</xdr:row>
      <xdr:rowOff>122326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8925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109982</xdr:rowOff>
    </xdr:from>
    <xdr:to>
      <xdr:col>15</xdr:col>
      <xdr:colOff>50800</xdr:colOff>
      <xdr:row>78</xdr:row>
      <xdr:rowOff>122326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8308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109982</xdr:rowOff>
    </xdr:from>
    <xdr:to>
      <xdr:col>10</xdr:col>
      <xdr:colOff>114300</xdr:colOff>
      <xdr:row>78</xdr:row>
      <xdr:rowOff>123774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83082"/>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125476</xdr:rowOff>
    </xdr:from>
    <xdr:to>
      <xdr:col>6</xdr:col>
      <xdr:colOff>38100</xdr:colOff>
      <xdr:row>77</xdr:row>
      <xdr:rowOff>55626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1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72153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169672</xdr:rowOff>
    </xdr:from>
    <xdr:to>
      <xdr:col>24</xdr:col>
      <xdr:colOff>114300</xdr:colOff>
      <xdr:row>78</xdr:row>
      <xdr:rowOff>99822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148099</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65354</xdr:rowOff>
    </xdr:from>
    <xdr:to>
      <xdr:col>20</xdr:col>
      <xdr:colOff>38100</xdr:colOff>
      <xdr:row>78</xdr:row>
      <xdr:rowOff>166954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158081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3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71526</xdr:rowOff>
    </xdr:from>
    <xdr:to>
      <xdr:col>15</xdr:col>
      <xdr:colOff>101600</xdr:colOff>
      <xdr:row>79</xdr:row>
      <xdr:rowOff>1676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164253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3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59182</xdr:rowOff>
    </xdr:from>
    <xdr:to>
      <xdr:col>10</xdr:col>
      <xdr:colOff>165100</xdr:colOff>
      <xdr:row>78</xdr:row>
      <xdr:rowOff>160782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151909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72974</xdr:rowOff>
    </xdr:from>
    <xdr:to>
      <xdr:col>6</xdr:col>
      <xdr:colOff>38100</xdr:colOff>
      <xdr:row>79</xdr:row>
      <xdr:rowOff>3124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165701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2369</xdr:rowOff>
    </xdr:from>
    <xdr:to>
      <xdr:col>24</xdr:col>
      <xdr:colOff>63500</xdr:colOff>
      <xdr:row>94</xdr:row>
      <xdr:rowOff>11379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118669"/>
          <a:ext cx="8382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2369</xdr:rowOff>
    </xdr:from>
    <xdr:to>
      <xdr:col>19</xdr:col>
      <xdr:colOff>177800</xdr:colOff>
      <xdr:row>94</xdr:row>
      <xdr:rowOff>103296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18669"/>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103296</xdr:rowOff>
    </xdr:from>
    <xdr:to>
      <xdr:col>15</xdr:col>
      <xdr:colOff>50800</xdr:colOff>
      <xdr:row>94</xdr:row>
      <xdr:rowOff>159969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219596"/>
          <a:ext cx="889000" cy="5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159969</xdr:rowOff>
    </xdr:from>
    <xdr:to>
      <xdr:col>10</xdr:col>
      <xdr:colOff>114300</xdr:colOff>
      <xdr:row>95</xdr:row>
      <xdr:rowOff>131738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276269"/>
          <a:ext cx="889000" cy="1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123152</xdr:rowOff>
    </xdr:from>
    <xdr:to>
      <xdr:col>6</xdr:col>
      <xdr:colOff>38100</xdr:colOff>
      <xdr:row>97</xdr:row>
      <xdr:rowOff>53302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44429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132029</xdr:rowOff>
    </xdr:from>
    <xdr:to>
      <xdr:col>24</xdr:col>
      <xdr:colOff>114300</xdr:colOff>
      <xdr:row>94</xdr:row>
      <xdr:rowOff>62179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154906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2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123019</xdr:rowOff>
    </xdr:from>
    <xdr:to>
      <xdr:col>20</xdr:col>
      <xdr:colOff>38100</xdr:colOff>
      <xdr:row>94</xdr:row>
      <xdr:rowOff>53169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69696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8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52496</xdr:rowOff>
    </xdr:from>
    <xdr:to>
      <xdr:col>15</xdr:col>
      <xdr:colOff>101600</xdr:colOff>
      <xdr:row>94</xdr:row>
      <xdr:rowOff>154096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170623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59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109169</xdr:rowOff>
    </xdr:from>
    <xdr:to>
      <xdr:col>10</xdr:col>
      <xdr:colOff>165100</xdr:colOff>
      <xdr:row>95</xdr:row>
      <xdr:rowOff>39319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55846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0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80938</xdr:rowOff>
    </xdr:from>
    <xdr:to>
      <xdr:col>6</xdr:col>
      <xdr:colOff>38100</xdr:colOff>
      <xdr:row>96</xdr:row>
      <xdr:rowOff>11088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27615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58743</xdr:rowOff>
    </xdr:from>
    <xdr:to>
      <xdr:col>55</xdr:col>
      <xdr:colOff>0</xdr:colOff>
      <xdr:row>37</xdr:row>
      <xdr:rowOff>62999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02393"/>
          <a:ext cx="8382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43089</xdr:rowOff>
    </xdr:from>
    <xdr:to>
      <xdr:col>50</xdr:col>
      <xdr:colOff>114300</xdr:colOff>
      <xdr:row>37</xdr:row>
      <xdr:rowOff>62999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386739"/>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43089</xdr:rowOff>
    </xdr:from>
    <xdr:to>
      <xdr:col>45</xdr:col>
      <xdr:colOff>177800</xdr:colOff>
      <xdr:row>37</xdr:row>
      <xdr:rowOff>65383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86739"/>
          <a:ext cx="889000" cy="2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55935</xdr:rowOff>
    </xdr:from>
    <xdr:to>
      <xdr:col>41</xdr:col>
      <xdr:colOff>50800</xdr:colOff>
      <xdr:row>37</xdr:row>
      <xdr:rowOff>65383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99585"/>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76088</xdr:rowOff>
    </xdr:from>
    <xdr:to>
      <xdr:col>36</xdr:col>
      <xdr:colOff>165100</xdr:colOff>
      <xdr:row>36</xdr:row>
      <xdr:rowOff>6238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22765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7943</xdr:rowOff>
    </xdr:from>
    <xdr:to>
      <xdr:col>55</xdr:col>
      <xdr:colOff>50800</xdr:colOff>
      <xdr:row>37</xdr:row>
      <xdr:rowOff>109543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157820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12199</xdr:rowOff>
    </xdr:from>
    <xdr:to>
      <xdr:col>50</xdr:col>
      <xdr:colOff>165100</xdr:colOff>
      <xdr:row>37</xdr:row>
      <xdr:rowOff>113799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104926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4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163739</xdr:rowOff>
    </xdr:from>
    <xdr:to>
      <xdr:col>46</xdr:col>
      <xdr:colOff>38100</xdr:colOff>
      <xdr:row>37</xdr:row>
      <xdr:rowOff>93889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85016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2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14583</xdr:rowOff>
    </xdr:from>
    <xdr:to>
      <xdr:col>41</xdr:col>
      <xdr:colOff>101600</xdr:colOff>
      <xdr:row>37</xdr:row>
      <xdr:rowOff>116183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107310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5135</xdr:rowOff>
    </xdr:from>
    <xdr:to>
      <xdr:col>36</xdr:col>
      <xdr:colOff>165100</xdr:colOff>
      <xdr:row>37</xdr:row>
      <xdr:rowOff>106735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97862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41821</xdr:rowOff>
    </xdr:from>
    <xdr:to>
      <xdr:col>55</xdr:col>
      <xdr:colOff>0</xdr:colOff>
      <xdr:row>57</xdr:row>
      <xdr:rowOff>74907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14471"/>
          <a:ext cx="838200" cy="3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60109</xdr:rowOff>
    </xdr:from>
    <xdr:to>
      <xdr:col>50</xdr:col>
      <xdr:colOff>114300</xdr:colOff>
      <xdr:row>57</xdr:row>
      <xdr:rowOff>74907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661309"/>
          <a:ext cx="889000" cy="18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60109</xdr:rowOff>
    </xdr:from>
    <xdr:to>
      <xdr:col>45</xdr:col>
      <xdr:colOff>177800</xdr:colOff>
      <xdr:row>56</xdr:row>
      <xdr:rowOff>169182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61309"/>
          <a:ext cx="889000" cy="10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169182</xdr:rowOff>
    </xdr:from>
    <xdr:to>
      <xdr:col>41</xdr:col>
      <xdr:colOff>50800</xdr:colOff>
      <xdr:row>58</xdr:row>
      <xdr:rowOff>29393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70382"/>
          <a:ext cx="8890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30188</xdr:rowOff>
    </xdr:from>
    <xdr:to>
      <xdr:col>36</xdr:col>
      <xdr:colOff>165100</xdr:colOff>
      <xdr:row>55</xdr:row>
      <xdr:rowOff>131788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148315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162471</xdr:rowOff>
    </xdr:from>
    <xdr:to>
      <xdr:col>55</xdr:col>
      <xdr:colOff>50800</xdr:colOff>
      <xdr:row>57</xdr:row>
      <xdr:rowOff>92621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140898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24107</xdr:rowOff>
    </xdr:from>
    <xdr:to>
      <xdr:col>50</xdr:col>
      <xdr:colOff>165100</xdr:colOff>
      <xdr:row>57</xdr:row>
      <xdr:rowOff>125707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9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116834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8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9309</xdr:rowOff>
    </xdr:from>
    <xdr:to>
      <xdr:col>46</xdr:col>
      <xdr:colOff>38100</xdr:colOff>
      <xdr:row>56</xdr:row>
      <xdr:rowOff>110909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127436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3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118382</xdr:rowOff>
    </xdr:from>
    <xdr:to>
      <xdr:col>41</xdr:col>
      <xdr:colOff>101600</xdr:colOff>
      <xdr:row>57</xdr:row>
      <xdr:rowOff>48532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65059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9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150043</xdr:rowOff>
    </xdr:from>
    <xdr:to>
      <xdr:col>36</xdr:col>
      <xdr:colOff>165100</xdr:colOff>
      <xdr:row>58</xdr:row>
      <xdr:rowOff>80193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71320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15080</xdr:rowOff>
    </xdr:from>
    <xdr:to>
      <xdr:col>55</xdr:col>
      <xdr:colOff>0</xdr:colOff>
      <xdr:row>78</xdr:row>
      <xdr:rowOff>80863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88180"/>
          <a:ext cx="838200" cy="6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166827</xdr:rowOff>
    </xdr:from>
    <xdr:to>
      <xdr:col>50</xdr:col>
      <xdr:colOff>114300</xdr:colOff>
      <xdr:row>78</xdr:row>
      <xdr:rowOff>80863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68477"/>
          <a:ext cx="889000" cy="8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166827</xdr:rowOff>
    </xdr:from>
    <xdr:to>
      <xdr:col>45</xdr:col>
      <xdr:colOff>177800</xdr:colOff>
      <xdr:row>79</xdr:row>
      <xdr:rowOff>33369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68477"/>
          <a:ext cx="889000" cy="20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169625</xdr:rowOff>
    </xdr:from>
    <xdr:to>
      <xdr:col>41</xdr:col>
      <xdr:colOff>50800</xdr:colOff>
      <xdr:row>79</xdr:row>
      <xdr:rowOff>33369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42725"/>
          <a:ext cx="889000" cy="3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135730</xdr:rowOff>
    </xdr:from>
    <xdr:to>
      <xdr:col>55</xdr:col>
      <xdr:colOff>50800</xdr:colOff>
      <xdr:row>78</xdr:row>
      <xdr:rowOff>65880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158607</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8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30063</xdr:rowOff>
    </xdr:from>
    <xdr:to>
      <xdr:col>50</xdr:col>
      <xdr:colOff>165100</xdr:colOff>
      <xdr:row>78</xdr:row>
      <xdr:rowOff>131663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148190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116027</xdr:rowOff>
    </xdr:from>
    <xdr:to>
      <xdr:col>46</xdr:col>
      <xdr:colOff>38100</xdr:colOff>
      <xdr:row>78</xdr:row>
      <xdr:rowOff>46177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62704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154019</xdr:rowOff>
    </xdr:from>
    <xdr:to>
      <xdr:col>41</xdr:col>
      <xdr:colOff>101600</xdr:colOff>
      <xdr:row>79</xdr:row>
      <xdr:rowOff>84169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75296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1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118825</xdr:rowOff>
    </xdr:from>
    <xdr:to>
      <xdr:col>36</xdr:col>
      <xdr:colOff>165100</xdr:colOff>
      <xdr:row>79</xdr:row>
      <xdr:rowOff>48975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40102</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8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20562</xdr:rowOff>
    </xdr:from>
    <xdr:to>
      <xdr:col>55</xdr:col>
      <xdr:colOff>0</xdr:colOff>
      <xdr:row>98</xdr:row>
      <xdr:rowOff>45250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822662"/>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20562</xdr:rowOff>
    </xdr:from>
    <xdr:to>
      <xdr:col>50</xdr:col>
      <xdr:colOff>114300</xdr:colOff>
      <xdr:row>98</xdr:row>
      <xdr:rowOff>72340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822662"/>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23279</xdr:rowOff>
    </xdr:from>
    <xdr:to>
      <xdr:col>45</xdr:col>
      <xdr:colOff>177800</xdr:colOff>
      <xdr:row>98</xdr:row>
      <xdr:rowOff>72340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25379"/>
          <a:ext cx="889000" cy="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23279</xdr:rowOff>
    </xdr:from>
    <xdr:to>
      <xdr:col>41</xdr:col>
      <xdr:colOff>50800</xdr:colOff>
      <xdr:row>98</xdr:row>
      <xdr:rowOff>162420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25379"/>
          <a:ext cx="8890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105918</xdr:rowOff>
    </xdr:from>
    <xdr:to>
      <xdr:col>36</xdr:col>
      <xdr:colOff>165100</xdr:colOff>
      <xdr:row>97</xdr:row>
      <xdr:rowOff>36068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52595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165900</xdr:rowOff>
    </xdr:from>
    <xdr:to>
      <xdr:col>55</xdr:col>
      <xdr:colOff>50800</xdr:colOff>
      <xdr:row>98</xdr:row>
      <xdr:rowOff>96050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144327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7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141212</xdr:rowOff>
    </xdr:from>
    <xdr:to>
      <xdr:col>50</xdr:col>
      <xdr:colOff>165100</xdr:colOff>
      <xdr:row>98</xdr:row>
      <xdr:rowOff>71362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62489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6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21540</xdr:rowOff>
    </xdr:from>
    <xdr:to>
      <xdr:col>46</xdr:col>
      <xdr:colOff>38100</xdr:colOff>
      <xdr:row>98</xdr:row>
      <xdr:rowOff>123140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114267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1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143929</xdr:rowOff>
    </xdr:from>
    <xdr:to>
      <xdr:col>41</xdr:col>
      <xdr:colOff>101600</xdr:colOff>
      <xdr:row>98</xdr:row>
      <xdr:rowOff>74079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65206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111620</xdr:rowOff>
    </xdr:from>
    <xdr:to>
      <xdr:col>36</xdr:col>
      <xdr:colOff>165100</xdr:colOff>
      <xdr:row>99</xdr:row>
      <xdr:rowOff>41770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9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32897</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70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98328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4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a:extLst>
            <a:ext uri="{FF2B5EF4-FFF2-40B4-BE49-F238E27FC236}">
              <a16:creationId xmlns:a16="http://schemas.microsoft.com/office/drawing/2014/main" id="{00000000-0008-0000-06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9" name="失業対策事業費最小値テキスト">
          <a:extLst>
            <a:ext uri="{FF2B5EF4-FFF2-40B4-BE49-F238E27FC236}">
              <a16:creationId xmlns:a16="http://schemas.microsoft.com/office/drawing/2014/main" id="{00000000-0008-0000-0600-00004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1" name="失業対策事業費最大値テキスト">
          <a:extLst>
            <a:ext uri="{FF2B5EF4-FFF2-40B4-BE49-F238E27FC236}">
              <a16:creationId xmlns:a16="http://schemas.microsoft.com/office/drawing/2014/main" id="{00000000-0008-0000-0600-00004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4" name="失業対策事業費平均値テキスト">
          <a:extLst>
            <a:ext uri="{FF2B5EF4-FFF2-40B4-BE49-F238E27FC236}">
              <a16:creationId xmlns:a16="http://schemas.microsoft.com/office/drawing/2014/main" id="{00000000-0008-0000-0600-00004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95" name="フローチャート: 判断 594">
          <a:extLst>
            <a:ext uri="{FF2B5EF4-FFF2-40B4-BE49-F238E27FC236}">
              <a16:creationId xmlns:a16="http://schemas.microsoft.com/office/drawing/2014/main" id="{00000000-0008-0000-0600-000053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3" name="失業対策事業費該当値テキスト">
          <a:extLst>
            <a:ext uri="{FF2B5EF4-FFF2-40B4-BE49-F238E27FC236}">
              <a16:creationId xmlns:a16="http://schemas.microsoft.com/office/drawing/2014/main" id="{00000000-0008-0000-0600-00005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0" name="楕円 609">
          <a:extLst>
            <a:ext uri="{FF2B5EF4-FFF2-40B4-BE49-F238E27FC236}">
              <a16:creationId xmlns:a16="http://schemas.microsoft.com/office/drawing/2014/main" id="{00000000-0008-0000-0600-00006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138761</xdr:rowOff>
    </xdr:from>
    <xdr:to>
      <xdr:col>85</xdr:col>
      <xdr:colOff>127000</xdr:colOff>
      <xdr:row>77</xdr:row>
      <xdr:rowOff>95135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2997511"/>
          <a:ext cx="838200" cy="2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138761</xdr:rowOff>
    </xdr:from>
    <xdr:to>
      <xdr:col>81</xdr:col>
      <xdr:colOff>50800</xdr:colOff>
      <xdr:row>77</xdr:row>
      <xdr:rowOff>43878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2997511"/>
          <a:ext cx="889000" cy="2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43878</xdr:rowOff>
    </xdr:from>
    <xdr:to>
      <xdr:col>76</xdr:col>
      <xdr:colOff>114300</xdr:colOff>
      <xdr:row>77</xdr:row>
      <xdr:rowOff>46749</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245528"/>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45898</xdr:rowOff>
    </xdr:from>
    <xdr:to>
      <xdr:col>71</xdr:col>
      <xdr:colOff>177800</xdr:colOff>
      <xdr:row>77</xdr:row>
      <xdr:rowOff>46749</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24754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156642</xdr:rowOff>
    </xdr:from>
    <xdr:to>
      <xdr:col>67</xdr:col>
      <xdr:colOff>101600</xdr:colOff>
      <xdr:row>75</xdr:row>
      <xdr:rowOff>86792</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284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103319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1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44335</xdr:rowOff>
    </xdr:from>
    <xdr:to>
      <xdr:col>85</xdr:col>
      <xdr:colOff>177800</xdr:colOff>
      <xdr:row>77</xdr:row>
      <xdr:rowOff>145935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22762</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22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87961</xdr:rowOff>
    </xdr:from>
    <xdr:to>
      <xdr:col>81</xdr:col>
      <xdr:colOff>101600</xdr:colOff>
      <xdr:row>76</xdr:row>
      <xdr:rowOff>18111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29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34638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27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164528</xdr:rowOff>
    </xdr:from>
    <xdr:to>
      <xdr:col>76</xdr:col>
      <xdr:colOff>165100</xdr:colOff>
      <xdr:row>77</xdr:row>
      <xdr:rowOff>94678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1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85805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2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167399</xdr:rowOff>
    </xdr:from>
    <xdr:to>
      <xdr:col>72</xdr:col>
      <xdr:colOff>38100</xdr:colOff>
      <xdr:row>77</xdr:row>
      <xdr:rowOff>97549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1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88676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2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166548</xdr:rowOff>
    </xdr:from>
    <xdr:to>
      <xdr:col>67</xdr:col>
      <xdr:colOff>101600</xdr:colOff>
      <xdr:row>77</xdr:row>
      <xdr:rowOff>96698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1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87825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2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43118</xdr:rowOff>
    </xdr:from>
    <xdr:to>
      <xdr:col>85</xdr:col>
      <xdr:colOff>127000</xdr:colOff>
      <xdr:row>99</xdr:row>
      <xdr:rowOff>43369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7016668"/>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41683</xdr:rowOff>
    </xdr:from>
    <xdr:to>
      <xdr:col>81</xdr:col>
      <xdr:colOff>50800</xdr:colOff>
      <xdr:row>99</xdr:row>
      <xdr:rowOff>43369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4592300" y="17015233"/>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41247</xdr:rowOff>
    </xdr:from>
    <xdr:to>
      <xdr:col>76</xdr:col>
      <xdr:colOff>114300</xdr:colOff>
      <xdr:row>99</xdr:row>
      <xdr:rowOff>41683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7014797"/>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30511</xdr:rowOff>
    </xdr:from>
    <xdr:to>
      <xdr:col>71</xdr:col>
      <xdr:colOff>177800</xdr:colOff>
      <xdr:row>99</xdr:row>
      <xdr:rowOff>41247</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7004061"/>
          <a:ext cx="889000" cy="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123569</xdr:rowOff>
    </xdr:from>
    <xdr:to>
      <xdr:col>67</xdr:col>
      <xdr:colOff>101600</xdr:colOff>
      <xdr:row>99</xdr:row>
      <xdr:rowOff>53719</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5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70246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163768</xdr:rowOff>
    </xdr:from>
    <xdr:to>
      <xdr:col>85</xdr:col>
      <xdr:colOff>177800</xdr:colOff>
      <xdr:row>99</xdr:row>
      <xdr:rowOff>93918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378565"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90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164019</xdr:rowOff>
    </xdr:from>
    <xdr:to>
      <xdr:col>81</xdr:col>
      <xdr:colOff>101600</xdr:colOff>
      <xdr:row>99</xdr:row>
      <xdr:rowOff>94169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85296</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92017" y="1705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162333</xdr:rowOff>
    </xdr:from>
    <xdr:to>
      <xdr:col>76</xdr:col>
      <xdr:colOff>165100</xdr:colOff>
      <xdr:row>99</xdr:row>
      <xdr:rowOff>92483</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83610</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57428" y="1705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161897</xdr:rowOff>
    </xdr:from>
    <xdr:to>
      <xdr:col>72</xdr:col>
      <xdr:colOff>38100</xdr:colOff>
      <xdr:row>99</xdr:row>
      <xdr:rowOff>92047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83174</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151161</xdr:rowOff>
    </xdr:from>
    <xdr:to>
      <xdr:col>67</xdr:col>
      <xdr:colOff>101600</xdr:colOff>
      <xdr:row>99</xdr:row>
      <xdr:rowOff>81311</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72438</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4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10313</xdr:rowOff>
    </xdr:from>
    <xdr:to>
      <xdr:col>116</xdr:col>
      <xdr:colOff>63500</xdr:colOff>
      <xdr:row>38</xdr:row>
      <xdr:rowOff>11775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1323300" y="6525413"/>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9032</xdr:rowOff>
    </xdr:from>
    <xdr:to>
      <xdr:col>111</xdr:col>
      <xdr:colOff>177800</xdr:colOff>
      <xdr:row>38</xdr:row>
      <xdr:rowOff>10313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6524132"/>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7478</xdr:rowOff>
    </xdr:from>
    <xdr:to>
      <xdr:col>107</xdr:col>
      <xdr:colOff>50800</xdr:colOff>
      <xdr:row>38</xdr:row>
      <xdr:rowOff>9032</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652257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101983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133116</xdr:rowOff>
    </xdr:from>
    <xdr:to>
      <xdr:col>102</xdr:col>
      <xdr:colOff>114300</xdr:colOff>
      <xdr:row>38</xdr:row>
      <xdr:rowOff>7478</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6476766"/>
          <a:ext cx="889000" cy="4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125483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64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169093</xdr:rowOff>
    </xdr:from>
    <xdr:to>
      <xdr:col>98</xdr:col>
      <xdr:colOff>38100</xdr:colOff>
      <xdr:row>38</xdr:row>
      <xdr:rowOff>99243</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51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90370</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60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132425</xdr:rowOff>
    </xdr:from>
    <xdr:to>
      <xdr:col>116</xdr:col>
      <xdr:colOff>114300</xdr:colOff>
      <xdr:row>38</xdr:row>
      <xdr:rowOff>62575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155302</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632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130963</xdr:rowOff>
    </xdr:from>
    <xdr:to>
      <xdr:col>112</xdr:col>
      <xdr:colOff>38100</xdr:colOff>
      <xdr:row>38</xdr:row>
      <xdr:rowOff>61113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4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77640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62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129682</xdr:rowOff>
    </xdr:from>
    <xdr:to>
      <xdr:col>107</xdr:col>
      <xdr:colOff>101600</xdr:colOff>
      <xdr:row>38</xdr:row>
      <xdr:rowOff>59832</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4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76359</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62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128128</xdr:rowOff>
    </xdr:from>
    <xdr:to>
      <xdr:col>102</xdr:col>
      <xdr:colOff>165100</xdr:colOff>
      <xdr:row>38</xdr:row>
      <xdr:rowOff>58278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4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74805</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82316</xdr:rowOff>
    </xdr:from>
    <xdr:to>
      <xdr:col>98</xdr:col>
      <xdr:colOff>38100</xdr:colOff>
      <xdr:row>38</xdr:row>
      <xdr:rowOff>12466</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4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28993</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620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128910</xdr:rowOff>
    </xdr:from>
    <xdr:to>
      <xdr:col>116</xdr:col>
      <xdr:colOff>63500</xdr:colOff>
      <xdr:row>58</xdr:row>
      <xdr:rowOff>129047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1007301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128818</xdr:rowOff>
    </xdr:from>
    <xdr:to>
      <xdr:col>111</xdr:col>
      <xdr:colOff>177800</xdr:colOff>
      <xdr:row>58</xdr:row>
      <xdr:rowOff>128910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1007291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128681</xdr:rowOff>
    </xdr:from>
    <xdr:to>
      <xdr:col>107</xdr:col>
      <xdr:colOff>50800</xdr:colOff>
      <xdr:row>58</xdr:row>
      <xdr:rowOff>128818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1007278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128590</xdr:rowOff>
    </xdr:from>
    <xdr:to>
      <xdr:col>102</xdr:col>
      <xdr:colOff>114300</xdr:colOff>
      <xdr:row>58</xdr:row>
      <xdr:rowOff>128681</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1007269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78247</xdr:rowOff>
    </xdr:from>
    <xdr:to>
      <xdr:col>116</xdr:col>
      <xdr:colOff>114300</xdr:colOff>
      <xdr:row>59</xdr:row>
      <xdr:rowOff>8397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0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78110</xdr:rowOff>
    </xdr:from>
    <xdr:to>
      <xdr:col>112</xdr:col>
      <xdr:colOff>38100</xdr:colOff>
      <xdr:row>59</xdr:row>
      <xdr:rowOff>8260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170837</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134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78018</xdr:rowOff>
    </xdr:from>
    <xdr:to>
      <xdr:col>107</xdr:col>
      <xdr:colOff>101600</xdr:colOff>
      <xdr:row>59</xdr:row>
      <xdr:rowOff>8168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170745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245017" y="1011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77881</xdr:rowOff>
    </xdr:from>
    <xdr:to>
      <xdr:col>102</xdr:col>
      <xdr:colOff>165100</xdr:colOff>
      <xdr:row>59</xdr:row>
      <xdr:rowOff>8031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170608</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56017" y="1011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77790</xdr:rowOff>
    </xdr:from>
    <xdr:to>
      <xdr:col>98</xdr:col>
      <xdr:colOff>38100</xdr:colOff>
      <xdr:row>59</xdr:row>
      <xdr:rowOff>7940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0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170517</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67017" y="10114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13709</xdr:rowOff>
    </xdr:from>
    <xdr:to>
      <xdr:col>116</xdr:col>
      <xdr:colOff>63500</xdr:colOff>
      <xdr:row>76</xdr:row>
      <xdr:rowOff>53680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1323300" y="13043909"/>
          <a:ext cx="838200" cy="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10640</xdr:rowOff>
    </xdr:from>
    <xdr:to>
      <xdr:col>111</xdr:col>
      <xdr:colOff>177800</xdr:colOff>
      <xdr:row>76</xdr:row>
      <xdr:rowOff>13709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0434300" y="13040840"/>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110048</xdr:rowOff>
    </xdr:from>
    <xdr:to>
      <xdr:col>107</xdr:col>
      <xdr:colOff>50800</xdr:colOff>
      <xdr:row>76</xdr:row>
      <xdr:rowOff>10640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9545300" y="12968798"/>
          <a:ext cx="889000" cy="7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110048</xdr:rowOff>
    </xdr:from>
    <xdr:to>
      <xdr:col>102</xdr:col>
      <xdr:colOff>114300</xdr:colOff>
      <xdr:row>75</xdr:row>
      <xdr:rowOff>126016</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2968798"/>
          <a:ext cx="889000" cy="1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39555</xdr:rowOff>
    </xdr:from>
    <xdr:to>
      <xdr:col>98</xdr:col>
      <xdr:colOff>38100</xdr:colOff>
      <xdr:row>72</xdr:row>
      <xdr:rowOff>141155</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238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157682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5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2880</xdr:rowOff>
    </xdr:from>
    <xdr:to>
      <xdr:col>116</xdr:col>
      <xdr:colOff>114300</xdr:colOff>
      <xdr:row>76</xdr:row>
      <xdr:rowOff>104480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30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152757</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301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134358</xdr:rowOff>
    </xdr:from>
    <xdr:to>
      <xdr:col>112</xdr:col>
      <xdr:colOff>38100</xdr:colOff>
      <xdr:row>76</xdr:row>
      <xdr:rowOff>64508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29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55636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30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131289</xdr:rowOff>
    </xdr:from>
    <xdr:to>
      <xdr:col>107</xdr:col>
      <xdr:colOff>101600</xdr:colOff>
      <xdr:row>76</xdr:row>
      <xdr:rowOff>61438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2990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52567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308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59248</xdr:rowOff>
    </xdr:from>
    <xdr:to>
      <xdr:col>102</xdr:col>
      <xdr:colOff>165100</xdr:colOff>
      <xdr:row>75</xdr:row>
      <xdr:rowOff>160848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29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151975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30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75216</xdr:rowOff>
    </xdr:from>
    <xdr:to>
      <xdr:col>98</xdr:col>
      <xdr:colOff>38100</xdr:colOff>
      <xdr:row>76</xdr:row>
      <xdr:rowOff>5367</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2933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167944</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30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当町は、人口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人あたりの職員数が類似団体内で非常に少ないため、人件費が低く、年少人口比率が高いため、児童福祉費等を要因として扶助費が高い傾向にある。扶助費については、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年度にかけては、決算額としては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％増となったものの、人口増を背景として、一人当たりの単価としては減少となった。しかし、経費は増加傾向にはあるため、比率の抑制に努める必要がある。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維持補修費については、類似団体平均を下回っているが、施設の老朽化も懸念されており、今後費用の増が懸念されるため、計画的な設備更新等によりコストを抑える必要がある。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普通建設事業費における新規整備については、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は主に駒寄スマートインターチェンジの大型車対応化事業、南下城山防災公園の整備等に伴い増加となった。これらの事業については、次年度も事業費の計上が見込まれるため、他の新規事業の増も含め、新規整備に係る普通建設事業費の増は次年度も続くものと想定される。また、今後は公共施設や学校教育施設の老朽化等に伴う更新事業も予定されているため、更新整備係る事業費も増加が懸念される。施設の老朽化に伴う更新経費等については、個別施設計画や長寿命化計画に基づき適正な管理を行うと同時に、公共施設等適正管理推進事業債の活用等も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21,447
21,283
20.46
7,117,030
6,976,200
31,946
4,265,562
4,472,503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106934</xdr:rowOff>
    </xdr:from>
    <xdr:to>
      <xdr:col>24</xdr:col>
      <xdr:colOff>63500</xdr:colOff>
      <xdr:row>34</xdr:row>
      <xdr:rowOff>16637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64784"/>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74168</xdr:rowOff>
    </xdr:from>
    <xdr:to>
      <xdr:col>19</xdr:col>
      <xdr:colOff>177800</xdr:colOff>
      <xdr:row>33</xdr:row>
      <xdr:rowOff>106934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3201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159512</xdr:rowOff>
    </xdr:from>
    <xdr:to>
      <xdr:col>15</xdr:col>
      <xdr:colOff>50800</xdr:colOff>
      <xdr:row>33</xdr:row>
      <xdr:rowOff>74168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45912"/>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140843</xdr:rowOff>
    </xdr:from>
    <xdr:to>
      <xdr:col>10</xdr:col>
      <xdr:colOff>114300</xdr:colOff>
      <xdr:row>32</xdr:row>
      <xdr:rowOff>159512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2724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24130</xdr:rowOff>
    </xdr:from>
    <xdr:to>
      <xdr:col>6</xdr:col>
      <xdr:colOff>38100</xdr:colOff>
      <xdr:row>30</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1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49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137287</xdr:rowOff>
    </xdr:from>
    <xdr:to>
      <xdr:col>24</xdr:col>
      <xdr:colOff>114300</xdr:colOff>
      <xdr:row>34</xdr:row>
      <xdr:rowOff>67437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160164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56134</xdr:rowOff>
    </xdr:from>
    <xdr:to>
      <xdr:col>20</xdr:col>
      <xdr:colOff>38100</xdr:colOff>
      <xdr:row>33</xdr:row>
      <xdr:rowOff>157734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2811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23368</xdr:rowOff>
    </xdr:from>
    <xdr:to>
      <xdr:col>15</xdr:col>
      <xdr:colOff>101600</xdr:colOff>
      <xdr:row>33</xdr:row>
      <xdr:rowOff>124968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141495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108712</xdr:rowOff>
    </xdr:from>
    <xdr:to>
      <xdr:col>10</xdr:col>
      <xdr:colOff>165100</xdr:colOff>
      <xdr:row>33</xdr:row>
      <xdr:rowOff>38862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55389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7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90043</xdr:rowOff>
    </xdr:from>
    <xdr:to>
      <xdr:col>6</xdr:col>
      <xdr:colOff>38100</xdr:colOff>
      <xdr:row>33</xdr:row>
      <xdr:rowOff>20193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11320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165687</xdr:rowOff>
    </xdr:from>
    <xdr:to>
      <xdr:col>24</xdr:col>
      <xdr:colOff>63500</xdr:colOff>
      <xdr:row>58</xdr:row>
      <xdr:rowOff>166039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109787"/>
          <a:ext cx="8382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164977</xdr:rowOff>
    </xdr:from>
    <xdr:to>
      <xdr:col>19</xdr:col>
      <xdr:colOff>177800</xdr:colOff>
      <xdr:row>58</xdr:row>
      <xdr:rowOff>165687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109077"/>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162758</xdr:rowOff>
    </xdr:from>
    <xdr:to>
      <xdr:col>15</xdr:col>
      <xdr:colOff>50800</xdr:colOff>
      <xdr:row>58</xdr:row>
      <xdr:rowOff>164977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106858"/>
          <a:ext cx="889000" cy="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158251</xdr:rowOff>
    </xdr:from>
    <xdr:to>
      <xdr:col>10</xdr:col>
      <xdr:colOff>114300</xdr:colOff>
      <xdr:row>58</xdr:row>
      <xdr:rowOff>162758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102351"/>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115239</xdr:rowOff>
    </xdr:from>
    <xdr:to>
      <xdr:col>24</xdr:col>
      <xdr:colOff>114300</xdr:colOff>
      <xdr:row>59</xdr:row>
      <xdr:rowOff>45389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114887</xdr:rowOff>
    </xdr:from>
    <xdr:to>
      <xdr:col>20</xdr:col>
      <xdr:colOff>38100</xdr:colOff>
      <xdr:row>59</xdr:row>
      <xdr:rowOff>45037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36164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114177</xdr:rowOff>
    </xdr:from>
    <xdr:to>
      <xdr:col>15</xdr:col>
      <xdr:colOff>101600</xdr:colOff>
      <xdr:row>59</xdr:row>
      <xdr:rowOff>44327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35454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111958</xdr:rowOff>
    </xdr:from>
    <xdr:to>
      <xdr:col>10</xdr:col>
      <xdr:colOff>165100</xdr:colOff>
      <xdr:row>59</xdr:row>
      <xdr:rowOff>42108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33235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107451</xdr:rowOff>
    </xdr:from>
    <xdr:to>
      <xdr:col>6</xdr:col>
      <xdr:colOff>38100</xdr:colOff>
      <xdr:row>59</xdr:row>
      <xdr:rowOff>37601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28728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79808</xdr:rowOff>
    </xdr:from>
    <xdr:to>
      <xdr:col>24</xdr:col>
      <xdr:colOff>63500</xdr:colOff>
      <xdr:row>77</xdr:row>
      <xdr:rowOff>121259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81458"/>
          <a:ext cx="8382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1473</xdr:rowOff>
    </xdr:from>
    <xdr:to>
      <xdr:col>19</xdr:col>
      <xdr:colOff>177800</xdr:colOff>
      <xdr:row>77</xdr:row>
      <xdr:rowOff>79808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03123"/>
          <a:ext cx="889000" cy="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1473</xdr:rowOff>
    </xdr:from>
    <xdr:to>
      <xdr:col>15</xdr:col>
      <xdr:colOff>50800</xdr:colOff>
      <xdr:row>77</xdr:row>
      <xdr:rowOff>47596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03123"/>
          <a:ext cx="8890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47596</xdr:rowOff>
    </xdr:from>
    <xdr:to>
      <xdr:col>10</xdr:col>
      <xdr:colOff>114300</xdr:colOff>
      <xdr:row>78</xdr:row>
      <xdr:rowOff>55793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49246"/>
          <a:ext cx="889000" cy="17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48886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29008</xdr:rowOff>
    </xdr:from>
    <xdr:to>
      <xdr:col>20</xdr:col>
      <xdr:colOff>38100</xdr:colOff>
      <xdr:row>77</xdr:row>
      <xdr:rowOff>130608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121735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2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122123</xdr:rowOff>
    </xdr:from>
    <xdr:to>
      <xdr:col>15</xdr:col>
      <xdr:colOff>101600</xdr:colOff>
      <xdr:row>77</xdr:row>
      <xdr:rowOff>52273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68801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168246</xdr:rowOff>
    </xdr:from>
    <xdr:to>
      <xdr:col>10</xdr:col>
      <xdr:colOff>165100</xdr:colOff>
      <xdr:row>77</xdr:row>
      <xdr:rowOff>98396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114923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7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4993</xdr:rowOff>
    </xdr:from>
    <xdr:to>
      <xdr:col>6</xdr:col>
      <xdr:colOff>38100</xdr:colOff>
      <xdr:row>78</xdr:row>
      <xdr:rowOff>106593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97720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7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72459</xdr:rowOff>
    </xdr:from>
    <xdr:to>
      <xdr:col>24</xdr:col>
      <xdr:colOff>63500</xdr:colOff>
      <xdr:row>99</xdr:row>
      <xdr:rowOff>79235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7046009"/>
          <a:ext cx="8382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79235</xdr:rowOff>
    </xdr:from>
    <xdr:to>
      <xdr:col>19</xdr:col>
      <xdr:colOff>177800</xdr:colOff>
      <xdr:row>99</xdr:row>
      <xdr:rowOff>79643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7052785"/>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79643</xdr:rowOff>
    </xdr:from>
    <xdr:to>
      <xdr:col>15</xdr:col>
      <xdr:colOff>50800</xdr:colOff>
      <xdr:row>99</xdr:row>
      <xdr:rowOff>80918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7053193"/>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69030</xdr:rowOff>
    </xdr:from>
    <xdr:to>
      <xdr:col>10</xdr:col>
      <xdr:colOff>114300</xdr:colOff>
      <xdr:row>99</xdr:row>
      <xdr:rowOff>80918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704258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21659</xdr:rowOff>
    </xdr:from>
    <xdr:to>
      <xdr:col>24</xdr:col>
      <xdr:colOff>114300</xdr:colOff>
      <xdr:row>99</xdr:row>
      <xdr:rowOff>123259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108036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9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28435</xdr:rowOff>
    </xdr:from>
    <xdr:to>
      <xdr:col>20</xdr:col>
      <xdr:colOff>38100</xdr:colOff>
      <xdr:row>99</xdr:row>
      <xdr:rowOff>130035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70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121162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28843</xdr:rowOff>
    </xdr:from>
    <xdr:to>
      <xdr:col>15</xdr:col>
      <xdr:colOff>101600</xdr:colOff>
      <xdr:row>99</xdr:row>
      <xdr:rowOff>130443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70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121570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30118</xdr:rowOff>
    </xdr:from>
    <xdr:to>
      <xdr:col>10</xdr:col>
      <xdr:colOff>165100</xdr:colOff>
      <xdr:row>99</xdr:row>
      <xdr:rowOff>131718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70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122845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9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18230</xdr:rowOff>
    </xdr:from>
    <xdr:to>
      <xdr:col>6</xdr:col>
      <xdr:colOff>38100</xdr:colOff>
      <xdr:row>99</xdr:row>
      <xdr:rowOff>119830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110957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8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165227</xdr:rowOff>
    </xdr:from>
    <xdr:to>
      <xdr:col>55</xdr:col>
      <xdr:colOff>0</xdr:colOff>
      <xdr:row>37</xdr:row>
      <xdr:rowOff>36830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37427"/>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143510</xdr:rowOff>
    </xdr:from>
    <xdr:to>
      <xdr:col>50</xdr:col>
      <xdr:colOff>114300</xdr:colOff>
      <xdr:row>37</xdr:row>
      <xdr:rowOff>36830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157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143510</xdr:rowOff>
    </xdr:from>
    <xdr:to>
      <xdr:col>45</xdr:col>
      <xdr:colOff>177800</xdr:colOff>
      <xdr:row>36</xdr:row>
      <xdr:rowOff>156083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1571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52070</xdr:rowOff>
    </xdr:from>
    <xdr:to>
      <xdr:col>41</xdr:col>
      <xdr:colOff>50800</xdr:colOff>
      <xdr:row>36</xdr:row>
      <xdr:rowOff>156083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881370"/>
          <a:ext cx="889000" cy="4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149860</xdr:rowOff>
    </xdr:from>
    <xdr:to>
      <xdr:col>36</xdr:col>
      <xdr:colOff>165100</xdr:colOff>
      <xdr:row>36</xdr:row>
      <xdr:rowOff>80010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71137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114427</xdr:rowOff>
    </xdr:from>
    <xdr:to>
      <xdr:col>55</xdr:col>
      <xdr:colOff>50800</xdr:colOff>
      <xdr:row>37</xdr:row>
      <xdr:rowOff>44577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137304</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3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157480</xdr:rowOff>
    </xdr:from>
    <xdr:to>
      <xdr:col>50</xdr:col>
      <xdr:colOff>165100</xdr:colOff>
      <xdr:row>37</xdr:row>
      <xdr:rowOff>87630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104157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0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92710</xdr:rowOff>
    </xdr:from>
    <xdr:to>
      <xdr:col>46</xdr:col>
      <xdr:colOff>38100</xdr:colOff>
      <xdr:row>37</xdr:row>
      <xdr:rowOff>22860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39387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105283</xdr:rowOff>
    </xdr:from>
    <xdr:to>
      <xdr:col>41</xdr:col>
      <xdr:colOff>101600</xdr:colOff>
      <xdr:row>37</xdr:row>
      <xdr:rowOff>35433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51960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1270</xdr:rowOff>
    </xdr:from>
    <xdr:to>
      <xdr:col>36</xdr:col>
      <xdr:colOff>165100</xdr:colOff>
      <xdr:row>34</xdr:row>
      <xdr:rowOff>102870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119397</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48603</xdr:rowOff>
    </xdr:from>
    <xdr:to>
      <xdr:col>55</xdr:col>
      <xdr:colOff>0</xdr:colOff>
      <xdr:row>58</xdr:row>
      <xdr:rowOff>62351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92703"/>
          <a:ext cx="8382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62351</xdr:rowOff>
    </xdr:from>
    <xdr:to>
      <xdr:col>50</xdr:col>
      <xdr:colOff>114300</xdr:colOff>
      <xdr:row>58</xdr:row>
      <xdr:rowOff>78827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06451"/>
          <a:ext cx="88900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139341</xdr:rowOff>
    </xdr:from>
    <xdr:to>
      <xdr:col>45</xdr:col>
      <xdr:colOff>177800</xdr:colOff>
      <xdr:row>58</xdr:row>
      <xdr:rowOff>78827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911991"/>
          <a:ext cx="889000" cy="1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139341</xdr:rowOff>
    </xdr:from>
    <xdr:to>
      <xdr:col>41</xdr:col>
      <xdr:colOff>50800</xdr:colOff>
      <xdr:row>58</xdr:row>
      <xdr:rowOff>31311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911991"/>
          <a:ext cx="8890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14050</xdr:rowOff>
    </xdr:from>
    <xdr:to>
      <xdr:col>36</xdr:col>
      <xdr:colOff>165100</xdr:colOff>
      <xdr:row>57</xdr:row>
      <xdr:rowOff>115650</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132177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169253</xdr:rowOff>
    </xdr:from>
    <xdr:to>
      <xdr:col>55</xdr:col>
      <xdr:colOff>50800</xdr:colOff>
      <xdr:row>58</xdr:row>
      <xdr:rowOff>99403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20680</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9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11551</xdr:rowOff>
    </xdr:from>
    <xdr:to>
      <xdr:col>50</xdr:col>
      <xdr:colOff>165100</xdr:colOff>
      <xdr:row>58</xdr:row>
      <xdr:rowOff>113151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129678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3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28027</xdr:rowOff>
    </xdr:from>
    <xdr:to>
      <xdr:col>46</xdr:col>
      <xdr:colOff>38100</xdr:colOff>
      <xdr:row>58</xdr:row>
      <xdr:rowOff>129627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7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146154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88541</xdr:rowOff>
    </xdr:from>
    <xdr:to>
      <xdr:col>41</xdr:col>
      <xdr:colOff>101600</xdr:colOff>
      <xdr:row>58</xdr:row>
      <xdr:rowOff>18691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35218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151961</xdr:rowOff>
    </xdr:from>
    <xdr:to>
      <xdr:col>36</xdr:col>
      <xdr:colOff>165100</xdr:colOff>
      <xdr:row>58</xdr:row>
      <xdr:rowOff>82111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73238</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100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13551</xdr:rowOff>
    </xdr:from>
    <xdr:to>
      <xdr:col>55</xdr:col>
      <xdr:colOff>0</xdr:colOff>
      <xdr:row>79</xdr:row>
      <xdr:rowOff>27787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58101"/>
          <a:ext cx="8382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13551</xdr:rowOff>
    </xdr:from>
    <xdr:to>
      <xdr:col>50</xdr:col>
      <xdr:colOff>114300</xdr:colOff>
      <xdr:row>79</xdr:row>
      <xdr:rowOff>26327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558101"/>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10731</xdr:rowOff>
    </xdr:from>
    <xdr:to>
      <xdr:col>45</xdr:col>
      <xdr:colOff>177800</xdr:colOff>
      <xdr:row>79</xdr:row>
      <xdr:rowOff>26327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55281"/>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10731</xdr:rowOff>
    </xdr:from>
    <xdr:to>
      <xdr:col>41</xdr:col>
      <xdr:colOff>50800</xdr:colOff>
      <xdr:row>79</xdr:row>
      <xdr:rowOff>26543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55281"/>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47549</xdr:rowOff>
    </xdr:from>
    <xdr:to>
      <xdr:col>36</xdr:col>
      <xdr:colOff>165100</xdr:colOff>
      <xdr:row>78</xdr:row>
      <xdr:rowOff>149149</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165676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1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148437</xdr:rowOff>
    </xdr:from>
    <xdr:to>
      <xdr:col>55</xdr:col>
      <xdr:colOff>50800</xdr:colOff>
      <xdr:row>79</xdr:row>
      <xdr:rowOff>78587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5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63364</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134201</xdr:rowOff>
    </xdr:from>
    <xdr:to>
      <xdr:col>50</xdr:col>
      <xdr:colOff>165100</xdr:colOff>
      <xdr:row>79</xdr:row>
      <xdr:rowOff>64351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5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55478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146977</xdr:rowOff>
    </xdr:from>
    <xdr:to>
      <xdr:col>46</xdr:col>
      <xdr:colOff>38100</xdr:colOff>
      <xdr:row>79</xdr:row>
      <xdr:rowOff>77127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52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68254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61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131381</xdr:rowOff>
    </xdr:from>
    <xdr:to>
      <xdr:col>41</xdr:col>
      <xdr:colOff>101600</xdr:colOff>
      <xdr:row>79</xdr:row>
      <xdr:rowOff>61531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52658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9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147193</xdr:rowOff>
    </xdr:from>
    <xdr:to>
      <xdr:col>36</xdr:col>
      <xdr:colOff>165100</xdr:colOff>
      <xdr:row>79</xdr:row>
      <xdr:rowOff>77343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68470</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61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129804</xdr:rowOff>
    </xdr:from>
    <xdr:to>
      <xdr:col>55</xdr:col>
      <xdr:colOff>0</xdr:colOff>
      <xdr:row>97</xdr:row>
      <xdr:rowOff>14971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89004"/>
          <a:ext cx="8382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14971</xdr:rowOff>
    </xdr:from>
    <xdr:to>
      <xdr:col>50</xdr:col>
      <xdr:colOff>114300</xdr:colOff>
      <xdr:row>97</xdr:row>
      <xdr:rowOff>49240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45621"/>
          <a:ext cx="889000" cy="3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49240</xdr:rowOff>
    </xdr:from>
    <xdr:to>
      <xdr:col>45</xdr:col>
      <xdr:colOff>177800</xdr:colOff>
      <xdr:row>97</xdr:row>
      <xdr:rowOff>134138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79890"/>
          <a:ext cx="889000" cy="8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94895</xdr:rowOff>
    </xdr:from>
    <xdr:to>
      <xdr:col>41</xdr:col>
      <xdr:colOff>50800</xdr:colOff>
      <xdr:row>97</xdr:row>
      <xdr:rowOff>134138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2554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68968</xdr:rowOff>
    </xdr:from>
    <xdr:to>
      <xdr:col>36</xdr:col>
      <xdr:colOff>165100</xdr:colOff>
      <xdr:row>95</xdr:row>
      <xdr:rowOff>170568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15645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79004</xdr:rowOff>
    </xdr:from>
    <xdr:to>
      <xdr:col>55</xdr:col>
      <xdr:colOff>50800</xdr:colOff>
      <xdr:row>97</xdr:row>
      <xdr:rowOff>9154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101881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135621</xdr:rowOff>
    </xdr:from>
    <xdr:to>
      <xdr:col>50</xdr:col>
      <xdr:colOff>165100</xdr:colOff>
      <xdr:row>97</xdr:row>
      <xdr:rowOff>65771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56898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169890</xdr:rowOff>
    </xdr:from>
    <xdr:to>
      <xdr:col>46</xdr:col>
      <xdr:colOff>38100</xdr:colOff>
      <xdr:row>97</xdr:row>
      <xdr:rowOff>100040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91167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2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83338</xdr:rowOff>
    </xdr:from>
    <xdr:to>
      <xdr:col>41</xdr:col>
      <xdr:colOff>101600</xdr:colOff>
      <xdr:row>98</xdr:row>
      <xdr:rowOff>13488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4615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136822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59484</xdr:rowOff>
    </xdr:from>
    <xdr:to>
      <xdr:col>85</xdr:col>
      <xdr:colOff>127000</xdr:colOff>
      <xdr:row>36</xdr:row>
      <xdr:rowOff>118235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231684"/>
          <a:ext cx="8382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59484</xdr:rowOff>
    </xdr:from>
    <xdr:to>
      <xdr:col>81</xdr:col>
      <xdr:colOff>50800</xdr:colOff>
      <xdr:row>36</xdr:row>
      <xdr:rowOff>133871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231684"/>
          <a:ext cx="889000" cy="7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133871</xdr:rowOff>
    </xdr:from>
    <xdr:to>
      <xdr:col>76</xdr:col>
      <xdr:colOff>114300</xdr:colOff>
      <xdr:row>36</xdr:row>
      <xdr:rowOff>162126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06071"/>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162126</xdr:rowOff>
    </xdr:from>
    <xdr:to>
      <xdr:col>71</xdr:col>
      <xdr:colOff>177800</xdr:colOff>
      <xdr:row>36</xdr:row>
      <xdr:rowOff>164617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34326"/>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59479</xdr:rowOff>
    </xdr:from>
    <xdr:to>
      <xdr:col>67</xdr:col>
      <xdr:colOff>101600</xdr:colOff>
      <xdr:row>35</xdr:row>
      <xdr:rowOff>161079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6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6156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67435</xdr:rowOff>
    </xdr:from>
    <xdr:to>
      <xdr:col>85</xdr:col>
      <xdr:colOff>177800</xdr:colOff>
      <xdr:row>36</xdr:row>
      <xdr:rowOff>169035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45862</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8684</xdr:rowOff>
    </xdr:from>
    <xdr:to>
      <xdr:col>81</xdr:col>
      <xdr:colOff>101600</xdr:colOff>
      <xdr:row>36</xdr:row>
      <xdr:rowOff>110284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126811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5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83071</xdr:rowOff>
    </xdr:from>
    <xdr:to>
      <xdr:col>76</xdr:col>
      <xdr:colOff>165100</xdr:colOff>
      <xdr:row>37</xdr:row>
      <xdr:rowOff>13221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4348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111326</xdr:rowOff>
    </xdr:from>
    <xdr:to>
      <xdr:col>72</xdr:col>
      <xdr:colOff>38100</xdr:colOff>
      <xdr:row>37</xdr:row>
      <xdr:rowOff>41476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32603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7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113817</xdr:rowOff>
    </xdr:from>
    <xdr:to>
      <xdr:col>67</xdr:col>
      <xdr:colOff>101600</xdr:colOff>
      <xdr:row>37</xdr:row>
      <xdr:rowOff>43967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35094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71730</xdr:rowOff>
    </xdr:from>
    <xdr:to>
      <xdr:col>85</xdr:col>
      <xdr:colOff>127000</xdr:colOff>
      <xdr:row>58</xdr:row>
      <xdr:rowOff>137275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10015830"/>
          <a:ext cx="838200" cy="6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40996</xdr:rowOff>
    </xdr:from>
    <xdr:to>
      <xdr:col>81</xdr:col>
      <xdr:colOff>50800</xdr:colOff>
      <xdr:row>58</xdr:row>
      <xdr:rowOff>137275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813646"/>
          <a:ext cx="889000" cy="26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40996</xdr:rowOff>
    </xdr:from>
    <xdr:to>
      <xdr:col>76</xdr:col>
      <xdr:colOff>114300</xdr:colOff>
      <xdr:row>58</xdr:row>
      <xdr:rowOff>40792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813646"/>
          <a:ext cx="889000" cy="1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40792</xdr:rowOff>
    </xdr:from>
    <xdr:to>
      <xdr:col>71</xdr:col>
      <xdr:colOff>177800</xdr:colOff>
      <xdr:row>59</xdr:row>
      <xdr:rowOff>41402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84892"/>
          <a:ext cx="889000" cy="17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131369</xdr:rowOff>
    </xdr:from>
    <xdr:to>
      <xdr:col>67</xdr:col>
      <xdr:colOff>101600</xdr:colOff>
      <xdr:row>57</xdr:row>
      <xdr:rowOff>61519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78046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20930</xdr:rowOff>
    </xdr:from>
    <xdr:to>
      <xdr:col>85</xdr:col>
      <xdr:colOff>177800</xdr:colOff>
      <xdr:row>58</xdr:row>
      <xdr:rowOff>122530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170807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86475</xdr:rowOff>
    </xdr:from>
    <xdr:to>
      <xdr:col>81</xdr:col>
      <xdr:colOff>101600</xdr:colOff>
      <xdr:row>59</xdr:row>
      <xdr:rowOff>16625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7752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161646</xdr:rowOff>
    </xdr:from>
    <xdr:to>
      <xdr:col>76</xdr:col>
      <xdr:colOff>165100</xdr:colOff>
      <xdr:row>57</xdr:row>
      <xdr:rowOff>91796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108323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5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161442</xdr:rowOff>
    </xdr:from>
    <xdr:to>
      <xdr:col>72</xdr:col>
      <xdr:colOff>38100</xdr:colOff>
      <xdr:row>58</xdr:row>
      <xdr:rowOff>91592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82719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162052</xdr:rowOff>
    </xdr:from>
    <xdr:to>
      <xdr:col>67</xdr:col>
      <xdr:colOff>101600</xdr:colOff>
      <xdr:row>59</xdr:row>
      <xdr:rowOff>92202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83329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98328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9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138761</xdr:rowOff>
    </xdr:from>
    <xdr:to>
      <xdr:col>85</xdr:col>
      <xdr:colOff>127000</xdr:colOff>
      <xdr:row>97</xdr:row>
      <xdr:rowOff>95135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426511"/>
          <a:ext cx="838200" cy="2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138761</xdr:rowOff>
    </xdr:from>
    <xdr:to>
      <xdr:col>81</xdr:col>
      <xdr:colOff>50800</xdr:colOff>
      <xdr:row>97</xdr:row>
      <xdr:rowOff>43878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426511"/>
          <a:ext cx="889000" cy="2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43878</xdr:rowOff>
    </xdr:from>
    <xdr:to>
      <xdr:col>76</xdr:col>
      <xdr:colOff>114300</xdr:colOff>
      <xdr:row>97</xdr:row>
      <xdr:rowOff>46749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74528"/>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45886</xdr:rowOff>
    </xdr:from>
    <xdr:to>
      <xdr:col>71</xdr:col>
      <xdr:colOff>177800</xdr:colOff>
      <xdr:row>97</xdr:row>
      <xdr:rowOff>46749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76536"/>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156159</xdr:rowOff>
    </xdr:from>
    <xdr:to>
      <xdr:col>67</xdr:col>
      <xdr:colOff>101600</xdr:colOff>
      <xdr:row>95</xdr:row>
      <xdr:rowOff>86309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7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102836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44335</xdr:rowOff>
    </xdr:from>
    <xdr:to>
      <xdr:col>85</xdr:col>
      <xdr:colOff>177800</xdr:colOff>
      <xdr:row>97</xdr:row>
      <xdr:rowOff>145935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22762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87961</xdr:rowOff>
    </xdr:from>
    <xdr:to>
      <xdr:col>81</xdr:col>
      <xdr:colOff>101600</xdr:colOff>
      <xdr:row>96</xdr:row>
      <xdr:rowOff>18111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34638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1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164528</xdr:rowOff>
    </xdr:from>
    <xdr:to>
      <xdr:col>76</xdr:col>
      <xdr:colOff>165100</xdr:colOff>
      <xdr:row>97</xdr:row>
      <xdr:rowOff>94678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85805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167399</xdr:rowOff>
    </xdr:from>
    <xdr:to>
      <xdr:col>72</xdr:col>
      <xdr:colOff>38100</xdr:colOff>
      <xdr:row>97</xdr:row>
      <xdr:rowOff>97549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88676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166536</xdr:rowOff>
    </xdr:from>
    <xdr:to>
      <xdr:col>67</xdr:col>
      <xdr:colOff>101600</xdr:colOff>
      <xdr:row>97</xdr:row>
      <xdr:rowOff>96686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87813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1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21463</xdr:rowOff>
    </xdr:from>
    <xdr:to>
      <xdr:col>98</xdr:col>
      <xdr:colOff>38100</xdr:colOff>
      <xdr:row>37</xdr:row>
      <xdr:rowOff>123063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139590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民生費は、決算額としては、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年度を下回っているが、これは主に</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年度における臨時福祉給付金事業分と地域福祉交流拠点施設設置工事分が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年度に計上されなかったこと等よる社会福祉費及び老人福祉費減によるものであるが、児童福祉費については、年少人口の増を背景として、増加傾向にあり、</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年度においては、施設型給付費等の増により、決算額全体とし、</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％の増となっており、この状況は今後も続くと想定される。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教育費については、明治小学校職員室改修工事、吉岡中学校増築関連移設工事等に伴い、決算額全体で</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％増となっており、住民一人あたりのコストも</a:t>
          </a:r>
          <a:r>
            <a:rPr kumimoji="1" lang="en-US" altLang="ja-JP" sz="1100">
              <a:latin typeface="ＭＳ Ｐゴシック" panose="020B0600070205080204" pitchFamily="50" charset="-128"/>
              <a:ea typeface="ＭＳ Ｐゴシック" panose="020B0600070205080204" pitchFamily="50" charset="-128"/>
            </a:rPr>
            <a:t>14.2</a:t>
          </a:r>
          <a:r>
            <a:rPr kumimoji="1" lang="ja-JP" altLang="en-US" sz="1100">
              <a:latin typeface="ＭＳ Ｐゴシック" panose="020B0600070205080204" pitchFamily="50" charset="-128"/>
              <a:ea typeface="ＭＳ Ｐゴシック" panose="020B0600070205080204" pitchFamily="50" charset="-128"/>
            </a:rPr>
            <a:t>％増となっている。教育施設関係の工事については、可能な限り補助金や有利な起債の活用により、一般財源の支出を抑制するよう努めているが、年少人口の増を背景とした施設の増改築が今後も予定されているほか、既設部分の更新工事も予定されており、コストの増加傾向は続くものと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土木費については、駒寄スマートインターチェンジの大型車対応化事業、南下城山防災公園整備事業といった大型事業の本格化等に伴い、決算額全体として</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％の増となっており、一人当たりコストも1</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％の増となっている。今後数年で大型事業は落ち着きを見せると想定されるが、商業施設の出店等に伴う道路改良等も想定される。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体として、人口増等を背景とした民生費、教育費、土木費の増が今後も続くと想定されるが、事業全体の精査によるコスト削減、また自主財源確保の強化等により、必要な事業を遂行するための財源確保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財政調整期金は、毎年取崩しによる減少が生じており、</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おいては、主に駒寄スマートインターチェンジ大型車対応化事業や明治小学校職員室改修工事、吉岡中学校増築関連工事といった大型事業に伴い、取崩しが生じている。令和元年度においても教育関連施設の増改築等に伴う取崩しを予定している。</a:t>
          </a:r>
        </a:p>
        <a:p>
          <a:r>
            <a:rPr kumimoji="1" lang="ja-JP" altLang="en-US" sz="1000">
              <a:latin typeface="ＭＳ ゴシック" pitchFamily="49" charset="-128"/>
              <a:ea typeface="ＭＳ ゴシック" pitchFamily="49" charset="-128"/>
            </a:rPr>
            <a:t>　そのため、実質収支額は、今後も</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年度並みの金額で推移することが想定される。</a:t>
          </a:r>
        </a:p>
        <a:p>
          <a:r>
            <a:rPr kumimoji="1" lang="ja-JP" altLang="en-US" sz="1000">
              <a:latin typeface="ＭＳ ゴシック" pitchFamily="49" charset="-128"/>
              <a:ea typeface="ＭＳ ゴシック" pitchFamily="49" charset="-128"/>
            </a:rPr>
            <a:t>　実質単年度収支については、</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年度にプラスに転じたのは、主に地方債の繰上償還によるものであり、次年度以降は</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年度並みの数値が想定される。</a:t>
          </a:r>
        </a:p>
        <a:p>
          <a:r>
            <a:rPr kumimoji="1" lang="ja-JP" altLang="en-US" sz="1000">
              <a:latin typeface="ＭＳ ゴシック" pitchFamily="49" charset="-128"/>
              <a:ea typeface="ＭＳ ゴシック" pitchFamily="49" charset="-128"/>
            </a:rPr>
            <a:t>　全体として、基金残高減少の抑制、実質収支額及び実質単年度収支の増加のためにも、事業全体の見直しや財源措置の精査が必要であると考えられる。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年度以降大型建設事業が少なく、黒字額が大きくなっていたが、駒寄スマートインターチェンジ大型車対応化事業、南下城山防災公園整備事業、小中学校校舎の増改築などに伴い、黒字額は減少傾向にある。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今後も数年これらの大型事業が継続され、年少人口の増に伴う扶助費の増大も想定されるため、黒字額の減少が懸念される。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町税等の徴収努力や受益者負担の見直しなどによる自主財源確保の強化、事業全体の精査による歳出削減のほか、国県補助金や基金の有効活用、交付税措置のある有利な起債の選定などにより歳出増に対応し、財政の健全化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特別会計も赤字額は出ておらず、一般会計からの繰出金についても減少傾向にあるが、一般会計同様自主財源の確保や歳出削減に努め、一般会計からの赤字補填的な繰出金を抑制し、財政の健全化に努める。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kada-t/Desktop/&#65288;&#22522;&#65289;&#12304;&#36001;&#25919;&#29366;&#27841;&#36039;&#26009;&#38598;&#12305;_103454_&#21513;&#23713;&#30010;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_&#21513;&#23713;&#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H26</v>
          </cell>
          <cell r="C18" t="str">
            <v>H27</v>
          </cell>
          <cell r="D18" t="str">
            <v>H28</v>
          </cell>
          <cell r="E18" t="str">
            <v>H29</v>
          </cell>
          <cell r="F18" t="str">
            <v>H30</v>
          </cell>
        </row>
        <row r="19">
          <cell r="A19" t="str">
            <v>実質収支額</v>
          </cell>
          <cell r="B19">
            <v>1.42</v>
          </cell>
          <cell r="C19">
            <v>0.37</v>
          </cell>
          <cell r="D19">
            <v>0.4</v>
          </cell>
          <cell r="E19">
            <v>0.6</v>
          </cell>
          <cell r="F19">
            <v>0.75</v>
          </cell>
        </row>
        <row r="20">
          <cell r="A20" t="str">
            <v>財政調整基金残高</v>
          </cell>
          <cell r="B20">
            <v>73.06</v>
          </cell>
          <cell r="C20">
            <v>72.13</v>
          </cell>
          <cell r="D20">
            <v>62.47</v>
          </cell>
          <cell r="E20">
            <v>56.16</v>
          </cell>
          <cell r="F20">
            <v>54.06</v>
          </cell>
        </row>
        <row r="21">
          <cell r="A21" t="str">
            <v>実質単年度収支</v>
          </cell>
          <cell r="B21">
            <v>-2.04</v>
          </cell>
          <cell r="C21">
            <v>-0.24</v>
          </cell>
          <cell r="D21">
            <v>-8.77</v>
          </cell>
          <cell r="E21">
            <v>4.58</v>
          </cell>
          <cell r="F21">
            <v>-1.87</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475</v>
          </cell>
          <cell r="G42">
            <v>468</v>
          </cell>
          <cell r="J42">
            <v>477</v>
          </cell>
          <cell r="M42">
            <v>483</v>
          </cell>
          <cell r="P42">
            <v>476</v>
          </cell>
        </row>
        <row r="43">
          <cell r="A43" t="str">
            <v>一時借入金の利子</v>
          </cell>
          <cell r="B43" t="str">
            <v>-</v>
          </cell>
          <cell r="E43" t="str">
            <v>-</v>
          </cell>
          <cell r="H43" t="str">
            <v>-</v>
          </cell>
          <cell r="K43" t="str">
            <v>-</v>
          </cell>
          <cell r="N43" t="str">
            <v>-</v>
          </cell>
        </row>
        <row r="44">
          <cell r="A44" t="str">
            <v>債務負担行為に基づく支出額</v>
          </cell>
          <cell r="B44">
            <v>13</v>
          </cell>
          <cell r="E44">
            <v>13</v>
          </cell>
          <cell r="H44">
            <v>13</v>
          </cell>
          <cell r="K44">
            <v>13</v>
          </cell>
          <cell r="N44">
            <v>13</v>
          </cell>
        </row>
        <row r="45">
          <cell r="A45" t="str">
            <v>組合等が起こした地方債の元利償還金に対する負担金等</v>
          </cell>
          <cell r="B45">
            <v>34</v>
          </cell>
          <cell r="E45">
            <v>27</v>
          </cell>
          <cell r="H45">
            <v>31</v>
          </cell>
          <cell r="K45">
            <v>39</v>
          </cell>
          <cell r="N45">
            <v>45</v>
          </cell>
        </row>
        <row r="46">
          <cell r="A46" t="str">
            <v>公営企業債の元利償還金に対する繰入金</v>
          </cell>
          <cell r="B46">
            <v>268</v>
          </cell>
          <cell r="E46">
            <v>264</v>
          </cell>
          <cell r="H46">
            <v>263</v>
          </cell>
          <cell r="K46">
            <v>244</v>
          </cell>
          <cell r="N46">
            <v>229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551</v>
          </cell>
          <cell r="E49">
            <v>557</v>
          </cell>
          <cell r="H49">
            <v>568</v>
          </cell>
          <cell r="K49">
            <v>571</v>
          </cell>
          <cell r="N49">
            <v>493</v>
          </cell>
        </row>
        <row r="50">
          <cell r="A50" t="str">
            <v>実質公債費比率の分子</v>
          </cell>
          <cell r="B50" t="e">
            <v>#N/A</v>
          </cell>
          <cell r="C50">
            <v>391</v>
          </cell>
          <cell r="D50" t="e">
            <v>#N/A</v>
          </cell>
          <cell r="E50" t="e">
            <v>#N/A</v>
          </cell>
          <cell r="F50">
            <v>393</v>
          </cell>
          <cell r="G50" t="e">
            <v>#N/A</v>
          </cell>
          <cell r="H50" t="e">
            <v>#N/A</v>
          </cell>
          <cell r="I50">
            <v>398</v>
          </cell>
          <cell r="J50" t="e">
            <v>#N/A</v>
          </cell>
          <cell r="K50" t="e">
            <v>#N/A</v>
          </cell>
          <cell r="L50">
            <v>384</v>
          </cell>
          <cell r="M50" t="e">
            <v>#N/A</v>
          </cell>
          <cell r="N50" t="e">
            <v>#N/A</v>
          </cell>
          <cell r="O50">
            <v>304</v>
          </cell>
          <cell r="P50" t="e">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データシート"/>
    </sheetNames>
    <sheetDataSet>
      <sheetData sheetId="0">
        <row r="50">
          <cell r="BP50" t="str">
            <v>H26</v>
          </cell>
          <cell r="BX50" t="str">
            <v>H27</v>
          </cell>
          <cell r="CF50" t="str">
            <v>H28</v>
          </cell>
          <cell r="CN50" t="str">
            <v>H29</v>
          </cell>
          <cell r="CV50" t="str">
            <v>H30</v>
          </cell>
        </row>
        <row r="51">
          <cell r="AN51" t="str">
            <v>当該団体値</v>
          </cell>
        </row>
        <row r="53">
          <cell r="BX53">
            <v>44.8</v>
          </cell>
          <cell r="CF53">
            <v>44.6</v>
          </cell>
          <cell r="CN53">
            <v>45.7</v>
          </cell>
        </row>
        <row r="55">
          <cell r="AN55" t="str">
            <v>類似団体内平均値</v>
          </cell>
          <cell r="BX55">
            <v>13</v>
          </cell>
          <cell r="CF55">
            <v>21</v>
          </cell>
          <cell r="CN55">
            <v>20.2</v>
          </cell>
        </row>
        <row r="57">
          <cell r="BX57">
            <v>53.4</v>
          </cell>
          <cell r="CF57">
            <v>56.1</v>
          </cell>
          <cell r="CN57">
            <v>58.1</v>
          </cell>
        </row>
        <row r="72">
          <cell r="BP72" t="str">
            <v>H26</v>
          </cell>
          <cell r="BX72" t="str">
            <v>H27</v>
          </cell>
          <cell r="CF72" t="str">
            <v>H28</v>
          </cell>
          <cell r="CN72" t="str">
            <v>H29</v>
          </cell>
          <cell r="CV72" t="str">
            <v>H30</v>
          </cell>
        </row>
        <row r="73">
          <cell r="AN73" t="str">
            <v>当該団体値</v>
          </cell>
          <cell r="BP73">
            <v>1.9</v>
          </cell>
        </row>
        <row r="75">
          <cell r="BP75">
            <v>10</v>
          </cell>
          <cell r="BX75">
            <v>10.5</v>
          </cell>
          <cell r="CF75">
            <v>10.7</v>
          </cell>
          <cell r="CN75">
            <v>10.5</v>
          </cell>
          <cell r="CV75">
            <v>9.6</v>
          </cell>
        </row>
        <row r="77">
          <cell r="AN77" t="str">
            <v>類似団体内平均値</v>
          </cell>
          <cell r="BP77">
            <v>48.7</v>
          </cell>
          <cell r="BX77">
            <v>13</v>
          </cell>
          <cell r="CF77">
            <v>21</v>
          </cell>
          <cell r="CN77">
            <v>20.2</v>
          </cell>
          <cell r="CV77">
            <v>18.3</v>
          </cell>
        </row>
        <row r="79">
          <cell r="BP79">
            <v>10.4</v>
          </cell>
          <cell r="BX79">
            <v>6.8</v>
          </cell>
          <cell r="CF79">
            <v>6.8</v>
          </cell>
          <cell r="CN79">
            <v>6.8</v>
          </cell>
          <cell r="CV79">
            <v>6.8</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00" t="s">
        <v>70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71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72</v>
      </c>
      <c r="C3" s="402"/>
      <c r="D3" s="402"/>
      <c r="E3" s="403"/>
      <c r="F3" s="403"/>
      <c r="G3" s="403"/>
      <c r="H3" s="403"/>
      <c r="I3" s="403"/>
      <c r="J3" s="403"/>
      <c r="K3" s="403"/>
      <c r="L3" s="403" t="s">
        <v>73</v>
      </c>
      <c r="M3" s="403"/>
      <c r="N3" s="403"/>
      <c r="O3" s="403"/>
      <c r="P3" s="403"/>
      <c r="Q3" s="403"/>
      <c r="R3" s="410"/>
      <c r="S3" s="410"/>
      <c r="T3" s="410"/>
      <c r="U3" s="410"/>
      <c r="V3" s="411"/>
      <c r="W3" s="385" t="s">
        <v>74</v>
      </c>
      <c r="X3" s="386"/>
      <c r="Y3" s="386"/>
      <c r="Z3" s="386"/>
      <c r="AA3" s="386"/>
      <c r="AB3" s="402"/>
      <c r="AC3" s="410" t="s">
        <v>75</v>
      </c>
      <c r="AD3" s="386"/>
      <c r="AE3" s="386"/>
      <c r="AF3" s="386"/>
      <c r="AG3" s="386"/>
      <c r="AH3" s="386"/>
      <c r="AI3" s="386"/>
      <c r="AJ3" s="386"/>
      <c r="AK3" s="386"/>
      <c r="AL3" s="387"/>
      <c r="AM3" s="385" t="s">
        <v>76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77</v>
      </c>
      <c r="BO3" s="386"/>
      <c r="BP3" s="386"/>
      <c r="BQ3" s="386"/>
      <c r="BR3" s="386"/>
      <c r="BS3" s="386"/>
      <c r="BT3" s="386"/>
      <c r="BU3" s="387"/>
      <c r="BV3" s="385" t="s">
        <v>78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79</v>
      </c>
      <c r="CU3" s="386"/>
      <c r="CV3" s="386"/>
      <c r="CW3" s="386"/>
      <c r="CX3" s="386"/>
      <c r="CY3" s="386"/>
      <c r="CZ3" s="386"/>
      <c r="DA3" s="387"/>
      <c r="DB3" s="385" t="s">
        <v>80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81</v>
      </c>
      <c r="AZ4" s="389"/>
      <c r="BA4" s="389"/>
      <c r="BB4" s="389"/>
      <c r="BC4" s="389"/>
      <c r="BD4" s="389"/>
      <c r="BE4" s="389"/>
      <c r="BF4" s="389"/>
      <c r="BG4" s="389"/>
      <c r="BH4" s="389"/>
      <c r="BI4" s="389"/>
      <c r="BJ4" s="389"/>
      <c r="BK4" s="389"/>
      <c r="BL4" s="389"/>
      <c r="BM4" s="390"/>
      <c r="BN4" s="391">
        <v>7117030</v>
      </c>
      <c r="BO4" s="392"/>
      <c r="BP4" s="392"/>
      <c r="BQ4" s="392"/>
      <c r="BR4" s="392"/>
      <c r="BS4" s="392"/>
      <c r="BT4" s="392"/>
      <c r="BU4" s="393"/>
      <c r="BV4" s="391">
        <v>7409859</v>
      </c>
      <c r="BW4" s="392"/>
      <c r="BX4" s="392"/>
      <c r="BY4" s="392"/>
      <c r="BZ4" s="392"/>
      <c r="CA4" s="392"/>
      <c r="CB4" s="392"/>
      <c r="CC4" s="393"/>
      <c r="CD4" s="394" t="s">
        <v>82</v>
      </c>
      <c r="CE4" s="395"/>
      <c r="CF4" s="395"/>
      <c r="CG4" s="395"/>
      <c r="CH4" s="395"/>
      <c r="CI4" s="395"/>
      <c r="CJ4" s="395"/>
      <c r="CK4" s="395"/>
      <c r="CL4" s="395"/>
      <c r="CM4" s="395"/>
      <c r="CN4" s="395"/>
      <c r="CO4" s="395"/>
      <c r="CP4" s="395"/>
      <c r="CQ4" s="395"/>
      <c r="CR4" s="395"/>
      <c r="CS4" s="396"/>
      <c r="CT4" s="397">
        <v>0.7</v>
      </c>
      <c r="CU4" s="398"/>
      <c r="CV4" s="398"/>
      <c r="CW4" s="398"/>
      <c r="CX4" s="398"/>
      <c r="CY4" s="398"/>
      <c r="CZ4" s="398"/>
      <c r="DA4" s="399"/>
      <c r="DB4" s="397">
        <v>0.6</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83</v>
      </c>
      <c r="AN5" s="458"/>
      <c r="AO5" s="458"/>
      <c r="AP5" s="458"/>
      <c r="AQ5" s="458"/>
      <c r="AR5" s="458"/>
      <c r="AS5" s="458"/>
      <c r="AT5" s="459"/>
      <c r="AU5" s="460" t="s">
        <v>84</v>
      </c>
      <c r="AV5" s="461"/>
      <c r="AW5" s="461"/>
      <c r="AX5" s="461"/>
      <c r="AY5" s="462" t="s">
        <v>85</v>
      </c>
      <c r="AZ5" s="463"/>
      <c r="BA5" s="463"/>
      <c r="BB5" s="463"/>
      <c r="BC5" s="463"/>
      <c r="BD5" s="463"/>
      <c r="BE5" s="463"/>
      <c r="BF5" s="463"/>
      <c r="BG5" s="463"/>
      <c r="BH5" s="463"/>
      <c r="BI5" s="463"/>
      <c r="BJ5" s="463"/>
      <c r="BK5" s="463"/>
      <c r="BL5" s="463"/>
      <c r="BM5" s="464"/>
      <c r="BN5" s="428">
        <v>6976200</v>
      </c>
      <c r="BO5" s="429"/>
      <c r="BP5" s="429"/>
      <c r="BQ5" s="429"/>
      <c r="BR5" s="429"/>
      <c r="BS5" s="429"/>
      <c r="BT5" s="429"/>
      <c r="BU5" s="430"/>
      <c r="BV5" s="428">
        <v>7314432</v>
      </c>
      <c r="BW5" s="429"/>
      <c r="BX5" s="429"/>
      <c r="BY5" s="429"/>
      <c r="BZ5" s="429"/>
      <c r="CA5" s="429"/>
      <c r="CB5" s="429"/>
      <c r="CC5" s="430"/>
      <c r="CD5" s="431" t="s">
        <v>86</v>
      </c>
      <c r="CE5" s="432"/>
      <c r="CF5" s="432"/>
      <c r="CG5" s="432"/>
      <c r="CH5" s="432"/>
      <c r="CI5" s="432"/>
      <c r="CJ5" s="432"/>
      <c r="CK5" s="432"/>
      <c r="CL5" s="432"/>
      <c r="CM5" s="432"/>
      <c r="CN5" s="432"/>
      <c r="CO5" s="432"/>
      <c r="CP5" s="432"/>
      <c r="CQ5" s="432"/>
      <c r="CR5" s="432"/>
      <c r="CS5" s="433"/>
      <c r="CT5" s="425">
        <v>90.9</v>
      </c>
      <c r="CU5" s="426"/>
      <c r="CV5" s="426"/>
      <c r="CW5" s="426"/>
      <c r="CX5" s="426"/>
      <c r="CY5" s="426"/>
      <c r="CZ5" s="426"/>
      <c r="DA5" s="427"/>
      <c r="DB5" s="425">
        <v>93.2</v>
      </c>
      <c r="DC5" s="426"/>
      <c r="DD5" s="426"/>
      <c r="DE5" s="426"/>
      <c r="DF5" s="426"/>
      <c r="DG5" s="426"/>
      <c r="DH5" s="426"/>
      <c r="DI5" s="427"/>
      <c r="DJ5" s="185"/>
      <c r="DK5" s="185"/>
      <c r="DL5" s="185"/>
      <c r="DM5" s="185"/>
      <c r="DN5" s="185"/>
      <c r="DO5" s="185"/>
    </row>
    <row r="6" spans="1:119" ht="18.75" customHeight="1" x14ac:dyDescent="0.2">
      <c r="A6" s="186"/>
      <c r="B6" s="434" t="s">
        <v>87</v>
      </c>
      <c r="C6" s="435"/>
      <c r="D6" s="435"/>
      <c r="E6" s="436"/>
      <c r="F6" s="436"/>
      <c r="G6" s="436"/>
      <c r="H6" s="436"/>
      <c r="I6" s="436"/>
      <c r="J6" s="436"/>
      <c r="K6" s="436"/>
      <c r="L6" s="436" t="s">
        <v>88</v>
      </c>
      <c r="M6" s="436"/>
      <c r="N6" s="436"/>
      <c r="O6" s="436"/>
      <c r="P6" s="436"/>
      <c r="Q6" s="436"/>
      <c r="R6" s="440"/>
      <c r="S6" s="440"/>
      <c r="T6" s="440"/>
      <c r="U6" s="440"/>
      <c r="V6" s="441"/>
      <c r="W6" s="444" t="s">
        <v>89</v>
      </c>
      <c r="X6" s="445"/>
      <c r="Y6" s="445"/>
      <c r="Z6" s="445"/>
      <c r="AA6" s="445"/>
      <c r="AB6" s="435"/>
      <c r="AC6" s="448" t="s">
        <v>90</v>
      </c>
      <c r="AD6" s="449"/>
      <c r="AE6" s="449"/>
      <c r="AF6" s="449"/>
      <c r="AG6" s="449"/>
      <c r="AH6" s="449"/>
      <c r="AI6" s="449"/>
      <c r="AJ6" s="449"/>
      <c r="AK6" s="449"/>
      <c r="AL6" s="450"/>
      <c r="AM6" s="457" t="s">
        <v>91</v>
      </c>
      <c r="AN6" s="458"/>
      <c r="AO6" s="458"/>
      <c r="AP6" s="458"/>
      <c r="AQ6" s="458"/>
      <c r="AR6" s="458"/>
      <c r="AS6" s="458"/>
      <c r="AT6" s="459"/>
      <c r="AU6" s="460" t="s">
        <v>92</v>
      </c>
      <c r="AV6" s="461"/>
      <c r="AW6" s="461"/>
      <c r="AX6" s="461"/>
      <c r="AY6" s="462" t="s">
        <v>93</v>
      </c>
      <c r="AZ6" s="463"/>
      <c r="BA6" s="463"/>
      <c r="BB6" s="463"/>
      <c r="BC6" s="463"/>
      <c r="BD6" s="463"/>
      <c r="BE6" s="463"/>
      <c r="BF6" s="463"/>
      <c r="BG6" s="463"/>
      <c r="BH6" s="463"/>
      <c r="BI6" s="463"/>
      <c r="BJ6" s="463"/>
      <c r="BK6" s="463"/>
      <c r="BL6" s="463"/>
      <c r="BM6" s="464"/>
      <c r="BN6" s="428">
        <v>140830</v>
      </c>
      <c r="BO6" s="429"/>
      <c r="BP6" s="429"/>
      <c r="BQ6" s="429"/>
      <c r="BR6" s="429"/>
      <c r="BS6" s="429"/>
      <c r="BT6" s="429"/>
      <c r="BU6" s="430"/>
      <c r="BV6" s="428">
        <v>95427</v>
      </c>
      <c r="BW6" s="429"/>
      <c r="BX6" s="429"/>
      <c r="BY6" s="429"/>
      <c r="BZ6" s="429"/>
      <c r="CA6" s="429"/>
      <c r="CB6" s="429"/>
      <c r="CC6" s="430"/>
      <c r="CD6" s="431" t="s">
        <v>94</v>
      </c>
      <c r="CE6" s="432"/>
      <c r="CF6" s="432"/>
      <c r="CG6" s="432"/>
      <c r="CH6" s="432"/>
      <c r="CI6" s="432"/>
      <c r="CJ6" s="432"/>
      <c r="CK6" s="432"/>
      <c r="CL6" s="432"/>
      <c r="CM6" s="432"/>
      <c r="CN6" s="432"/>
      <c r="CO6" s="432"/>
      <c r="CP6" s="432"/>
      <c r="CQ6" s="432"/>
      <c r="CR6" s="432"/>
      <c r="CS6" s="433"/>
      <c r="CT6" s="465">
        <v>97</v>
      </c>
      <c r="CU6" s="466"/>
      <c r="CV6" s="466"/>
      <c r="CW6" s="466"/>
      <c r="CX6" s="466"/>
      <c r="CY6" s="466"/>
      <c r="CZ6" s="466"/>
      <c r="DA6" s="467"/>
      <c r="DB6" s="465">
        <v>99.7</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95</v>
      </c>
      <c r="AN7" s="458"/>
      <c r="AO7" s="458"/>
      <c r="AP7" s="458"/>
      <c r="AQ7" s="458"/>
      <c r="AR7" s="458"/>
      <c r="AS7" s="458"/>
      <c r="AT7" s="459"/>
      <c r="AU7" s="460" t="s">
        <v>84</v>
      </c>
      <c r="AV7" s="461"/>
      <c r="AW7" s="461"/>
      <c r="AX7" s="461"/>
      <c r="AY7" s="462" t="s">
        <v>96</v>
      </c>
      <c r="AZ7" s="463"/>
      <c r="BA7" s="463"/>
      <c r="BB7" s="463"/>
      <c r="BC7" s="463"/>
      <c r="BD7" s="463"/>
      <c r="BE7" s="463"/>
      <c r="BF7" s="463"/>
      <c r="BG7" s="463"/>
      <c r="BH7" s="463"/>
      <c r="BI7" s="463"/>
      <c r="BJ7" s="463"/>
      <c r="BK7" s="463"/>
      <c r="BL7" s="463"/>
      <c r="BM7" s="464"/>
      <c r="BN7" s="428">
        <v>108884</v>
      </c>
      <c r="BO7" s="429"/>
      <c r="BP7" s="429"/>
      <c r="BQ7" s="429"/>
      <c r="BR7" s="429"/>
      <c r="BS7" s="429"/>
      <c r="BT7" s="429"/>
      <c r="BU7" s="430"/>
      <c r="BV7" s="428">
        <v>69988</v>
      </c>
      <c r="BW7" s="429"/>
      <c r="BX7" s="429"/>
      <c r="BY7" s="429"/>
      <c r="BZ7" s="429"/>
      <c r="CA7" s="429"/>
      <c r="CB7" s="429"/>
      <c r="CC7" s="430"/>
      <c r="CD7" s="431" t="s">
        <v>97</v>
      </c>
      <c r="CE7" s="432"/>
      <c r="CF7" s="432"/>
      <c r="CG7" s="432"/>
      <c r="CH7" s="432"/>
      <c r="CI7" s="432"/>
      <c r="CJ7" s="432"/>
      <c r="CK7" s="432"/>
      <c r="CL7" s="432"/>
      <c r="CM7" s="432"/>
      <c r="CN7" s="432"/>
      <c r="CO7" s="432"/>
      <c r="CP7" s="432"/>
      <c r="CQ7" s="432"/>
      <c r="CR7" s="432"/>
      <c r="CS7" s="433"/>
      <c r="CT7" s="428">
        <v>4265562</v>
      </c>
      <c r="CU7" s="429"/>
      <c r="CV7" s="429"/>
      <c r="CW7" s="429"/>
      <c r="CX7" s="429"/>
      <c r="CY7" s="429"/>
      <c r="CZ7" s="429"/>
      <c r="DA7" s="430"/>
      <c r="DB7" s="428">
        <v>4259185</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98</v>
      </c>
      <c r="AN8" s="458"/>
      <c r="AO8" s="458"/>
      <c r="AP8" s="458"/>
      <c r="AQ8" s="458"/>
      <c r="AR8" s="458"/>
      <c r="AS8" s="458"/>
      <c r="AT8" s="459"/>
      <c r="AU8" s="460" t="s">
        <v>99</v>
      </c>
      <c r="AV8" s="461"/>
      <c r="AW8" s="461"/>
      <c r="AX8" s="461"/>
      <c r="AY8" s="462" t="s">
        <v>100</v>
      </c>
      <c r="AZ8" s="463"/>
      <c r="BA8" s="463"/>
      <c r="BB8" s="463"/>
      <c r="BC8" s="463"/>
      <c r="BD8" s="463"/>
      <c r="BE8" s="463"/>
      <c r="BF8" s="463"/>
      <c r="BG8" s="463"/>
      <c r="BH8" s="463"/>
      <c r="BI8" s="463"/>
      <c r="BJ8" s="463"/>
      <c r="BK8" s="463"/>
      <c r="BL8" s="463"/>
      <c r="BM8" s="464"/>
      <c r="BN8" s="428">
        <v>31946</v>
      </c>
      <c r="BO8" s="429"/>
      <c r="BP8" s="429"/>
      <c r="BQ8" s="429"/>
      <c r="BR8" s="429"/>
      <c r="BS8" s="429"/>
      <c r="BT8" s="429"/>
      <c r="BU8" s="430"/>
      <c r="BV8" s="428">
        <v>25439</v>
      </c>
      <c r="BW8" s="429"/>
      <c r="BX8" s="429"/>
      <c r="BY8" s="429"/>
      <c r="BZ8" s="429"/>
      <c r="CA8" s="429"/>
      <c r="CB8" s="429"/>
      <c r="CC8" s="430"/>
      <c r="CD8" s="431" t="s">
        <v>101</v>
      </c>
      <c r="CE8" s="432"/>
      <c r="CF8" s="432"/>
      <c r="CG8" s="432"/>
      <c r="CH8" s="432"/>
      <c r="CI8" s="432"/>
      <c r="CJ8" s="432"/>
      <c r="CK8" s="432"/>
      <c r="CL8" s="432"/>
      <c r="CM8" s="432"/>
      <c r="CN8" s="432"/>
      <c r="CO8" s="432"/>
      <c r="CP8" s="432"/>
      <c r="CQ8" s="432"/>
      <c r="CR8" s="432"/>
      <c r="CS8" s="433"/>
      <c r="CT8" s="468">
        <v>0.69</v>
      </c>
      <c r="CU8" s="469"/>
      <c r="CV8" s="469"/>
      <c r="CW8" s="469"/>
      <c r="CX8" s="469"/>
      <c r="CY8" s="469"/>
      <c r="CZ8" s="469"/>
      <c r="DA8" s="470"/>
      <c r="DB8" s="468">
        <v>0.68</v>
      </c>
      <c r="DC8" s="469"/>
      <c r="DD8" s="469"/>
      <c r="DE8" s="469"/>
      <c r="DF8" s="469"/>
      <c r="DG8" s="469"/>
      <c r="DH8" s="469"/>
      <c r="DI8" s="470"/>
      <c r="DJ8" s="185"/>
      <c r="DK8" s="185"/>
      <c r="DL8" s="185"/>
      <c r="DM8" s="185"/>
      <c r="DN8" s="185"/>
      <c r="DO8" s="185"/>
    </row>
    <row r="9" spans="1:119" ht="18.75" customHeight="1" thickBot="1" x14ac:dyDescent="0.25">
      <c r="A9" s="186"/>
      <c r="B9" s="422" t="s">
        <v>102</v>
      </c>
      <c r="C9" s="423"/>
      <c r="D9" s="423"/>
      <c r="E9" s="423"/>
      <c r="F9" s="423"/>
      <c r="G9" s="423"/>
      <c r="H9" s="423"/>
      <c r="I9" s="423"/>
      <c r="J9" s="423"/>
      <c r="K9" s="471"/>
      <c r="L9" s="472" t="s">
        <v>103</v>
      </c>
      <c r="M9" s="473"/>
      <c r="N9" s="473"/>
      <c r="O9" s="473"/>
      <c r="P9" s="473"/>
      <c r="Q9" s="474"/>
      <c r="R9" s="475">
        <v>21080</v>
      </c>
      <c r="S9" s="476"/>
      <c r="T9" s="476"/>
      <c r="U9" s="476"/>
      <c r="V9" s="477"/>
      <c r="W9" s="385" t="s">
        <v>104</v>
      </c>
      <c r="X9" s="386"/>
      <c r="Y9" s="386"/>
      <c r="Z9" s="386"/>
      <c r="AA9" s="386"/>
      <c r="AB9" s="386"/>
      <c r="AC9" s="386"/>
      <c r="AD9" s="386"/>
      <c r="AE9" s="386"/>
      <c r="AF9" s="386"/>
      <c r="AG9" s="386"/>
      <c r="AH9" s="386"/>
      <c r="AI9" s="386"/>
      <c r="AJ9" s="386"/>
      <c r="AK9" s="386"/>
      <c r="AL9" s="387"/>
      <c r="AM9" s="457" t="s">
        <v>105</v>
      </c>
      <c r="AN9" s="458"/>
      <c r="AO9" s="458"/>
      <c r="AP9" s="458"/>
      <c r="AQ9" s="458"/>
      <c r="AR9" s="458"/>
      <c r="AS9" s="458"/>
      <c r="AT9" s="459"/>
      <c r="AU9" s="460" t="s">
        <v>99</v>
      </c>
      <c r="AV9" s="461"/>
      <c r="AW9" s="461"/>
      <c r="AX9" s="461"/>
      <c r="AY9" s="462" t="s">
        <v>106</v>
      </c>
      <c r="AZ9" s="463"/>
      <c r="BA9" s="463"/>
      <c r="BB9" s="463"/>
      <c r="BC9" s="463"/>
      <c r="BD9" s="463"/>
      <c r="BE9" s="463"/>
      <c r="BF9" s="463"/>
      <c r="BG9" s="463"/>
      <c r="BH9" s="463"/>
      <c r="BI9" s="463"/>
      <c r="BJ9" s="463"/>
      <c r="BK9" s="463"/>
      <c r="BL9" s="463"/>
      <c r="BM9" s="464"/>
      <c r="BN9" s="428">
        <v>6507</v>
      </c>
      <c r="BO9" s="429"/>
      <c r="BP9" s="429"/>
      <c r="BQ9" s="429"/>
      <c r="BR9" s="429"/>
      <c r="BS9" s="429"/>
      <c r="BT9" s="429"/>
      <c r="BU9" s="430"/>
      <c r="BV9" s="428">
        <v>8808</v>
      </c>
      <c r="BW9" s="429"/>
      <c r="BX9" s="429"/>
      <c r="BY9" s="429"/>
      <c r="BZ9" s="429"/>
      <c r="CA9" s="429"/>
      <c r="CB9" s="429"/>
      <c r="CC9" s="430"/>
      <c r="CD9" s="431" t="s">
        <v>107</v>
      </c>
      <c r="CE9" s="432"/>
      <c r="CF9" s="432"/>
      <c r="CG9" s="432"/>
      <c r="CH9" s="432"/>
      <c r="CI9" s="432"/>
      <c r="CJ9" s="432"/>
      <c r="CK9" s="432"/>
      <c r="CL9" s="432"/>
      <c r="CM9" s="432"/>
      <c r="CN9" s="432"/>
      <c r="CO9" s="432"/>
      <c r="CP9" s="432"/>
      <c r="CQ9" s="432"/>
      <c r="CR9" s="432"/>
      <c r="CS9" s="433"/>
      <c r="CT9" s="425">
        <v>10.6</v>
      </c>
      <c r="CU9" s="426"/>
      <c r="CV9" s="426"/>
      <c r="CW9" s="426"/>
      <c r="CX9" s="426"/>
      <c r="CY9" s="426"/>
      <c r="CZ9" s="426"/>
      <c r="DA9" s="427"/>
      <c r="DB9" s="425">
        <v>19.100000000000001</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108</v>
      </c>
      <c r="M10" s="458"/>
      <c r="N10" s="458"/>
      <c r="O10" s="458"/>
      <c r="P10" s="458"/>
      <c r="Q10" s="459"/>
      <c r="R10" s="479">
        <v>19801</v>
      </c>
      <c r="S10" s="480"/>
      <c r="T10" s="480"/>
      <c r="U10" s="480"/>
      <c r="V10" s="481"/>
      <c r="W10" s="416"/>
      <c r="X10" s="417"/>
      <c r="Y10" s="417"/>
      <c r="Z10" s="417"/>
      <c r="AA10" s="417"/>
      <c r="AB10" s="417"/>
      <c r="AC10" s="417"/>
      <c r="AD10" s="417"/>
      <c r="AE10" s="417"/>
      <c r="AF10" s="417"/>
      <c r="AG10" s="417"/>
      <c r="AH10" s="417"/>
      <c r="AI10" s="417"/>
      <c r="AJ10" s="417"/>
      <c r="AK10" s="417"/>
      <c r="AL10" s="420"/>
      <c r="AM10" s="457" t="s">
        <v>109</v>
      </c>
      <c r="AN10" s="458"/>
      <c r="AO10" s="458"/>
      <c r="AP10" s="458"/>
      <c r="AQ10" s="458"/>
      <c r="AR10" s="458"/>
      <c r="AS10" s="458"/>
      <c r="AT10" s="459"/>
      <c r="AU10" s="460" t="s">
        <v>99</v>
      </c>
      <c r="AV10" s="461"/>
      <c r="AW10" s="461"/>
      <c r="AX10" s="461"/>
      <c r="AY10" s="462" t="s">
        <v>110</v>
      </c>
      <c r="AZ10" s="463"/>
      <c r="BA10" s="463"/>
      <c r="BB10" s="463"/>
      <c r="BC10" s="463"/>
      <c r="BD10" s="463"/>
      <c r="BE10" s="463"/>
      <c r="BF10" s="463"/>
      <c r="BG10" s="463"/>
      <c r="BH10" s="463"/>
      <c r="BI10" s="463"/>
      <c r="BJ10" s="463"/>
      <c r="BK10" s="463"/>
      <c r="BL10" s="463"/>
      <c r="BM10" s="464"/>
      <c r="BN10" s="428">
        <v>13833</v>
      </c>
      <c r="BO10" s="429"/>
      <c r="BP10" s="429"/>
      <c r="BQ10" s="429"/>
      <c r="BR10" s="429"/>
      <c r="BS10" s="429"/>
      <c r="BT10" s="429"/>
      <c r="BU10" s="430"/>
      <c r="BV10" s="428">
        <v>9889</v>
      </c>
      <c r="BW10" s="429"/>
      <c r="BX10" s="429"/>
      <c r="BY10" s="429"/>
      <c r="BZ10" s="429"/>
      <c r="CA10" s="429"/>
      <c r="CB10" s="429"/>
      <c r="CC10" s="430"/>
      <c r="CD10" s="190" t="s">
        <v>111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112</v>
      </c>
      <c r="M11" s="483"/>
      <c r="N11" s="483"/>
      <c r="O11" s="483"/>
      <c r="P11" s="483"/>
      <c r="Q11" s="484"/>
      <c r="R11" s="485" t="s">
        <v>113</v>
      </c>
      <c r="S11" s="486"/>
      <c r="T11" s="486"/>
      <c r="U11" s="486"/>
      <c r="V11" s="487"/>
      <c r="W11" s="416"/>
      <c r="X11" s="417"/>
      <c r="Y11" s="417"/>
      <c r="Z11" s="417"/>
      <c r="AA11" s="417"/>
      <c r="AB11" s="417"/>
      <c r="AC11" s="417"/>
      <c r="AD11" s="417"/>
      <c r="AE11" s="417"/>
      <c r="AF11" s="417"/>
      <c r="AG11" s="417"/>
      <c r="AH11" s="417"/>
      <c r="AI11" s="417"/>
      <c r="AJ11" s="417"/>
      <c r="AK11" s="417"/>
      <c r="AL11" s="420"/>
      <c r="AM11" s="457" t="s">
        <v>114</v>
      </c>
      <c r="AN11" s="458"/>
      <c r="AO11" s="458"/>
      <c r="AP11" s="458"/>
      <c r="AQ11" s="458"/>
      <c r="AR11" s="458"/>
      <c r="AS11" s="458"/>
      <c r="AT11" s="459"/>
      <c r="AU11" s="460" t="s">
        <v>99</v>
      </c>
      <c r="AV11" s="461"/>
      <c r="AW11" s="461"/>
      <c r="AX11" s="461"/>
      <c r="AY11" s="462" t="s">
        <v>115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416520</v>
      </c>
      <c r="BW11" s="429"/>
      <c r="BX11" s="429"/>
      <c r="BY11" s="429"/>
      <c r="BZ11" s="429"/>
      <c r="CA11" s="429"/>
      <c r="CB11" s="429"/>
      <c r="CC11" s="430"/>
      <c r="CD11" s="431" t="s">
        <v>116</v>
      </c>
      <c r="CE11" s="432"/>
      <c r="CF11" s="432"/>
      <c r="CG11" s="432"/>
      <c r="CH11" s="432"/>
      <c r="CI11" s="432"/>
      <c r="CJ11" s="432"/>
      <c r="CK11" s="432"/>
      <c r="CL11" s="432"/>
      <c r="CM11" s="432"/>
      <c r="CN11" s="432"/>
      <c r="CO11" s="432"/>
      <c r="CP11" s="432"/>
      <c r="CQ11" s="432"/>
      <c r="CR11" s="432"/>
      <c r="CS11" s="433"/>
      <c r="CT11" s="468" t="s">
        <v>117</v>
      </c>
      <c r="CU11" s="469"/>
      <c r="CV11" s="469"/>
      <c r="CW11" s="469"/>
      <c r="CX11" s="469"/>
      <c r="CY11" s="469"/>
      <c r="CZ11" s="469"/>
      <c r="DA11" s="470"/>
      <c r="DB11" s="468" t="s">
        <v>118</v>
      </c>
      <c r="DC11" s="469"/>
      <c r="DD11" s="469"/>
      <c r="DE11" s="469"/>
      <c r="DF11" s="469"/>
      <c r="DG11" s="469"/>
      <c r="DH11" s="469"/>
      <c r="DI11" s="470"/>
      <c r="DJ11" s="185"/>
      <c r="DK11" s="185"/>
      <c r="DL11" s="185"/>
      <c r="DM11" s="185"/>
      <c r="DN11" s="185"/>
      <c r="DO11" s="185"/>
    </row>
    <row r="12" spans="1:119" ht="18.75" customHeight="1" x14ac:dyDescent="0.2">
      <c r="A12" s="186"/>
      <c r="B12" s="488" t="s">
        <v>119</v>
      </c>
      <c r="C12" s="489"/>
      <c r="D12" s="489"/>
      <c r="E12" s="489"/>
      <c r="F12" s="489"/>
      <c r="G12" s="489"/>
      <c r="H12" s="489"/>
      <c r="I12" s="489"/>
      <c r="J12" s="489"/>
      <c r="K12" s="490"/>
      <c r="L12" s="497" t="s">
        <v>120</v>
      </c>
      <c r="M12" s="498"/>
      <c r="N12" s="498"/>
      <c r="O12" s="498"/>
      <c r="P12" s="498"/>
      <c r="Q12" s="499"/>
      <c r="R12" s="500">
        <v>21447</v>
      </c>
      <c r="S12" s="501"/>
      <c r="T12" s="501"/>
      <c r="U12" s="501"/>
      <c r="V12" s="502"/>
      <c r="W12" s="503" t="s">
        <v>1</v>
      </c>
      <c r="X12" s="461"/>
      <c r="Y12" s="461"/>
      <c r="Z12" s="461"/>
      <c r="AA12" s="461"/>
      <c r="AB12" s="504"/>
      <c r="AC12" s="460" t="s">
        <v>121</v>
      </c>
      <c r="AD12" s="461"/>
      <c r="AE12" s="461"/>
      <c r="AF12" s="461"/>
      <c r="AG12" s="504"/>
      <c r="AH12" s="460" t="s">
        <v>122</v>
      </c>
      <c r="AI12" s="461"/>
      <c r="AJ12" s="461"/>
      <c r="AK12" s="461"/>
      <c r="AL12" s="505"/>
      <c r="AM12" s="457" t="s">
        <v>123</v>
      </c>
      <c r="AN12" s="458"/>
      <c r="AO12" s="458"/>
      <c r="AP12" s="458"/>
      <c r="AQ12" s="458"/>
      <c r="AR12" s="458"/>
      <c r="AS12" s="458"/>
      <c r="AT12" s="459"/>
      <c r="AU12" s="460" t="s">
        <v>84</v>
      </c>
      <c r="AV12" s="461"/>
      <c r="AW12" s="461"/>
      <c r="AX12" s="461"/>
      <c r="AY12" s="462" t="s">
        <v>124</v>
      </c>
      <c r="AZ12" s="463"/>
      <c r="BA12" s="463"/>
      <c r="BB12" s="463"/>
      <c r="BC12" s="463"/>
      <c r="BD12" s="463"/>
      <c r="BE12" s="463"/>
      <c r="BF12" s="463"/>
      <c r="BG12" s="463"/>
      <c r="BH12" s="463"/>
      <c r="BI12" s="463"/>
      <c r="BJ12" s="463"/>
      <c r="BK12" s="463"/>
      <c r="BL12" s="463"/>
      <c r="BM12" s="464"/>
      <c r="BN12" s="428">
        <v>100000</v>
      </c>
      <c r="BO12" s="429"/>
      <c r="BP12" s="429"/>
      <c r="BQ12" s="429"/>
      <c r="BR12" s="429"/>
      <c r="BS12" s="429"/>
      <c r="BT12" s="429"/>
      <c r="BU12" s="430"/>
      <c r="BV12" s="428">
        <v>240000</v>
      </c>
      <c r="BW12" s="429"/>
      <c r="BX12" s="429"/>
      <c r="BY12" s="429"/>
      <c r="BZ12" s="429"/>
      <c r="CA12" s="429"/>
      <c r="CB12" s="429"/>
      <c r="CC12" s="430"/>
      <c r="CD12" s="431" t="s">
        <v>125</v>
      </c>
      <c r="CE12" s="432"/>
      <c r="CF12" s="432"/>
      <c r="CG12" s="432"/>
      <c r="CH12" s="432"/>
      <c r="CI12" s="432"/>
      <c r="CJ12" s="432"/>
      <c r="CK12" s="432"/>
      <c r="CL12" s="432"/>
      <c r="CM12" s="432"/>
      <c r="CN12" s="432"/>
      <c r="CO12" s="432"/>
      <c r="CP12" s="432"/>
      <c r="CQ12" s="432"/>
      <c r="CR12" s="432"/>
      <c r="CS12" s="433"/>
      <c r="CT12" s="468" t="s">
        <v>126</v>
      </c>
      <c r="CU12" s="469"/>
      <c r="CV12" s="469"/>
      <c r="CW12" s="469"/>
      <c r="CX12" s="469"/>
      <c r="CY12" s="469"/>
      <c r="CZ12" s="469"/>
      <c r="DA12" s="470"/>
      <c r="DB12" s="468" t="s">
        <v>126</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127</v>
      </c>
      <c r="N13" s="517"/>
      <c r="O13" s="517"/>
      <c r="P13" s="517"/>
      <c r="Q13" s="518"/>
      <c r="R13" s="509">
        <v>21283</v>
      </c>
      <c r="S13" s="510"/>
      <c r="T13" s="510"/>
      <c r="U13" s="510"/>
      <c r="V13" s="511"/>
      <c r="W13" s="444" t="s">
        <v>128</v>
      </c>
      <c r="X13" s="445"/>
      <c r="Y13" s="445"/>
      <c r="Z13" s="445"/>
      <c r="AA13" s="445"/>
      <c r="AB13" s="435"/>
      <c r="AC13" s="479">
        <v>430</v>
      </c>
      <c r="AD13" s="480"/>
      <c r="AE13" s="480"/>
      <c r="AF13" s="480"/>
      <c r="AG13" s="519"/>
      <c r="AH13" s="479">
        <v>476</v>
      </c>
      <c r="AI13" s="480"/>
      <c r="AJ13" s="480"/>
      <c r="AK13" s="480"/>
      <c r="AL13" s="481"/>
      <c r="AM13" s="457" t="s">
        <v>129</v>
      </c>
      <c r="AN13" s="458"/>
      <c r="AO13" s="458"/>
      <c r="AP13" s="458"/>
      <c r="AQ13" s="458"/>
      <c r="AR13" s="458"/>
      <c r="AS13" s="458"/>
      <c r="AT13" s="459"/>
      <c r="AU13" s="460" t="s">
        <v>130</v>
      </c>
      <c r="AV13" s="461"/>
      <c r="AW13" s="461"/>
      <c r="AX13" s="461"/>
      <c r="AY13" s="462" t="s">
        <v>131</v>
      </c>
      <c r="AZ13" s="463"/>
      <c r="BA13" s="463"/>
      <c r="BB13" s="463"/>
      <c r="BC13" s="463"/>
      <c r="BD13" s="463"/>
      <c r="BE13" s="463"/>
      <c r="BF13" s="463"/>
      <c r="BG13" s="463"/>
      <c r="BH13" s="463"/>
      <c r="BI13" s="463"/>
      <c r="BJ13" s="463"/>
      <c r="BK13" s="463"/>
      <c r="BL13" s="463"/>
      <c r="BM13" s="464"/>
      <c r="BN13" s="428">
        <v>-79660</v>
      </c>
      <c r="BO13" s="429"/>
      <c r="BP13" s="429"/>
      <c r="BQ13" s="429"/>
      <c r="BR13" s="429"/>
      <c r="BS13" s="429"/>
      <c r="BT13" s="429"/>
      <c r="BU13" s="430"/>
      <c r="BV13" s="428">
        <v>195217</v>
      </c>
      <c r="BW13" s="429"/>
      <c r="BX13" s="429"/>
      <c r="BY13" s="429"/>
      <c r="BZ13" s="429"/>
      <c r="CA13" s="429"/>
      <c r="CB13" s="429"/>
      <c r="CC13" s="430"/>
      <c r="CD13" s="431" t="s">
        <v>132</v>
      </c>
      <c r="CE13" s="432"/>
      <c r="CF13" s="432"/>
      <c r="CG13" s="432"/>
      <c r="CH13" s="432"/>
      <c r="CI13" s="432"/>
      <c r="CJ13" s="432"/>
      <c r="CK13" s="432"/>
      <c r="CL13" s="432"/>
      <c r="CM13" s="432"/>
      <c r="CN13" s="432"/>
      <c r="CO13" s="432"/>
      <c r="CP13" s="432"/>
      <c r="CQ13" s="432"/>
      <c r="CR13" s="432"/>
      <c r="CS13" s="433"/>
      <c r="CT13" s="425">
        <v>9.6</v>
      </c>
      <c r="CU13" s="426"/>
      <c r="CV13" s="426"/>
      <c r="CW13" s="426"/>
      <c r="CX13" s="426"/>
      <c r="CY13" s="426"/>
      <c r="CZ13" s="426"/>
      <c r="DA13" s="427"/>
      <c r="DB13" s="425">
        <v>10.5</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133</v>
      </c>
      <c r="M14" s="507"/>
      <c r="N14" s="507"/>
      <c r="O14" s="507"/>
      <c r="P14" s="507"/>
      <c r="Q14" s="508"/>
      <c r="R14" s="509">
        <v>21195</v>
      </c>
      <c r="S14" s="510"/>
      <c r="T14" s="510"/>
      <c r="U14" s="510"/>
      <c r="V14" s="511"/>
      <c r="W14" s="418"/>
      <c r="X14" s="419"/>
      <c r="Y14" s="419"/>
      <c r="Z14" s="419"/>
      <c r="AA14" s="419"/>
      <c r="AB14" s="408"/>
      <c r="AC14" s="512">
        <v>4.0999999999999996</v>
      </c>
      <c r="AD14" s="513"/>
      <c r="AE14" s="513"/>
      <c r="AF14" s="513"/>
      <c r="AG14" s="514"/>
      <c r="AH14" s="512">
        <v>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134</v>
      </c>
      <c r="CE14" s="521"/>
      <c r="CF14" s="521"/>
      <c r="CG14" s="521"/>
      <c r="CH14" s="521"/>
      <c r="CI14" s="521"/>
      <c r="CJ14" s="521"/>
      <c r="CK14" s="521"/>
      <c r="CL14" s="521"/>
      <c r="CM14" s="521"/>
      <c r="CN14" s="521"/>
      <c r="CO14" s="521"/>
      <c r="CP14" s="521"/>
      <c r="CQ14" s="521"/>
      <c r="CR14" s="521"/>
      <c r="CS14" s="522"/>
      <c r="CT14" s="523" t="s">
        <v>135</v>
      </c>
      <c r="CU14" s="524"/>
      <c r="CV14" s="524"/>
      <c r="CW14" s="524"/>
      <c r="CX14" s="524"/>
      <c r="CY14" s="524"/>
      <c r="CZ14" s="524"/>
      <c r="DA14" s="525"/>
      <c r="DB14" s="523" t="s">
        <v>136</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127</v>
      </c>
      <c r="N15" s="517"/>
      <c r="O15" s="517"/>
      <c r="P15" s="517"/>
      <c r="Q15" s="518"/>
      <c r="R15" s="509">
        <v>21054</v>
      </c>
      <c r="S15" s="510"/>
      <c r="T15" s="510"/>
      <c r="U15" s="510"/>
      <c r="V15" s="511"/>
      <c r="W15" s="444" t="s">
        <v>137</v>
      </c>
      <c r="X15" s="445"/>
      <c r="Y15" s="445"/>
      <c r="Z15" s="445"/>
      <c r="AA15" s="445"/>
      <c r="AB15" s="435"/>
      <c r="AC15" s="479">
        <v>2783</v>
      </c>
      <c r="AD15" s="480"/>
      <c r="AE15" s="480"/>
      <c r="AF15" s="480"/>
      <c r="AG15" s="519"/>
      <c r="AH15" s="479">
        <v>2702</v>
      </c>
      <c r="AI15" s="480"/>
      <c r="AJ15" s="480"/>
      <c r="AK15" s="480"/>
      <c r="AL15" s="481"/>
      <c r="AM15" s="457"/>
      <c r="AN15" s="458"/>
      <c r="AO15" s="458"/>
      <c r="AP15" s="458"/>
      <c r="AQ15" s="458"/>
      <c r="AR15" s="458"/>
      <c r="AS15" s="458"/>
      <c r="AT15" s="459"/>
      <c r="AU15" s="460"/>
      <c r="AV15" s="461"/>
      <c r="AW15" s="461"/>
      <c r="AX15" s="461"/>
      <c r="AY15" s="388" t="s">
        <v>138</v>
      </c>
      <c r="AZ15" s="389"/>
      <c r="BA15" s="389"/>
      <c r="BB15" s="389"/>
      <c r="BC15" s="389"/>
      <c r="BD15" s="389"/>
      <c r="BE15" s="389"/>
      <c r="BF15" s="389"/>
      <c r="BG15" s="389"/>
      <c r="BH15" s="389"/>
      <c r="BI15" s="389"/>
      <c r="BJ15" s="389"/>
      <c r="BK15" s="389"/>
      <c r="BL15" s="389"/>
      <c r="BM15" s="390"/>
      <c r="BN15" s="391">
        <v>2388924</v>
      </c>
      <c r="BO15" s="392"/>
      <c r="BP15" s="392"/>
      <c r="BQ15" s="392"/>
      <c r="BR15" s="392"/>
      <c r="BS15" s="392"/>
      <c r="BT15" s="392"/>
      <c r="BU15" s="393"/>
      <c r="BV15" s="391">
        <v>2330410</v>
      </c>
      <c r="BW15" s="392"/>
      <c r="BX15" s="392"/>
      <c r="BY15" s="392"/>
      <c r="BZ15" s="392"/>
      <c r="CA15" s="392"/>
      <c r="CB15" s="392"/>
      <c r="CC15" s="393"/>
      <c r="CD15" s="526" t="s">
        <v>139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140</v>
      </c>
      <c r="M16" s="537"/>
      <c r="N16" s="537"/>
      <c r="O16" s="537"/>
      <c r="P16" s="537"/>
      <c r="Q16" s="538"/>
      <c r="R16" s="529" t="s">
        <v>141</v>
      </c>
      <c r="S16" s="530"/>
      <c r="T16" s="530"/>
      <c r="U16" s="530"/>
      <c r="V16" s="531"/>
      <c r="W16" s="418"/>
      <c r="X16" s="419"/>
      <c r="Y16" s="419"/>
      <c r="Z16" s="419"/>
      <c r="AA16" s="419"/>
      <c r="AB16" s="408"/>
      <c r="AC16" s="512">
        <v>26.6</v>
      </c>
      <c r="AD16" s="513"/>
      <c r="AE16" s="513"/>
      <c r="AF16" s="513"/>
      <c r="AG16" s="514"/>
      <c r="AH16" s="512">
        <v>28.3</v>
      </c>
      <c r="AI16" s="513"/>
      <c r="AJ16" s="513"/>
      <c r="AK16" s="513"/>
      <c r="AL16" s="515"/>
      <c r="AM16" s="457"/>
      <c r="AN16" s="458"/>
      <c r="AO16" s="458"/>
      <c r="AP16" s="458"/>
      <c r="AQ16" s="458"/>
      <c r="AR16" s="458"/>
      <c r="AS16" s="458"/>
      <c r="AT16" s="459"/>
      <c r="AU16" s="460"/>
      <c r="AV16" s="461"/>
      <c r="AW16" s="461"/>
      <c r="AX16" s="461"/>
      <c r="AY16" s="462" t="s">
        <v>142</v>
      </c>
      <c r="AZ16" s="463"/>
      <c r="BA16" s="463"/>
      <c r="BB16" s="463"/>
      <c r="BC16" s="463"/>
      <c r="BD16" s="463"/>
      <c r="BE16" s="463"/>
      <c r="BF16" s="463"/>
      <c r="BG16" s="463"/>
      <c r="BH16" s="463"/>
      <c r="BI16" s="463"/>
      <c r="BJ16" s="463"/>
      <c r="BK16" s="463"/>
      <c r="BL16" s="463"/>
      <c r="BM16" s="464"/>
      <c r="BN16" s="428">
        <v>3366082</v>
      </c>
      <c r="BO16" s="429"/>
      <c r="BP16" s="429"/>
      <c r="BQ16" s="429"/>
      <c r="BR16" s="429"/>
      <c r="BS16" s="429"/>
      <c r="BT16" s="429"/>
      <c r="BU16" s="430"/>
      <c r="BV16" s="428">
        <v>3367514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143</v>
      </c>
      <c r="N17" s="533"/>
      <c r="O17" s="533"/>
      <c r="P17" s="533"/>
      <c r="Q17" s="534"/>
      <c r="R17" s="529" t="s">
        <v>144</v>
      </c>
      <c r="S17" s="530"/>
      <c r="T17" s="530"/>
      <c r="U17" s="530"/>
      <c r="V17" s="531"/>
      <c r="W17" s="444" t="s">
        <v>145</v>
      </c>
      <c r="X17" s="445"/>
      <c r="Y17" s="445"/>
      <c r="Z17" s="445"/>
      <c r="AA17" s="445"/>
      <c r="AB17" s="435"/>
      <c r="AC17" s="479">
        <v>7257</v>
      </c>
      <c r="AD17" s="480"/>
      <c r="AE17" s="480"/>
      <c r="AF17" s="480"/>
      <c r="AG17" s="519"/>
      <c r="AH17" s="479">
        <v>6365</v>
      </c>
      <c r="AI17" s="480"/>
      <c r="AJ17" s="480"/>
      <c r="AK17" s="480"/>
      <c r="AL17" s="481"/>
      <c r="AM17" s="457"/>
      <c r="AN17" s="458"/>
      <c r="AO17" s="458"/>
      <c r="AP17" s="458"/>
      <c r="AQ17" s="458"/>
      <c r="AR17" s="458"/>
      <c r="AS17" s="458"/>
      <c r="AT17" s="459"/>
      <c r="AU17" s="460"/>
      <c r="AV17" s="461"/>
      <c r="AW17" s="461"/>
      <c r="AX17" s="461"/>
      <c r="AY17" s="462" t="s">
        <v>146</v>
      </c>
      <c r="AZ17" s="463"/>
      <c r="BA17" s="463"/>
      <c r="BB17" s="463"/>
      <c r="BC17" s="463"/>
      <c r="BD17" s="463"/>
      <c r="BE17" s="463"/>
      <c r="BF17" s="463"/>
      <c r="BG17" s="463"/>
      <c r="BH17" s="463"/>
      <c r="BI17" s="463"/>
      <c r="BJ17" s="463"/>
      <c r="BK17" s="463"/>
      <c r="BL17" s="463"/>
      <c r="BM17" s="464"/>
      <c r="BN17" s="428">
        <v>3015467</v>
      </c>
      <c r="BO17" s="429"/>
      <c r="BP17" s="429"/>
      <c r="BQ17" s="429"/>
      <c r="BR17" s="429"/>
      <c r="BS17" s="429"/>
      <c r="BT17" s="429"/>
      <c r="BU17" s="430"/>
      <c r="BV17" s="428">
        <v>2942538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147</v>
      </c>
      <c r="C18" s="471"/>
      <c r="D18" s="471"/>
      <c r="E18" s="540"/>
      <c r="F18" s="540"/>
      <c r="G18" s="540"/>
      <c r="H18" s="540"/>
      <c r="I18" s="540"/>
      <c r="J18" s="540"/>
      <c r="K18" s="540"/>
      <c r="L18" s="541">
        <v>20.46</v>
      </c>
      <c r="M18" s="541"/>
      <c r="N18" s="541"/>
      <c r="O18" s="541"/>
      <c r="P18" s="541"/>
      <c r="Q18" s="541"/>
      <c r="R18" s="542"/>
      <c r="S18" s="542"/>
      <c r="T18" s="542"/>
      <c r="U18" s="542"/>
      <c r="V18" s="543"/>
      <c r="W18" s="446"/>
      <c r="X18" s="447"/>
      <c r="Y18" s="447"/>
      <c r="Z18" s="447"/>
      <c r="AA18" s="447"/>
      <c r="AB18" s="438"/>
      <c r="AC18" s="544">
        <v>69.3</v>
      </c>
      <c r="AD18" s="545"/>
      <c r="AE18" s="545"/>
      <c r="AF18" s="545"/>
      <c r="AG18" s="546"/>
      <c r="AH18" s="544">
        <v>66.7</v>
      </c>
      <c r="AI18" s="545"/>
      <c r="AJ18" s="545"/>
      <c r="AK18" s="545"/>
      <c r="AL18" s="547"/>
      <c r="AM18" s="457"/>
      <c r="AN18" s="458"/>
      <c r="AO18" s="458"/>
      <c r="AP18" s="458"/>
      <c r="AQ18" s="458"/>
      <c r="AR18" s="458"/>
      <c r="AS18" s="458"/>
      <c r="AT18" s="459"/>
      <c r="AU18" s="460"/>
      <c r="AV18" s="461"/>
      <c r="AW18" s="461"/>
      <c r="AX18" s="461"/>
      <c r="AY18" s="462" t="s">
        <v>148</v>
      </c>
      <c r="AZ18" s="463"/>
      <c r="BA18" s="463"/>
      <c r="BB18" s="463"/>
      <c r="BC18" s="463"/>
      <c r="BD18" s="463"/>
      <c r="BE18" s="463"/>
      <c r="BF18" s="463"/>
      <c r="BG18" s="463"/>
      <c r="BH18" s="463"/>
      <c r="BI18" s="463"/>
      <c r="BJ18" s="463"/>
      <c r="BK18" s="463"/>
      <c r="BL18" s="463"/>
      <c r="BM18" s="464"/>
      <c r="BN18" s="428">
        <v>3960020</v>
      </c>
      <c r="BO18" s="429"/>
      <c r="BP18" s="429"/>
      <c r="BQ18" s="429"/>
      <c r="BR18" s="429"/>
      <c r="BS18" s="429"/>
      <c r="BT18" s="429"/>
      <c r="BU18" s="430"/>
      <c r="BV18" s="428">
        <v>4052088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149</v>
      </c>
      <c r="C19" s="471"/>
      <c r="D19" s="471"/>
      <c r="E19" s="540"/>
      <c r="F19" s="540"/>
      <c r="G19" s="540"/>
      <c r="H19" s="540"/>
      <c r="I19" s="540"/>
      <c r="J19" s="540"/>
      <c r="K19" s="540"/>
      <c r="L19" s="548">
        <v>1030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150</v>
      </c>
      <c r="AZ19" s="463"/>
      <c r="BA19" s="463"/>
      <c r="BB19" s="463"/>
      <c r="BC19" s="463"/>
      <c r="BD19" s="463"/>
      <c r="BE19" s="463"/>
      <c r="BF19" s="463"/>
      <c r="BG19" s="463"/>
      <c r="BH19" s="463"/>
      <c r="BI19" s="463"/>
      <c r="BJ19" s="463"/>
      <c r="BK19" s="463"/>
      <c r="BL19" s="463"/>
      <c r="BM19" s="464"/>
      <c r="BN19" s="428">
        <v>4641507</v>
      </c>
      <c r="BO19" s="429"/>
      <c r="BP19" s="429"/>
      <c r="BQ19" s="429"/>
      <c r="BR19" s="429"/>
      <c r="BS19" s="429"/>
      <c r="BT19" s="429"/>
      <c r="BU19" s="430"/>
      <c r="BV19" s="428">
        <v>5168434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151</v>
      </c>
      <c r="C20" s="471"/>
      <c r="D20" s="471"/>
      <c r="E20" s="540"/>
      <c r="F20" s="540"/>
      <c r="G20" s="540"/>
      <c r="H20" s="540"/>
      <c r="I20" s="540"/>
      <c r="J20" s="540"/>
      <c r="K20" s="540"/>
      <c r="L20" s="548">
        <v>7289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152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153</v>
      </c>
      <c r="C22" s="563"/>
      <c r="D22" s="564"/>
      <c r="E22" s="440" t="s">
        <v>1</v>
      </c>
      <c r="F22" s="445"/>
      <c r="G22" s="445"/>
      <c r="H22" s="445"/>
      <c r="I22" s="445"/>
      <c r="J22" s="445"/>
      <c r="K22" s="435"/>
      <c r="L22" s="440" t="s">
        <v>154</v>
      </c>
      <c r="M22" s="445"/>
      <c r="N22" s="445"/>
      <c r="O22" s="445"/>
      <c r="P22" s="435"/>
      <c r="Q22" s="571" t="s">
        <v>155</v>
      </c>
      <c r="R22" s="572"/>
      <c r="S22" s="572"/>
      <c r="T22" s="572"/>
      <c r="U22" s="572"/>
      <c r="V22" s="573"/>
      <c r="W22" s="577" t="s">
        <v>156</v>
      </c>
      <c r="X22" s="563"/>
      <c r="Y22" s="564"/>
      <c r="Z22" s="440" t="s">
        <v>1</v>
      </c>
      <c r="AA22" s="445"/>
      <c r="AB22" s="445"/>
      <c r="AC22" s="445"/>
      <c r="AD22" s="445"/>
      <c r="AE22" s="445"/>
      <c r="AF22" s="445"/>
      <c r="AG22" s="435"/>
      <c r="AH22" s="590" t="s">
        <v>157</v>
      </c>
      <c r="AI22" s="445"/>
      <c r="AJ22" s="445"/>
      <c r="AK22" s="445"/>
      <c r="AL22" s="435"/>
      <c r="AM22" s="590" t="s">
        <v>158</v>
      </c>
      <c r="AN22" s="591"/>
      <c r="AO22" s="591"/>
      <c r="AP22" s="591"/>
      <c r="AQ22" s="591"/>
      <c r="AR22" s="592"/>
      <c r="AS22" s="571" t="s">
        <v>155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159</v>
      </c>
      <c r="AZ23" s="389"/>
      <c r="BA23" s="389"/>
      <c r="BB23" s="389"/>
      <c r="BC23" s="389"/>
      <c r="BD23" s="389"/>
      <c r="BE23" s="389"/>
      <c r="BF23" s="389"/>
      <c r="BG23" s="389"/>
      <c r="BH23" s="389"/>
      <c r="BI23" s="389"/>
      <c r="BJ23" s="389"/>
      <c r="BK23" s="389"/>
      <c r="BL23" s="389"/>
      <c r="BM23" s="390"/>
      <c r="BN23" s="428">
        <v>4472503</v>
      </c>
      <c r="BO23" s="429"/>
      <c r="BP23" s="429"/>
      <c r="BQ23" s="429"/>
      <c r="BR23" s="429"/>
      <c r="BS23" s="429"/>
      <c r="BT23" s="429"/>
      <c r="BU23" s="430"/>
      <c r="BV23" s="428">
        <v>4350651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160</v>
      </c>
      <c r="F24" s="458"/>
      <c r="G24" s="458"/>
      <c r="H24" s="458"/>
      <c r="I24" s="458"/>
      <c r="J24" s="458"/>
      <c r="K24" s="459"/>
      <c r="L24" s="479">
        <v>1</v>
      </c>
      <c r="M24" s="480"/>
      <c r="N24" s="480"/>
      <c r="O24" s="480"/>
      <c r="P24" s="519"/>
      <c r="Q24" s="479">
        <v>7260</v>
      </c>
      <c r="R24" s="480"/>
      <c r="S24" s="480"/>
      <c r="T24" s="480"/>
      <c r="U24" s="480"/>
      <c r="V24" s="519"/>
      <c r="W24" s="578"/>
      <c r="X24" s="566"/>
      <c r="Y24" s="567"/>
      <c r="Z24" s="478" t="s">
        <v>161</v>
      </c>
      <c r="AA24" s="458"/>
      <c r="AB24" s="458"/>
      <c r="AC24" s="458"/>
      <c r="AD24" s="458"/>
      <c r="AE24" s="458"/>
      <c r="AF24" s="458"/>
      <c r="AG24" s="459"/>
      <c r="AH24" s="479">
        <v>98</v>
      </c>
      <c r="AI24" s="480"/>
      <c r="AJ24" s="480"/>
      <c r="AK24" s="480"/>
      <c r="AL24" s="519"/>
      <c r="AM24" s="479">
        <v>278712</v>
      </c>
      <c r="AN24" s="480"/>
      <c r="AO24" s="480"/>
      <c r="AP24" s="480"/>
      <c r="AQ24" s="480"/>
      <c r="AR24" s="519"/>
      <c r="AS24" s="479">
        <v>2844</v>
      </c>
      <c r="AT24" s="480"/>
      <c r="AU24" s="480"/>
      <c r="AV24" s="480"/>
      <c r="AW24" s="480"/>
      <c r="AX24" s="481"/>
      <c r="AY24" s="598" t="s">
        <v>162</v>
      </c>
      <c r="AZ24" s="599"/>
      <c r="BA24" s="599"/>
      <c r="BB24" s="599"/>
      <c r="BC24" s="599"/>
      <c r="BD24" s="599"/>
      <c r="BE24" s="599"/>
      <c r="BF24" s="599"/>
      <c r="BG24" s="599"/>
      <c r="BH24" s="599"/>
      <c r="BI24" s="599"/>
      <c r="BJ24" s="599"/>
      <c r="BK24" s="599"/>
      <c r="BL24" s="599"/>
      <c r="BM24" s="600"/>
      <c r="BN24" s="428">
        <v>2852236</v>
      </c>
      <c r="BO24" s="429"/>
      <c r="BP24" s="429"/>
      <c r="BQ24" s="429"/>
      <c r="BR24" s="429"/>
      <c r="BS24" s="429"/>
      <c r="BT24" s="429"/>
      <c r="BU24" s="430"/>
      <c r="BV24" s="428">
        <v>2631635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163</v>
      </c>
      <c r="F25" s="458"/>
      <c r="G25" s="458"/>
      <c r="H25" s="458"/>
      <c r="I25" s="458"/>
      <c r="J25" s="458"/>
      <c r="K25" s="459"/>
      <c r="L25" s="479">
        <v>1</v>
      </c>
      <c r="M25" s="480"/>
      <c r="N25" s="480"/>
      <c r="O25" s="480"/>
      <c r="P25" s="519"/>
      <c r="Q25" s="479">
        <v>5800</v>
      </c>
      <c r="R25" s="480"/>
      <c r="S25" s="480"/>
      <c r="T25" s="480"/>
      <c r="U25" s="480"/>
      <c r="V25" s="519"/>
      <c r="W25" s="578"/>
      <c r="X25" s="566"/>
      <c r="Y25" s="567"/>
      <c r="Z25" s="478" t="s">
        <v>164</v>
      </c>
      <c r="AA25" s="458"/>
      <c r="AB25" s="458"/>
      <c r="AC25" s="458"/>
      <c r="AD25" s="458"/>
      <c r="AE25" s="458"/>
      <c r="AF25" s="458"/>
      <c r="AG25" s="459"/>
      <c r="AH25" s="479" t="s">
        <v>126</v>
      </c>
      <c r="AI25" s="480"/>
      <c r="AJ25" s="480"/>
      <c r="AK25" s="480"/>
      <c r="AL25" s="519"/>
      <c r="AM25" s="479" t="s">
        <v>126</v>
      </c>
      <c r="AN25" s="480"/>
      <c r="AO25" s="480"/>
      <c r="AP25" s="480"/>
      <c r="AQ25" s="480"/>
      <c r="AR25" s="519"/>
      <c r="AS25" s="479" t="s">
        <v>126</v>
      </c>
      <c r="AT25" s="480"/>
      <c r="AU25" s="480"/>
      <c r="AV25" s="480"/>
      <c r="AW25" s="480"/>
      <c r="AX25" s="481"/>
      <c r="AY25" s="388" t="s">
        <v>165</v>
      </c>
      <c r="AZ25" s="389"/>
      <c r="BA25" s="389"/>
      <c r="BB25" s="389"/>
      <c r="BC25" s="389"/>
      <c r="BD25" s="389"/>
      <c r="BE25" s="389"/>
      <c r="BF25" s="389"/>
      <c r="BG25" s="389"/>
      <c r="BH25" s="389"/>
      <c r="BI25" s="389"/>
      <c r="BJ25" s="389"/>
      <c r="BK25" s="389"/>
      <c r="BL25" s="389"/>
      <c r="BM25" s="390"/>
      <c r="BN25" s="391">
        <v>51364</v>
      </c>
      <c r="BO25" s="392"/>
      <c r="BP25" s="392"/>
      <c r="BQ25" s="392"/>
      <c r="BR25" s="392"/>
      <c r="BS25" s="392"/>
      <c r="BT25" s="392"/>
      <c r="BU25" s="393"/>
      <c r="BV25" s="391">
        <v>104379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166</v>
      </c>
      <c r="F26" s="458"/>
      <c r="G26" s="458"/>
      <c r="H26" s="458"/>
      <c r="I26" s="458"/>
      <c r="J26" s="458"/>
      <c r="K26" s="459"/>
      <c r="L26" s="479">
        <v>1</v>
      </c>
      <c r="M26" s="480"/>
      <c r="N26" s="480"/>
      <c r="O26" s="480"/>
      <c r="P26" s="519"/>
      <c r="Q26" s="479">
        <v>5360</v>
      </c>
      <c r="R26" s="480"/>
      <c r="S26" s="480"/>
      <c r="T26" s="480"/>
      <c r="U26" s="480"/>
      <c r="V26" s="519"/>
      <c r="W26" s="578"/>
      <c r="X26" s="566"/>
      <c r="Y26" s="567"/>
      <c r="Z26" s="478" t="s">
        <v>167</v>
      </c>
      <c r="AA26" s="588"/>
      <c r="AB26" s="588"/>
      <c r="AC26" s="588"/>
      <c r="AD26" s="588"/>
      <c r="AE26" s="588"/>
      <c r="AF26" s="588"/>
      <c r="AG26" s="589"/>
      <c r="AH26" s="479">
        <v>1</v>
      </c>
      <c r="AI26" s="480"/>
      <c r="AJ26" s="480"/>
      <c r="AK26" s="480"/>
      <c r="AL26" s="519"/>
      <c r="AM26" s="479" t="s">
        <v>168</v>
      </c>
      <c r="AN26" s="480"/>
      <c r="AO26" s="480"/>
      <c r="AP26" s="480"/>
      <c r="AQ26" s="480"/>
      <c r="AR26" s="519"/>
      <c r="AS26" s="479" t="s">
        <v>168</v>
      </c>
      <c r="AT26" s="480"/>
      <c r="AU26" s="480"/>
      <c r="AV26" s="480"/>
      <c r="AW26" s="480"/>
      <c r="AX26" s="481"/>
      <c r="AY26" s="431" t="s">
        <v>169</v>
      </c>
      <c r="AZ26" s="432"/>
      <c r="BA26" s="432"/>
      <c r="BB26" s="432"/>
      <c r="BC26" s="432"/>
      <c r="BD26" s="432"/>
      <c r="BE26" s="432"/>
      <c r="BF26" s="432"/>
      <c r="BG26" s="432"/>
      <c r="BH26" s="432"/>
      <c r="BI26" s="432"/>
      <c r="BJ26" s="432"/>
      <c r="BK26" s="432"/>
      <c r="BL26" s="432"/>
      <c r="BM26" s="433"/>
      <c r="BN26" s="428" t="s">
        <v>126</v>
      </c>
      <c r="BO26" s="429"/>
      <c r="BP26" s="429"/>
      <c r="BQ26" s="429"/>
      <c r="BR26" s="429"/>
      <c r="BS26" s="429"/>
      <c r="BT26" s="429"/>
      <c r="BU26" s="430"/>
      <c r="BV26" s="428" t="s">
        <v>126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170</v>
      </c>
      <c r="F27" s="458"/>
      <c r="G27" s="458"/>
      <c r="H27" s="458"/>
      <c r="I27" s="458"/>
      <c r="J27" s="458"/>
      <c r="K27" s="459"/>
      <c r="L27" s="479">
        <v>1</v>
      </c>
      <c r="M27" s="480"/>
      <c r="N27" s="480"/>
      <c r="O27" s="480"/>
      <c r="P27" s="519"/>
      <c r="Q27" s="479">
        <v>2780</v>
      </c>
      <c r="R27" s="480"/>
      <c r="S27" s="480"/>
      <c r="T27" s="480"/>
      <c r="U27" s="480"/>
      <c r="V27" s="519"/>
      <c r="W27" s="578"/>
      <c r="X27" s="566"/>
      <c r="Y27" s="567"/>
      <c r="Z27" s="478" t="s">
        <v>171</v>
      </c>
      <c r="AA27" s="458"/>
      <c r="AB27" s="458"/>
      <c r="AC27" s="458"/>
      <c r="AD27" s="458"/>
      <c r="AE27" s="458"/>
      <c r="AF27" s="458"/>
      <c r="AG27" s="459"/>
      <c r="AH27" s="479">
        <v>2</v>
      </c>
      <c r="AI27" s="480"/>
      <c r="AJ27" s="480"/>
      <c r="AK27" s="480"/>
      <c r="AL27" s="519"/>
      <c r="AM27" s="479" t="s">
        <v>168</v>
      </c>
      <c r="AN27" s="480"/>
      <c r="AO27" s="480"/>
      <c r="AP27" s="480"/>
      <c r="AQ27" s="480"/>
      <c r="AR27" s="519"/>
      <c r="AS27" s="479" t="s">
        <v>168</v>
      </c>
      <c r="AT27" s="480"/>
      <c r="AU27" s="480"/>
      <c r="AV27" s="480"/>
      <c r="AW27" s="480"/>
      <c r="AX27" s="481"/>
      <c r="AY27" s="520" t="s">
        <v>172</v>
      </c>
      <c r="AZ27" s="521"/>
      <c r="BA27" s="521"/>
      <c r="BB27" s="521"/>
      <c r="BC27" s="521"/>
      <c r="BD27" s="521"/>
      <c r="BE27" s="521"/>
      <c r="BF27" s="521"/>
      <c r="BG27" s="521"/>
      <c r="BH27" s="521"/>
      <c r="BI27" s="521"/>
      <c r="BJ27" s="521"/>
      <c r="BK27" s="521"/>
      <c r="BL27" s="521"/>
      <c r="BM27" s="522"/>
      <c r="BN27" s="601">
        <v>18796</v>
      </c>
      <c r="BO27" s="602"/>
      <c r="BP27" s="602"/>
      <c r="BQ27" s="602"/>
      <c r="BR27" s="602"/>
      <c r="BS27" s="602"/>
      <c r="BT27" s="602"/>
      <c r="BU27" s="603"/>
      <c r="BV27" s="601">
        <v>18778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173</v>
      </c>
      <c r="F28" s="458"/>
      <c r="G28" s="458"/>
      <c r="H28" s="458"/>
      <c r="I28" s="458"/>
      <c r="J28" s="458"/>
      <c r="K28" s="459"/>
      <c r="L28" s="479">
        <v>1</v>
      </c>
      <c r="M28" s="480"/>
      <c r="N28" s="480"/>
      <c r="O28" s="480"/>
      <c r="P28" s="519"/>
      <c r="Q28" s="479">
        <v>2120</v>
      </c>
      <c r="R28" s="480"/>
      <c r="S28" s="480"/>
      <c r="T28" s="480"/>
      <c r="U28" s="480"/>
      <c r="V28" s="519"/>
      <c r="W28" s="578"/>
      <c r="X28" s="566"/>
      <c r="Y28" s="567"/>
      <c r="Z28" s="478" t="s">
        <v>174</v>
      </c>
      <c r="AA28" s="458"/>
      <c r="AB28" s="458"/>
      <c r="AC28" s="458"/>
      <c r="AD28" s="458"/>
      <c r="AE28" s="458"/>
      <c r="AF28" s="458"/>
      <c r="AG28" s="459"/>
      <c r="AH28" s="479" t="s">
        <v>126</v>
      </c>
      <c r="AI28" s="480"/>
      <c r="AJ28" s="480"/>
      <c r="AK28" s="480"/>
      <c r="AL28" s="519"/>
      <c r="AM28" s="479" t="s">
        <v>126</v>
      </c>
      <c r="AN28" s="480"/>
      <c r="AO28" s="480"/>
      <c r="AP28" s="480"/>
      <c r="AQ28" s="480"/>
      <c r="AR28" s="519"/>
      <c r="AS28" s="479" t="s">
        <v>136</v>
      </c>
      <c r="AT28" s="480"/>
      <c r="AU28" s="480"/>
      <c r="AV28" s="480"/>
      <c r="AW28" s="480"/>
      <c r="AX28" s="481"/>
      <c r="AY28" s="604" t="s">
        <v>175</v>
      </c>
      <c r="AZ28" s="605"/>
      <c r="BA28" s="605"/>
      <c r="BB28" s="606"/>
      <c r="BC28" s="388" t="s">
        <v>38</v>
      </c>
      <c r="BD28" s="389"/>
      <c r="BE28" s="389"/>
      <c r="BF28" s="389"/>
      <c r="BG28" s="389"/>
      <c r="BH28" s="389"/>
      <c r="BI28" s="389"/>
      <c r="BJ28" s="389"/>
      <c r="BK28" s="389"/>
      <c r="BL28" s="389"/>
      <c r="BM28" s="390"/>
      <c r="BN28" s="391">
        <v>2305861</v>
      </c>
      <c r="BO28" s="392"/>
      <c r="BP28" s="392"/>
      <c r="BQ28" s="392"/>
      <c r="BR28" s="392"/>
      <c r="BS28" s="392"/>
      <c r="BT28" s="392"/>
      <c r="BU28" s="393"/>
      <c r="BV28" s="391">
        <v>2392028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176</v>
      </c>
      <c r="F29" s="458"/>
      <c r="G29" s="458"/>
      <c r="H29" s="458"/>
      <c r="I29" s="458"/>
      <c r="J29" s="458"/>
      <c r="K29" s="459"/>
      <c r="L29" s="479">
        <v>14</v>
      </c>
      <c r="M29" s="480"/>
      <c r="N29" s="480"/>
      <c r="O29" s="480"/>
      <c r="P29" s="519"/>
      <c r="Q29" s="479">
        <v>1900</v>
      </c>
      <c r="R29" s="480"/>
      <c r="S29" s="480"/>
      <c r="T29" s="480"/>
      <c r="U29" s="480"/>
      <c r="V29" s="519"/>
      <c r="W29" s="579"/>
      <c r="X29" s="580"/>
      <c r="Y29" s="581"/>
      <c r="Z29" s="478" t="s">
        <v>177</v>
      </c>
      <c r="AA29" s="458"/>
      <c r="AB29" s="458"/>
      <c r="AC29" s="458"/>
      <c r="AD29" s="458"/>
      <c r="AE29" s="458"/>
      <c r="AF29" s="458"/>
      <c r="AG29" s="459"/>
      <c r="AH29" s="479">
        <v>100</v>
      </c>
      <c r="AI29" s="480"/>
      <c r="AJ29" s="480"/>
      <c r="AK29" s="480"/>
      <c r="AL29" s="519"/>
      <c r="AM29" s="479">
        <v>286452</v>
      </c>
      <c r="AN29" s="480"/>
      <c r="AO29" s="480"/>
      <c r="AP29" s="480"/>
      <c r="AQ29" s="480"/>
      <c r="AR29" s="519"/>
      <c r="AS29" s="479">
        <v>2865</v>
      </c>
      <c r="AT29" s="480"/>
      <c r="AU29" s="480"/>
      <c r="AV29" s="480"/>
      <c r="AW29" s="480"/>
      <c r="AX29" s="481"/>
      <c r="AY29" s="607"/>
      <c r="AZ29" s="608"/>
      <c r="BA29" s="608"/>
      <c r="BB29" s="609"/>
      <c r="BC29" s="462" t="s">
        <v>178</v>
      </c>
      <c r="BD29" s="463"/>
      <c r="BE29" s="463"/>
      <c r="BF29" s="463"/>
      <c r="BG29" s="463"/>
      <c r="BH29" s="463"/>
      <c r="BI29" s="463"/>
      <c r="BJ29" s="463"/>
      <c r="BK29" s="463"/>
      <c r="BL29" s="463"/>
      <c r="BM29" s="464"/>
      <c r="BN29" s="428">
        <v>32419</v>
      </c>
      <c r="BO29" s="429"/>
      <c r="BP29" s="429"/>
      <c r="BQ29" s="429"/>
      <c r="BR29" s="429"/>
      <c r="BS29" s="429"/>
      <c r="BT29" s="429"/>
      <c r="BU29" s="430"/>
      <c r="BV29" s="428">
        <v>32417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179</v>
      </c>
      <c r="X30" s="586"/>
      <c r="Y30" s="586"/>
      <c r="Z30" s="586"/>
      <c r="AA30" s="586"/>
      <c r="AB30" s="586"/>
      <c r="AC30" s="586"/>
      <c r="AD30" s="586"/>
      <c r="AE30" s="586"/>
      <c r="AF30" s="586"/>
      <c r="AG30" s="587"/>
      <c r="AH30" s="544">
        <v>98.5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40</v>
      </c>
      <c r="BD30" s="599"/>
      <c r="BE30" s="599"/>
      <c r="BF30" s="599"/>
      <c r="BG30" s="599"/>
      <c r="BH30" s="599"/>
      <c r="BI30" s="599"/>
      <c r="BJ30" s="599"/>
      <c r="BK30" s="599"/>
      <c r="BL30" s="599"/>
      <c r="BM30" s="600"/>
      <c r="BN30" s="601">
        <v>174255</v>
      </c>
      <c r="BO30" s="602"/>
      <c r="BP30" s="602"/>
      <c r="BQ30" s="602"/>
      <c r="BR30" s="602"/>
      <c r="BS30" s="602"/>
      <c r="BT30" s="602"/>
      <c r="BU30" s="603"/>
      <c r="BV30" s="601">
        <v>215919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180</v>
      </c>
      <c r="D32" s="213"/>
      <c r="E32" s="213"/>
      <c r="F32" s="210"/>
      <c r="G32" s="210"/>
      <c r="H32" s="210"/>
      <c r="I32" s="210"/>
      <c r="J32" s="210"/>
      <c r="K32" s="210"/>
      <c r="L32" s="210"/>
      <c r="M32" s="210"/>
      <c r="N32" s="210"/>
      <c r="O32" s="210"/>
      <c r="P32" s="210"/>
      <c r="Q32" s="210"/>
      <c r="R32" s="210"/>
      <c r="S32" s="210"/>
      <c r="T32" s="210"/>
      <c r="U32" s="210" t="s">
        <v>181</v>
      </c>
      <c r="V32" s="210"/>
      <c r="W32" s="210"/>
      <c r="X32" s="210"/>
      <c r="Y32" s="210"/>
      <c r="Z32" s="210"/>
      <c r="AA32" s="210"/>
      <c r="AB32" s="210"/>
      <c r="AC32" s="210"/>
      <c r="AD32" s="210"/>
      <c r="AE32" s="210"/>
      <c r="AF32" s="210"/>
      <c r="AG32" s="210"/>
      <c r="AH32" s="210"/>
      <c r="AI32" s="210"/>
      <c r="AJ32" s="210"/>
      <c r="AK32" s="210"/>
      <c r="AL32" s="210"/>
      <c r="AM32" s="214" t="s">
        <v>182</v>
      </c>
      <c r="AN32" s="210"/>
      <c r="AO32" s="210"/>
      <c r="AP32" s="210"/>
      <c r="AQ32" s="210"/>
      <c r="AR32" s="210"/>
      <c r="AS32" s="214"/>
      <c r="AT32" s="214"/>
      <c r="AU32" s="214"/>
      <c r="AV32" s="214"/>
      <c r="AW32" s="214"/>
      <c r="AX32" s="214"/>
      <c r="AY32" s="214"/>
      <c r="AZ32" s="214"/>
      <c r="BA32" s="214"/>
      <c r="BB32" s="210"/>
      <c r="BC32" s="214"/>
      <c r="BD32" s="210"/>
      <c r="BE32" s="214" t="s">
        <v>183</v>
      </c>
      <c r="BF32" s="210"/>
      <c r="BG32" s="210"/>
      <c r="BH32" s="210"/>
      <c r="BI32" s="210"/>
      <c r="BJ32" s="214"/>
      <c r="BK32" s="214"/>
      <c r="BL32" s="214"/>
      <c r="BM32" s="214"/>
      <c r="BN32" s="214"/>
      <c r="BO32" s="214"/>
      <c r="BP32" s="214"/>
      <c r="BQ32" s="214"/>
      <c r="BR32" s="210"/>
      <c r="BS32" s="210"/>
      <c r="BT32" s="210"/>
      <c r="BU32" s="210"/>
      <c r="BV32" s="210"/>
      <c r="BW32" s="210" t="s">
        <v>184</v>
      </c>
      <c r="BX32" s="210"/>
      <c r="BY32" s="210"/>
      <c r="BZ32" s="210"/>
      <c r="CA32" s="210"/>
      <c r="CB32" s="214"/>
      <c r="CC32" s="214"/>
      <c r="CD32" s="214"/>
      <c r="CE32" s="214"/>
      <c r="CF32" s="214"/>
      <c r="CG32" s="214"/>
      <c r="CH32" s="214"/>
      <c r="CI32" s="214"/>
      <c r="CJ32" s="214"/>
      <c r="CK32" s="214"/>
      <c r="CL32" s="214"/>
      <c r="CM32" s="214"/>
      <c r="CN32" s="214"/>
      <c r="CO32" s="214" t="s">
        <v>185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186</v>
      </c>
      <c r="D33" s="452"/>
      <c r="E33" s="417" t="s">
        <v>187</v>
      </c>
      <c r="F33" s="417"/>
      <c r="G33" s="417"/>
      <c r="H33" s="417"/>
      <c r="I33" s="417"/>
      <c r="J33" s="417"/>
      <c r="K33" s="417"/>
      <c r="L33" s="417"/>
      <c r="M33" s="417"/>
      <c r="N33" s="417"/>
      <c r="O33" s="417"/>
      <c r="P33" s="417"/>
      <c r="Q33" s="417"/>
      <c r="R33" s="417"/>
      <c r="S33" s="417"/>
      <c r="T33" s="215"/>
      <c r="U33" s="452" t="s">
        <v>188</v>
      </c>
      <c r="V33" s="452"/>
      <c r="W33" s="417" t="s">
        <v>187</v>
      </c>
      <c r="X33" s="417"/>
      <c r="Y33" s="417"/>
      <c r="Z33" s="417"/>
      <c r="AA33" s="417"/>
      <c r="AB33" s="417"/>
      <c r="AC33" s="417"/>
      <c r="AD33" s="417"/>
      <c r="AE33" s="417"/>
      <c r="AF33" s="417"/>
      <c r="AG33" s="417"/>
      <c r="AH33" s="417"/>
      <c r="AI33" s="417"/>
      <c r="AJ33" s="417"/>
      <c r="AK33" s="417"/>
      <c r="AL33" s="215"/>
      <c r="AM33" s="452" t="s">
        <v>188</v>
      </c>
      <c r="AN33" s="452"/>
      <c r="AO33" s="417" t="s">
        <v>187</v>
      </c>
      <c r="AP33" s="417"/>
      <c r="AQ33" s="417"/>
      <c r="AR33" s="417"/>
      <c r="AS33" s="417"/>
      <c r="AT33" s="417"/>
      <c r="AU33" s="417"/>
      <c r="AV33" s="417"/>
      <c r="AW33" s="417"/>
      <c r="AX33" s="417"/>
      <c r="AY33" s="417"/>
      <c r="AZ33" s="417"/>
      <c r="BA33" s="417"/>
      <c r="BB33" s="417"/>
      <c r="BC33" s="417"/>
      <c r="BD33" s="216"/>
      <c r="BE33" s="417" t="s">
        <v>189</v>
      </c>
      <c r="BF33" s="417"/>
      <c r="BG33" s="417" t="s">
        <v>190</v>
      </c>
      <c r="BH33" s="417"/>
      <c r="BI33" s="417"/>
      <c r="BJ33" s="417"/>
      <c r="BK33" s="417"/>
      <c r="BL33" s="417"/>
      <c r="BM33" s="417"/>
      <c r="BN33" s="417"/>
      <c r="BO33" s="417"/>
      <c r="BP33" s="417"/>
      <c r="BQ33" s="417"/>
      <c r="BR33" s="417"/>
      <c r="BS33" s="417"/>
      <c r="BT33" s="417"/>
      <c r="BU33" s="417"/>
      <c r="BV33" s="216"/>
      <c r="BW33" s="452" t="s">
        <v>189</v>
      </c>
      <c r="BX33" s="452"/>
      <c r="BY33" s="417" t="s">
        <v>191</v>
      </c>
      <c r="BZ33" s="417"/>
      <c r="CA33" s="417"/>
      <c r="CB33" s="417"/>
      <c r="CC33" s="417"/>
      <c r="CD33" s="417"/>
      <c r="CE33" s="417"/>
      <c r="CF33" s="417"/>
      <c r="CG33" s="417"/>
      <c r="CH33" s="417"/>
      <c r="CI33" s="417"/>
      <c r="CJ33" s="417"/>
      <c r="CK33" s="417"/>
      <c r="CL33" s="417"/>
      <c r="CM33" s="417"/>
      <c r="CN33" s="215"/>
      <c r="CO33" s="452" t="s">
        <v>188</v>
      </c>
      <c r="CP33" s="452"/>
      <c r="CQ33" s="417" t="s">
        <v>192</v>
      </c>
      <c r="CR33" s="417"/>
      <c r="CS33" s="417"/>
      <c r="CT33" s="417"/>
      <c r="CU33" s="417"/>
      <c r="CV33" s="417"/>
      <c r="CW33" s="417"/>
      <c r="CX33" s="417"/>
      <c r="CY33" s="417"/>
      <c r="CZ33" s="417"/>
      <c r="DA33" s="417"/>
      <c r="DB33" s="417"/>
      <c r="DC33" s="417"/>
      <c r="DD33" s="417"/>
      <c r="DE33" s="417"/>
      <c r="DF33" s="215"/>
      <c r="DG33" s="613" t="s">
        <v>193</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群馬県後期高齢者医療広域連合(一般会計)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吉岡町振興公社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学校給食事業特別会計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群馬県後期高齢者医療広域連合(事業会計)</v>
      </c>
      <c r="BZ35" s="615"/>
      <c r="CA35" s="615"/>
      <c r="CB35" s="615"/>
      <c r="CC35" s="615"/>
      <c r="CD35" s="615"/>
      <c r="CE35" s="615"/>
      <c r="CF35" s="615"/>
      <c r="CG35" s="615"/>
      <c r="CH35" s="615"/>
      <c r="CI35" s="615"/>
      <c r="CJ35" s="615"/>
      <c r="CK35" s="615"/>
      <c r="CL35" s="615"/>
      <c r="CM35" s="615"/>
      <c r="CN35" s="213"/>
      <c r="CO35" s="614">
        <f t="shared" ref="CO35:CO43" si="3">IF(CQ35="","",CO34+1)</f>
        <v>16</v>
      </c>
      <c r="CP35" s="614"/>
      <c r="CQ35" s="615" t="str">
        <f>IF('各会計、関係団体の財政状況及び健全化判断比率'!BS8="","",'各会計、関係団体の財政状況及び健全化判断比率'!BS8)</f>
        <v>吉岡町土地開発公社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住宅新築資金等貸付事業特別会計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渋川地区広域市町村圏振興整備組合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群馬県市町村総合事務組合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群馬県市町村会館管理組合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194</v>
      </c>
      <c r="C46" s="185"/>
      <c r="D46" s="185"/>
      <c r="E46" s="185" t="s">
        <v>195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196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197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198</v>
      </c>
    </row>
    <row r="50" spans="5:5" x14ac:dyDescent="0.2">
      <c r="E50" s="187" t="s">
        <v>199</v>
      </c>
    </row>
    <row r="51" spans="5:5" x14ac:dyDescent="0.2">
      <c r="E51" s="187" t="s">
        <v>200</v>
      </c>
    </row>
    <row r="52" spans="5:5" x14ac:dyDescent="0.2">
      <c r="E52" s="187" t="s">
        <v>201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8pdwclRHMsjJnzuGrS7KsA2BLuuSMoUJA4RmyfzUISg7IV3k2kZvaPgFP67mep2u6+ad9XuoZRHkGX1ngN7FYA==" saltValue="HqQJYNlpLkWdHrxk5iOA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533</v>
      </c>
      <c r="G33" s="29" t="s">
        <v>534</v>
      </c>
      <c r="H33" s="29" t="s">
        <v>535</v>
      </c>
      <c r="I33" s="29" t="s">
        <v>536</v>
      </c>
      <c r="J33" s="30" t="s">
        <v>537</v>
      </c>
      <c r="K33" s="22"/>
      <c r="L33" s="22"/>
      <c r="M33" s="22"/>
      <c r="N33" s="22"/>
      <c r="O33" s="22"/>
      <c r="P33" s="22"/>
    </row>
    <row r="34" spans="1:16" ht="39" customHeight="1" x14ac:dyDescent="0.2">
      <c r="A34" s="22"/>
      <c r="B34" s="31"/>
      <c r="C34" s="1206" t="s">
        <v>542</v>
      </c>
      <c r="D34" s="1206"/>
      <c r="E34" s="1207"/>
      <c r="F34" s="32">
        <v>8.4700000000000006</v>
      </c>
      <c r="G34" s="33">
        <v>8.09</v>
      </c>
      <c r="H34" s="33">
        <v>7.39</v>
      </c>
      <c r="I34" s="33">
        <v>6.72</v>
      </c>
      <c r="J34" s="34">
        <v>5.6</v>
      </c>
      <c r="K34" s="22"/>
      <c r="L34" s="22"/>
      <c r="M34" s="22"/>
      <c r="N34" s="22"/>
      <c r="O34" s="22"/>
      <c r="P34" s="22"/>
    </row>
    <row r="35" spans="1:16" ht="39" customHeight="1" x14ac:dyDescent="0.2">
      <c r="A35" s="22"/>
      <c r="B35" s="35"/>
      <c r="C35" s="1200" t="s">
        <v>543</v>
      </c>
      <c r="D35" s="1201"/>
      <c r="E35" s="1202"/>
      <c r="F35" s="36">
        <v>0.14000000000000001</v>
      </c>
      <c r="G35" s="37">
        <v>0.64</v>
      </c>
      <c r="H35" s="37">
        <v>0.61</v>
      </c>
      <c r="I35" s="37">
        <v>0.86</v>
      </c>
      <c r="J35" s="38">
        <v>1.03</v>
      </c>
      <c r="K35" s="22"/>
      <c r="L35" s="22"/>
      <c r="M35" s="22"/>
      <c r="N35" s="22"/>
      <c r="O35" s="22"/>
      <c r="P35" s="22"/>
    </row>
    <row r="36" spans="1:16" ht="39" customHeight="1" x14ac:dyDescent="0.2">
      <c r="A36" s="22"/>
      <c r="B36" s="35"/>
      <c r="C36" s="1200" t="s">
        <v>544</v>
      </c>
      <c r="D36" s="1201"/>
      <c r="E36" s="1202"/>
      <c r="F36" s="36">
        <v>4</v>
      </c>
      <c r="G36" s="37">
        <v>1.52</v>
      </c>
      <c r="H36" s="37">
        <v>0.36</v>
      </c>
      <c r="I36" s="37">
        <v>0.76</v>
      </c>
      <c r="J36" s="38">
        <v>1</v>
      </c>
      <c r="K36" s="22"/>
      <c r="L36" s="22"/>
      <c r="M36" s="22"/>
      <c r="N36" s="22"/>
      <c r="O36" s="22"/>
      <c r="P36" s="22"/>
    </row>
    <row r="37" spans="1:16" ht="39" customHeight="1" x14ac:dyDescent="0.2">
      <c r="A37" s="22"/>
      <c r="B37" s="35"/>
      <c r="C37" s="1200" t="s">
        <v>545</v>
      </c>
      <c r="D37" s="1201"/>
      <c r="E37" s="1202"/>
      <c r="F37" s="36">
        <v>1.41</v>
      </c>
      <c r="G37" s="37">
        <v>0.35</v>
      </c>
      <c r="H37" s="37">
        <v>0.38</v>
      </c>
      <c r="I37" s="37">
        <v>0.57999999999999996</v>
      </c>
      <c r="J37" s="38">
        <v>0.72</v>
      </c>
      <c r="K37" s="22"/>
      <c r="L37" s="22"/>
      <c r="M37" s="22"/>
      <c r="N37" s="22"/>
      <c r="O37" s="22"/>
      <c r="P37" s="22"/>
    </row>
    <row r="38" spans="1:16" ht="39" customHeight="1" x14ac:dyDescent="0.2">
      <c r="A38" s="22"/>
      <c r="B38" s="35"/>
      <c r="C38" s="1200" t="s">
        <v>546</v>
      </c>
      <c r="D38" s="1201"/>
      <c r="E38" s="1202"/>
      <c r="F38" s="36">
        <v>0.06</v>
      </c>
      <c r="G38" s="37">
        <v>7.0000000000000007E-2</v>
      </c>
      <c r="H38" s="37">
        <v>7.0000000000000007E-2</v>
      </c>
      <c r="I38" s="37">
        <v>7.0000000000000007E-2</v>
      </c>
      <c r="J38" s="38">
        <v>0.09</v>
      </c>
      <c r="K38" s="22"/>
      <c r="L38" s="22"/>
      <c r="M38" s="22"/>
      <c r="N38" s="22"/>
      <c r="O38" s="22"/>
      <c r="P38" s="22"/>
    </row>
    <row r="39" spans="1:16" ht="39" customHeight="1" x14ac:dyDescent="0.2">
      <c r="A39" s="22"/>
      <c r="B39" s="35"/>
      <c r="C39" s="1200" t="s">
        <v>547</v>
      </c>
      <c r="D39" s="1201"/>
      <c r="E39" s="1202"/>
      <c r="F39" s="36">
        <v>0</v>
      </c>
      <c r="G39" s="37">
        <v>0.01</v>
      </c>
      <c r="H39" s="37">
        <v>0</v>
      </c>
      <c r="I39" s="37">
        <v>0</v>
      </c>
      <c r="J39" s="38">
        <v>0.02</v>
      </c>
      <c r="K39" s="22"/>
      <c r="L39" s="22"/>
      <c r="M39" s="22"/>
      <c r="N39" s="22"/>
      <c r="O39" s="22"/>
      <c r="P39" s="22"/>
    </row>
    <row r="40" spans="1:16" ht="39" customHeight="1" x14ac:dyDescent="0.2">
      <c r="A40" s="22"/>
      <c r="B40" s="35"/>
      <c r="C40" s="1200" t="s">
        <v>548</v>
      </c>
      <c r="D40" s="1201"/>
      <c r="E40" s="1202"/>
      <c r="F40" s="36">
        <v>0</v>
      </c>
      <c r="G40" s="37">
        <v>0</v>
      </c>
      <c r="H40" s="37">
        <v>0</v>
      </c>
      <c r="I40" s="37">
        <v>0</v>
      </c>
      <c r="J40" s="38">
        <v>0</v>
      </c>
      <c r="K40" s="22"/>
      <c r="L40" s="22"/>
      <c r="M40" s="22"/>
      <c r="N40" s="22"/>
      <c r="O40" s="22"/>
      <c r="P40" s="22"/>
    </row>
    <row r="41" spans="1:16" ht="39" customHeight="1" x14ac:dyDescent="0.2">
      <c r="A41" s="22"/>
      <c r="B41" s="35"/>
      <c r="C41" s="1200" t="s">
        <v>549</v>
      </c>
      <c r="D41" s="1201"/>
      <c r="E41" s="1202"/>
      <c r="F41" s="36">
        <v>0</v>
      </c>
      <c r="G41" s="37">
        <v>0</v>
      </c>
      <c r="H41" s="37">
        <v>0</v>
      </c>
      <c r="I41" s="37">
        <v>0</v>
      </c>
      <c r="J41" s="38">
        <v>0</v>
      </c>
      <c r="K41" s="22"/>
      <c r="L41" s="22"/>
      <c r="M41" s="22"/>
      <c r="N41" s="22"/>
      <c r="O41" s="22"/>
      <c r="P41" s="22"/>
    </row>
    <row r="42" spans="1:16" ht="39" customHeight="1" x14ac:dyDescent="0.2">
      <c r="A42" s="22"/>
      <c r="B42" s="39"/>
      <c r="C42" s="1200" t="s">
        <v>550</v>
      </c>
      <c r="D42" s="1201"/>
      <c r="E42" s="1202"/>
      <c r="F42" s="36" t="s">
        <v>491</v>
      </c>
      <c r="G42" s="37" t="s">
        <v>491</v>
      </c>
      <c r="H42" s="37" t="s">
        <v>491</v>
      </c>
      <c r="I42" s="37" t="s">
        <v>491</v>
      </c>
      <c r="J42" s="38" t="s">
        <v>491</v>
      </c>
      <c r="K42" s="22"/>
      <c r="L42" s="22"/>
      <c r="M42" s="22"/>
      <c r="N42" s="22"/>
      <c r="O42" s="22"/>
      <c r="P42" s="22"/>
    </row>
    <row r="43" spans="1:16" ht="39" customHeight="1" thickBot="1" x14ac:dyDescent="0.25">
      <c r="A43" s="22"/>
      <c r="B43" s="40"/>
      <c r="C43" s="1203" t="s">
        <v>551</v>
      </c>
      <c r="D43" s="1204"/>
      <c r="E43" s="1205"/>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0InxcY7YGa1nHo+FjSZggXfNeFodlStH9Nee3AmUmFOfrFCqwJlGgD7wfgcYGpQrsJ+Wrt9PWF+b6i0TM/l5g==" saltValue="HOcuI0ho+v8JR2W3t6yk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topLeftCell="F43"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2">
      <c r="A45" s="48"/>
      <c r="B45" s="1226" t="s">
        <v>565</v>
      </c>
      <c r="C45" s="1227"/>
      <c r="D45" s="58"/>
      <c r="E45" s="1232" t="s">
        <v>10</v>
      </c>
      <c r="F45" s="1232"/>
      <c r="G45" s="1232"/>
      <c r="H45" s="1232"/>
      <c r="I45" s="1232"/>
      <c r="J45" s="1233"/>
      <c r="K45" s="59">
        <v>551</v>
      </c>
      <c r="L45" s="60">
        <v>557</v>
      </c>
      <c r="M45" s="60">
        <v>568</v>
      </c>
      <c r="N45" s="60">
        <v>571</v>
      </c>
      <c r="O45" s="61">
        <v>493</v>
      </c>
      <c r="P45" s="48"/>
      <c r="Q45" s="48"/>
      <c r="R45" s="48"/>
      <c r="S45" s="48"/>
      <c r="T45" s="48"/>
      <c r="U45" s="48"/>
    </row>
    <row r="46" spans="1:21" ht="30.75" customHeight="1" x14ac:dyDescent="0.2">
      <c r="A46" s="48"/>
      <c r="B46" s="1228"/>
      <c r="C46" s="1229"/>
      <c r="D46" s="62"/>
      <c r="E46" s="1210" t="s">
        <v>566</v>
      </c>
      <c r="F46" s="1210"/>
      <c r="G46" s="1210"/>
      <c r="H46" s="1210"/>
      <c r="I46" s="1210"/>
      <c r="J46" s="1211"/>
      <c r="K46" s="63" t="s">
        <v>491</v>
      </c>
      <c r="L46" s="64" t="s">
        <v>491</v>
      </c>
      <c r="M46" s="64" t="s">
        <v>491</v>
      </c>
      <c r="N46" s="64" t="s">
        <v>491</v>
      </c>
      <c r="O46" s="65" t="s">
        <v>491</v>
      </c>
      <c r="P46" s="48"/>
      <c r="Q46" s="48"/>
      <c r="R46" s="48"/>
      <c r="S46" s="48"/>
      <c r="T46" s="48"/>
      <c r="U46" s="48"/>
    </row>
    <row r="47" spans="1:21" ht="30.75" customHeight="1" x14ac:dyDescent="0.2">
      <c r="A47" s="48"/>
      <c r="B47" s="1228"/>
      <c r="C47" s="1229"/>
      <c r="D47" s="62"/>
      <c r="E47" s="1210" t="s">
        <v>567</v>
      </c>
      <c r="F47" s="1210"/>
      <c r="G47" s="1210"/>
      <c r="H47" s="1210"/>
      <c r="I47" s="1210"/>
      <c r="J47" s="1211"/>
      <c r="K47" s="63" t="s">
        <v>491</v>
      </c>
      <c r="L47" s="64" t="s">
        <v>491</v>
      </c>
      <c r="M47" s="64" t="s">
        <v>491</v>
      </c>
      <c r="N47" s="64" t="s">
        <v>491</v>
      </c>
      <c r="O47" s="65" t="s">
        <v>491</v>
      </c>
      <c r="P47" s="48"/>
      <c r="Q47" s="48"/>
      <c r="R47" s="48"/>
      <c r="S47" s="48"/>
      <c r="T47" s="48"/>
      <c r="U47" s="48"/>
    </row>
    <row r="48" spans="1:21" ht="30.75" customHeight="1" x14ac:dyDescent="0.2">
      <c r="A48" s="48"/>
      <c r="B48" s="1228"/>
      <c r="C48" s="1229"/>
      <c r="D48" s="62"/>
      <c r="E48" s="1210" t="s">
        <v>11</v>
      </c>
      <c r="F48" s="1210"/>
      <c r="G48" s="1210"/>
      <c r="H48" s="1210"/>
      <c r="I48" s="1210"/>
      <c r="J48" s="1211"/>
      <c r="K48" s="63">
        <v>268</v>
      </c>
      <c r="L48" s="64">
        <v>264</v>
      </c>
      <c r="M48" s="64">
        <v>263</v>
      </c>
      <c r="N48" s="64">
        <v>244</v>
      </c>
      <c r="O48" s="65">
        <v>229</v>
      </c>
      <c r="P48" s="48"/>
      <c r="Q48" s="48"/>
      <c r="R48" s="48"/>
      <c r="S48" s="48"/>
      <c r="T48" s="48"/>
      <c r="U48" s="48"/>
    </row>
    <row r="49" spans="1:21" ht="30.75" customHeight="1" x14ac:dyDescent="0.2">
      <c r="A49" s="48"/>
      <c r="B49" s="1228"/>
      <c r="C49" s="1229"/>
      <c r="D49" s="62"/>
      <c r="E49" s="1210" t="s">
        <v>12</v>
      </c>
      <c r="F49" s="1210"/>
      <c r="G49" s="1210"/>
      <c r="H49" s="1210"/>
      <c r="I49" s="1210"/>
      <c r="J49" s="1211"/>
      <c r="K49" s="63">
        <v>34</v>
      </c>
      <c r="L49" s="64">
        <v>27</v>
      </c>
      <c r="M49" s="64">
        <v>31</v>
      </c>
      <c r="N49" s="64">
        <v>39</v>
      </c>
      <c r="O49" s="65">
        <v>45</v>
      </c>
      <c r="P49" s="48"/>
      <c r="Q49" s="48"/>
      <c r="R49" s="48"/>
      <c r="S49" s="48"/>
      <c r="T49" s="48"/>
      <c r="U49" s="48"/>
    </row>
    <row r="50" spans="1:21" ht="30.75" customHeight="1" x14ac:dyDescent="0.2">
      <c r="A50" s="48"/>
      <c r="B50" s="1228"/>
      <c r="C50" s="1229"/>
      <c r="D50" s="62"/>
      <c r="E50" s="1210" t="s">
        <v>13</v>
      </c>
      <c r="F50" s="1210"/>
      <c r="G50" s="1210"/>
      <c r="H50" s="1210"/>
      <c r="I50" s="1210"/>
      <c r="J50" s="1211"/>
      <c r="K50" s="63">
        <v>13</v>
      </c>
      <c r="L50" s="64">
        <v>13</v>
      </c>
      <c r="M50" s="64">
        <v>13</v>
      </c>
      <c r="N50" s="64">
        <v>13</v>
      </c>
      <c r="O50" s="65">
        <v>13</v>
      </c>
      <c r="P50" s="48"/>
      <c r="Q50" s="48"/>
      <c r="R50" s="48"/>
      <c r="S50" s="48"/>
      <c r="T50" s="48"/>
      <c r="U50" s="48"/>
    </row>
    <row r="51" spans="1:21" ht="30.75" customHeight="1" x14ac:dyDescent="0.2">
      <c r="A51" s="48"/>
      <c r="B51" s="1230"/>
      <c r="C51" s="1231"/>
      <c r="D51" s="66"/>
      <c r="E51" s="1210" t="s">
        <v>568</v>
      </c>
      <c r="F51" s="1210"/>
      <c r="G51" s="1210"/>
      <c r="H51" s="1210"/>
      <c r="I51" s="1210"/>
      <c r="J51" s="1211"/>
      <c r="K51" s="63" t="s">
        <v>491</v>
      </c>
      <c r="L51" s="64" t="s">
        <v>491</v>
      </c>
      <c r="M51" s="64" t="s">
        <v>491</v>
      </c>
      <c r="N51" s="64" t="s">
        <v>491</v>
      </c>
      <c r="O51" s="65" t="s">
        <v>491</v>
      </c>
      <c r="P51" s="48"/>
      <c r="Q51" s="48"/>
      <c r="R51" s="48"/>
      <c r="S51" s="48"/>
      <c r="T51" s="48"/>
      <c r="U51" s="48"/>
    </row>
    <row r="52" spans="1:21" ht="30.75" customHeight="1" x14ac:dyDescent="0.2">
      <c r="A52" s="48"/>
      <c r="B52" s="1208" t="s">
        <v>569</v>
      </c>
      <c r="C52" s="1209"/>
      <c r="D52" s="66"/>
      <c r="E52" s="1210" t="s">
        <v>570</v>
      </c>
      <c r="F52" s="1210"/>
      <c r="G52" s="1210"/>
      <c r="H52" s="1210"/>
      <c r="I52" s="1210"/>
      <c r="J52" s="1211"/>
      <c r="K52" s="63">
        <v>475</v>
      </c>
      <c r="L52" s="64">
        <v>468</v>
      </c>
      <c r="M52" s="64">
        <v>477</v>
      </c>
      <c r="N52" s="64">
        <v>483</v>
      </c>
      <c r="O52" s="65">
        <v>476</v>
      </c>
      <c r="P52" s="48"/>
      <c r="Q52" s="48"/>
      <c r="R52" s="48"/>
      <c r="S52" s="48"/>
      <c r="T52" s="48"/>
      <c r="U52" s="48"/>
    </row>
    <row r="53" spans="1:21" ht="30.75" customHeight="1" thickBot="1" x14ac:dyDescent="0.25">
      <c r="A53" s="48"/>
      <c r="B53" s="1212" t="s">
        <v>571</v>
      </c>
      <c r="C53" s="1213"/>
      <c r="D53" s="67"/>
      <c r="E53" s="1214" t="s">
        <v>572</v>
      </c>
      <c r="F53" s="1214"/>
      <c r="G53" s="1214"/>
      <c r="H53" s="1214"/>
      <c r="I53" s="1214"/>
      <c r="J53" s="1215"/>
      <c r="K53" s="68">
        <v>391</v>
      </c>
      <c r="L53" s="69">
        <v>393</v>
      </c>
      <c r="M53" s="69">
        <v>398</v>
      </c>
      <c r="N53" s="69">
        <v>384</v>
      </c>
      <c r="O53" s="70">
        <v>304</v>
      </c>
      <c r="P53" s="48"/>
      <c r="Q53" s="48"/>
      <c r="R53" s="48"/>
      <c r="S53" s="48"/>
      <c r="T53" s="48"/>
      <c r="U53" s="48"/>
    </row>
    <row r="54" spans="1:21" ht="24" customHeight="1" x14ac:dyDescent="0.2">
      <c r="A54" s="48"/>
      <c r="B54" s="71" t="s">
        <v>573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14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2">
      <c r="B57" s="1216" t="s">
        <v>15</v>
      </c>
      <c r="C57" s="1217"/>
      <c r="D57" s="1220" t="s">
        <v>16</v>
      </c>
      <c r="E57" s="1221"/>
      <c r="F57" s="1221"/>
      <c r="G57" s="1221"/>
      <c r="H57" s="1221"/>
      <c r="I57" s="1221"/>
      <c r="J57" s="1222"/>
      <c r="K57" s="82"/>
      <c r="L57" s="83"/>
      <c r="M57" s="83"/>
      <c r="N57" s="83"/>
      <c r="O57" s="84"/>
    </row>
    <row r="58" spans="1:21" ht="31.5" customHeight="1" thickBot="1" x14ac:dyDescent="0.25">
      <c r="B58" s="1218"/>
      <c r="C58" s="1219"/>
      <c r="D58" s="1223" t="s">
        <v>17</v>
      </c>
      <c r="E58" s="1224"/>
      <c r="F58" s="1224"/>
      <c r="G58" s="1224"/>
      <c r="H58" s="1224"/>
      <c r="I58" s="1224"/>
      <c r="J58" s="1225"/>
      <c r="K58" s="85"/>
      <c r="L58" s="86"/>
      <c r="M58" s="86"/>
      <c r="N58" s="86"/>
      <c r="O58" s="87"/>
    </row>
    <row r="59" spans="1:21" ht="24" customHeight="1" x14ac:dyDescent="0.2">
      <c r="B59" s="88"/>
      <c r="C59" s="88"/>
      <c r="D59" s="89" t="s">
        <v>18</v>
      </c>
      <c r="E59" s="90"/>
      <c r="F59" s="90"/>
      <c r="G59" s="90"/>
      <c r="H59" s="90"/>
      <c r="I59" s="90"/>
      <c r="J59" s="90"/>
      <c r="K59" s="90"/>
      <c r="L59" s="90"/>
      <c r="M59" s="90"/>
      <c r="N59" s="90"/>
      <c r="O59" s="90"/>
    </row>
    <row r="60" spans="1:21" ht="24" customHeight="1" x14ac:dyDescent="0.2">
      <c r="B60" s="91"/>
      <c r="C60" s="91"/>
      <c r="D60" s="89" t="s">
        <v>19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Jy3HHq/PKUo1pWk7nMYYFVvbB/6pCtZkHYyhLAR4Tu5uc3jX8GVI0UX6HSrAHYLTjrjoQH0PwRqjW5gnIGr2Q==" saltValue="5qQ4LQPYZJz3rhHgLPaW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533</v>
      </c>
      <c r="J40" s="99" t="s">
        <v>534</v>
      </c>
      <c r="K40" s="99" t="s">
        <v>535</v>
      </c>
      <c r="L40" s="99" t="s">
        <v>536</v>
      </c>
      <c r="M40" s="100" t="s">
        <v>537</v>
      </c>
    </row>
    <row r="41" spans="2:13" ht="27.75" customHeight="1" x14ac:dyDescent="0.2">
      <c r="B41" s="1234" t="s">
        <v>20</v>
      </c>
      <c r="C41" s="1235"/>
      <c r="D41" s="101"/>
      <c r="E41" s="1240" t="s">
        <v>21</v>
      </c>
      <c r="F41" s="1240"/>
      <c r="G41" s="1240"/>
      <c r="H41" s="1241"/>
      <c r="I41" s="102">
        <v>5057</v>
      </c>
      <c r="J41" s="103">
        <v>5017</v>
      </c>
      <c r="K41" s="103">
        <v>4925</v>
      </c>
      <c r="L41" s="103">
        <v>4351</v>
      </c>
      <c r="M41" s="104">
        <v>4473</v>
      </c>
    </row>
    <row r="42" spans="2:13" ht="27.75" customHeight="1" x14ac:dyDescent="0.2">
      <c r="B42" s="1236"/>
      <c r="C42" s="1237"/>
      <c r="D42" s="105"/>
      <c r="E42" s="1242" t="s">
        <v>22</v>
      </c>
      <c r="F42" s="1242"/>
      <c r="G42" s="1242"/>
      <c r="H42" s="1243"/>
      <c r="I42" s="106">
        <v>267</v>
      </c>
      <c r="J42" s="107">
        <v>151</v>
      </c>
      <c r="K42" s="107">
        <v>118</v>
      </c>
      <c r="L42" s="107">
        <v>107</v>
      </c>
      <c r="M42" s="108">
        <v>96</v>
      </c>
    </row>
    <row r="43" spans="2:13" ht="27.75" customHeight="1" x14ac:dyDescent="0.2">
      <c r="B43" s="1236"/>
      <c r="C43" s="1237"/>
      <c r="D43" s="105"/>
      <c r="E43" s="1242" t="s">
        <v>23</v>
      </c>
      <c r="F43" s="1242"/>
      <c r="G43" s="1242"/>
      <c r="H43" s="1243"/>
      <c r="I43" s="106">
        <v>2834</v>
      </c>
      <c r="J43" s="107">
        <v>2639</v>
      </c>
      <c r="K43" s="107">
        <v>2475</v>
      </c>
      <c r="L43" s="107">
        <v>2303</v>
      </c>
      <c r="M43" s="108">
        <v>2186</v>
      </c>
    </row>
    <row r="44" spans="2:13" ht="27.75" customHeight="1" x14ac:dyDescent="0.2">
      <c r="B44" s="1236"/>
      <c r="C44" s="1237"/>
      <c r="D44" s="105"/>
      <c r="E44" s="1242" t="s">
        <v>24</v>
      </c>
      <c r="F44" s="1242"/>
      <c r="G44" s="1242"/>
      <c r="H44" s="1243"/>
      <c r="I44" s="106">
        <v>326</v>
      </c>
      <c r="J44" s="107">
        <v>319</v>
      </c>
      <c r="K44" s="107">
        <v>334</v>
      </c>
      <c r="L44" s="107">
        <v>309</v>
      </c>
      <c r="M44" s="108">
        <v>282</v>
      </c>
    </row>
    <row r="45" spans="2:13" ht="27.75" customHeight="1" x14ac:dyDescent="0.2">
      <c r="B45" s="1236"/>
      <c r="C45" s="1237"/>
      <c r="D45" s="105"/>
      <c r="E45" s="1242" t="s">
        <v>25</v>
      </c>
      <c r="F45" s="1242"/>
      <c r="G45" s="1242"/>
      <c r="H45" s="1243"/>
      <c r="I45" s="106">
        <v>830</v>
      </c>
      <c r="J45" s="107">
        <v>777</v>
      </c>
      <c r="K45" s="107">
        <v>755</v>
      </c>
      <c r="L45" s="107">
        <v>741</v>
      </c>
      <c r="M45" s="108">
        <v>710</v>
      </c>
    </row>
    <row r="46" spans="2:13" ht="27.75" customHeight="1" x14ac:dyDescent="0.2">
      <c r="B46" s="1236"/>
      <c r="C46" s="1237"/>
      <c r="D46" s="109"/>
      <c r="E46" s="1242" t="s">
        <v>26</v>
      </c>
      <c r="F46" s="1242"/>
      <c r="G46" s="1242"/>
      <c r="H46" s="1243"/>
      <c r="I46" s="106">
        <v>10</v>
      </c>
      <c r="J46" s="107" t="s">
        <v>491</v>
      </c>
      <c r="K46" s="107">
        <v>7</v>
      </c>
      <c r="L46" s="107">
        <v>5</v>
      </c>
      <c r="M46" s="108">
        <v>2</v>
      </c>
    </row>
    <row r="47" spans="2:13" ht="27.75" customHeight="1" x14ac:dyDescent="0.2">
      <c r="B47" s="1236"/>
      <c r="C47" s="1237"/>
      <c r="D47" s="110"/>
      <c r="E47" s="1244" t="s">
        <v>27</v>
      </c>
      <c r="F47" s="1245"/>
      <c r="G47" s="1245"/>
      <c r="H47" s="1246"/>
      <c r="I47" s="106" t="s">
        <v>491</v>
      </c>
      <c r="J47" s="107" t="s">
        <v>491</v>
      </c>
      <c r="K47" s="107" t="s">
        <v>491</v>
      </c>
      <c r="L47" s="107" t="s">
        <v>491</v>
      </c>
      <c r="M47" s="108" t="s">
        <v>491</v>
      </c>
    </row>
    <row r="48" spans="2:13" ht="27.75" customHeight="1" x14ac:dyDescent="0.2">
      <c r="B48" s="1236"/>
      <c r="C48" s="1237"/>
      <c r="D48" s="105"/>
      <c r="E48" s="1242" t="s">
        <v>28</v>
      </c>
      <c r="F48" s="1242"/>
      <c r="G48" s="1242"/>
      <c r="H48" s="1243"/>
      <c r="I48" s="106" t="s">
        <v>491</v>
      </c>
      <c r="J48" s="107" t="s">
        <v>491</v>
      </c>
      <c r="K48" s="107" t="s">
        <v>491</v>
      </c>
      <c r="L48" s="107" t="s">
        <v>491</v>
      </c>
      <c r="M48" s="108" t="s">
        <v>491</v>
      </c>
    </row>
    <row r="49" spans="2:13" ht="27.75" customHeight="1" x14ac:dyDescent="0.2">
      <c r="B49" s="1238"/>
      <c r="C49" s="1239"/>
      <c r="D49" s="105"/>
      <c r="E49" s="1242" t="s">
        <v>29</v>
      </c>
      <c r="F49" s="1242"/>
      <c r="G49" s="1242"/>
      <c r="H49" s="1243"/>
      <c r="I49" s="106" t="s">
        <v>491</v>
      </c>
      <c r="J49" s="107" t="s">
        <v>491</v>
      </c>
      <c r="K49" s="107" t="s">
        <v>491</v>
      </c>
      <c r="L49" s="107" t="s">
        <v>491</v>
      </c>
      <c r="M49" s="108" t="s">
        <v>491</v>
      </c>
    </row>
    <row r="50" spans="2:13" ht="27.75" customHeight="1" x14ac:dyDescent="0.2">
      <c r="B50" s="1247" t="s">
        <v>30</v>
      </c>
      <c r="C50" s="1248"/>
      <c r="D50" s="111"/>
      <c r="E50" s="1242" t="s">
        <v>31</v>
      </c>
      <c r="F50" s="1242"/>
      <c r="G50" s="1242"/>
      <c r="H50" s="1243"/>
      <c r="I50" s="106">
        <v>3779</v>
      </c>
      <c r="J50" s="107">
        <v>3813</v>
      </c>
      <c r="K50" s="107">
        <v>3456</v>
      </c>
      <c r="L50" s="107">
        <v>2801</v>
      </c>
      <c r="M50" s="108">
        <v>2704</v>
      </c>
    </row>
    <row r="51" spans="2:13" ht="27.75" customHeight="1" x14ac:dyDescent="0.2">
      <c r="B51" s="1236"/>
      <c r="C51" s="1237"/>
      <c r="D51" s="105"/>
      <c r="E51" s="1242" t="s">
        <v>32</v>
      </c>
      <c r="F51" s="1242"/>
      <c r="G51" s="1242"/>
      <c r="H51" s="1243"/>
      <c r="I51" s="106">
        <v>4</v>
      </c>
      <c r="J51" s="107">
        <v>2</v>
      </c>
      <c r="K51" s="107">
        <v>1</v>
      </c>
      <c r="L51" s="107">
        <v>1</v>
      </c>
      <c r="M51" s="108" t="s">
        <v>491</v>
      </c>
    </row>
    <row r="52" spans="2:13" ht="27.75" customHeight="1" x14ac:dyDescent="0.2">
      <c r="B52" s="1238"/>
      <c r="C52" s="1239"/>
      <c r="D52" s="105"/>
      <c r="E52" s="1242" t="s">
        <v>33</v>
      </c>
      <c r="F52" s="1242"/>
      <c r="G52" s="1242"/>
      <c r="H52" s="1243"/>
      <c r="I52" s="106">
        <v>5471</v>
      </c>
      <c r="J52" s="107">
        <v>5480</v>
      </c>
      <c r="K52" s="107">
        <v>5473</v>
      </c>
      <c r="L52" s="107">
        <v>5441</v>
      </c>
      <c r="M52" s="108">
        <v>5483</v>
      </c>
    </row>
    <row r="53" spans="2:13" ht="27.75" customHeight="1" thickBot="1" x14ac:dyDescent="0.25">
      <c r="B53" s="1249" t="s">
        <v>34</v>
      </c>
      <c r="C53" s="1250"/>
      <c r="D53" s="112"/>
      <c r="E53" s="1251" t="s">
        <v>35</v>
      </c>
      <c r="F53" s="1251"/>
      <c r="G53" s="1251"/>
      <c r="H53" s="1252"/>
      <c r="I53" s="113">
        <v>70</v>
      </c>
      <c r="J53" s="114">
        <v>-391</v>
      </c>
      <c r="K53" s="114">
        <v>-317</v>
      </c>
      <c r="L53" s="114">
        <v>-428</v>
      </c>
      <c r="M53" s="115">
        <v>-438</v>
      </c>
    </row>
    <row r="54" spans="2:13" ht="27.75" customHeight="1" x14ac:dyDescent="0.2">
      <c r="B54" s="116" t="s">
        <v>36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VO2UC2pdaqiGllXxUotpsxoFz+9uzn42QxYWDtGo6sMaroHQyW4t2PqVf6SFf5c9DCTcWG84MpsaiL9x5k9fw==" saltValue="c8BuC0IApfN8IlKik84M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37</v>
      </c>
    </row>
    <row r="54" spans="2:8" ht="29.25" customHeight="1" thickBot="1" x14ac:dyDescent="0.3">
      <c r="B54" s="121" t="s">
        <v>1</v>
      </c>
      <c r="C54" s="122"/>
      <c r="D54" s="122"/>
      <c r="E54" s="123" t="s">
        <v>2</v>
      </c>
      <c r="F54" s="124" t="s">
        <v>535</v>
      </c>
      <c r="G54" s="124" t="s">
        <v>536</v>
      </c>
      <c r="H54" s="125" t="s">
        <v>537</v>
      </c>
    </row>
    <row r="55" spans="2:8" ht="52.5" customHeight="1" x14ac:dyDescent="0.2">
      <c r="B55" s="126"/>
      <c r="C55" s="1261" t="s">
        <v>38</v>
      </c>
      <c r="D55" s="1261"/>
      <c r="E55" s="1262"/>
      <c r="F55" s="127">
        <v>2622</v>
      </c>
      <c r="G55" s="127">
        <v>2392</v>
      </c>
      <c r="H55" s="128">
        <v>2306</v>
      </c>
    </row>
    <row r="56" spans="2:8" ht="52.5" customHeight="1" x14ac:dyDescent="0.2">
      <c r="B56" s="129"/>
      <c r="C56" s="1263" t="s">
        <v>39</v>
      </c>
      <c r="D56" s="1263"/>
      <c r="E56" s="1264"/>
      <c r="F56" s="130">
        <v>448</v>
      </c>
      <c r="G56" s="130">
        <v>32</v>
      </c>
      <c r="H56" s="131">
        <v>32</v>
      </c>
    </row>
    <row r="57" spans="2:8" ht="53.25" customHeight="1" x14ac:dyDescent="0.2">
      <c r="B57" s="129"/>
      <c r="C57" s="1265" t="s">
        <v>40</v>
      </c>
      <c r="D57" s="1265"/>
      <c r="E57" s="1266"/>
      <c r="F57" s="132">
        <v>244</v>
      </c>
      <c r="G57" s="132">
        <v>216</v>
      </c>
      <c r="H57" s="133">
        <v>174</v>
      </c>
    </row>
    <row r="58" spans="2:8" ht="45.75" customHeight="1" x14ac:dyDescent="0.2">
      <c r="B58" s="134"/>
      <c r="C58" s="1253" t="s">
        <v>561</v>
      </c>
      <c r="D58" s="1254"/>
      <c r="E58" s="1255"/>
      <c r="F58" s="135">
        <v>121</v>
      </c>
      <c r="G58" s="135">
        <v>113</v>
      </c>
      <c r="H58" s="136">
        <v>86</v>
      </c>
    </row>
    <row r="59" spans="2:8" ht="45.75" customHeight="1" x14ac:dyDescent="0.2">
      <c r="B59" s="134"/>
      <c r="C59" s="1253" t="s">
        <v>562</v>
      </c>
      <c r="D59" s="1254"/>
      <c r="E59" s="1255"/>
      <c r="F59" s="135">
        <v>52</v>
      </c>
      <c r="G59" s="135">
        <v>51</v>
      </c>
      <c r="H59" s="136">
        <v>52</v>
      </c>
    </row>
    <row r="60" spans="2:8" ht="45.75" customHeight="1" x14ac:dyDescent="0.2">
      <c r="B60" s="134"/>
      <c r="C60" s="1253" t="s">
        <v>563</v>
      </c>
      <c r="D60" s="1254"/>
      <c r="E60" s="1255"/>
      <c r="F60" s="135">
        <v>71</v>
      </c>
      <c r="G60" s="135">
        <v>52</v>
      </c>
      <c r="H60" s="136">
        <v>36</v>
      </c>
    </row>
    <row r="61" spans="2:8" ht="45.75" customHeight="1" x14ac:dyDescent="0.2">
      <c r="B61" s="134"/>
      <c r="C61" s="1253"/>
      <c r="D61" s="1254"/>
      <c r="E61" s="1255"/>
      <c r="F61" s="135"/>
      <c r="G61" s="135"/>
      <c r="H61" s="136"/>
    </row>
    <row r="62" spans="2:8" ht="45.75" customHeight="1" thickBot="1" x14ac:dyDescent="0.25">
      <c r="B62" s="137"/>
      <c r="C62" s="1256"/>
      <c r="D62" s="1257"/>
      <c r="E62" s="1258"/>
      <c r="F62" s="138"/>
      <c r="G62" s="138"/>
      <c r="H62" s="139"/>
    </row>
    <row r="63" spans="2:8" ht="52.5" customHeight="1" thickBot="1" x14ac:dyDescent="0.25">
      <c r="B63" s="140"/>
      <c r="C63" s="1259" t="s">
        <v>41</v>
      </c>
      <c r="D63" s="1259"/>
      <c r="E63" s="1260"/>
      <c r="F63" s="141">
        <v>3314</v>
      </c>
      <c r="G63" s="141">
        <v>2640</v>
      </c>
      <c r="H63" s="142">
        <v>2513</v>
      </c>
    </row>
    <row r="64" spans="2:8" ht="15" customHeight="1" x14ac:dyDescent="0.2"/>
    <row r="65" ht="0" hidden="1" customHeight="1" x14ac:dyDescent="0.2"/>
    <row r="66" ht="0" hidden="1" customHeight="1" x14ac:dyDescent="0.2"/>
  </sheetData>
  <sheetProtection algorithmName="SHA-512" hashValue="DRotsHLEC27bJLfTJLUbvBZEZtcICfuBjuikE+ZU8x+CcSBnnmw+shNYMnSD+ZuzzAAFQ9rc7iBQXxqKLdPYmg==" saltValue="oN2blggGIAMHLd0Ka2mA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BAB1F-ECDF-470E-9D8C-8FBB24F397A6}">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3203125" style="1269" customWidth="1"/>
    <col min="2" max="107" width="2.44140625" style="1269" customWidth="1"/>
    <col min="108" max="108" width="6.109375" style="1277" customWidth="1"/>
    <col min="109" max="109" width="5.88671875" style="1276"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2" x14ac:dyDescent="0.2">
      <c r="B22" s="1276"/>
      <c r="MM22" s="1275"/>
    </row>
    <row r="23" spans="1:351" ht="13.2" x14ac:dyDescent="0.2">
      <c r="B23" s="1276"/>
    </row>
    <row r="24" spans="1:351" ht="13.2" x14ac:dyDescent="0.2">
      <c r="B24" s="1276"/>
    </row>
    <row r="25" spans="1:351" ht="13.2" x14ac:dyDescent="0.2">
      <c r="B25" s="1276"/>
    </row>
    <row r="26" spans="1:351" ht="13.2" x14ac:dyDescent="0.2">
      <c r="B26" s="1276"/>
    </row>
    <row r="27" spans="1:351" ht="13.2" x14ac:dyDescent="0.2">
      <c r="B27" s="1276"/>
    </row>
    <row r="28" spans="1:351" ht="13.2" x14ac:dyDescent="0.2">
      <c r="B28" s="1276"/>
    </row>
    <row r="29" spans="1:351" ht="13.2" x14ac:dyDescent="0.2">
      <c r="B29" s="1276"/>
    </row>
    <row r="30" spans="1:351" ht="13.2" x14ac:dyDescent="0.2">
      <c r="B30" s="1276"/>
    </row>
    <row r="31" spans="1:351" ht="13.2" x14ac:dyDescent="0.2">
      <c r="B31" s="1276"/>
    </row>
    <row r="32" spans="1:351" ht="13.2" x14ac:dyDescent="0.2">
      <c r="B32" s="1276"/>
    </row>
    <row r="33" spans="2:109" ht="13.2" x14ac:dyDescent="0.2">
      <c r="B33" s="1276"/>
    </row>
    <row r="34" spans="2:109" ht="13.2" x14ac:dyDescent="0.2">
      <c r="B34" s="1276"/>
    </row>
    <row r="35" spans="2:109" ht="13.2" x14ac:dyDescent="0.2">
      <c r="B35" s="1276"/>
    </row>
    <row r="36" spans="2:109" ht="13.2" x14ac:dyDescent="0.2">
      <c r="B36" s="1276"/>
    </row>
    <row r="37" spans="2:109" ht="13.2" x14ac:dyDescent="0.2">
      <c r="B37" s="1276"/>
    </row>
    <row r="38" spans="2:109" ht="13.2" x14ac:dyDescent="0.2">
      <c r="B38" s="1276"/>
    </row>
    <row r="39" spans="2:109" ht="13.2"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2" x14ac:dyDescent="0.2">
      <c r="B40" s="1281"/>
      <c r="DD40" s="1281"/>
      <c r="DE40" s="1269"/>
    </row>
    <row r="41" spans="2:109" ht="16.2" x14ac:dyDescent="0.2">
      <c r="B41" s="1282" t="s">
        <v>580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2" x14ac:dyDescent="0.2">
      <c r="B42" s="1276"/>
      <c r="G42" s="1283"/>
      <c r="I42" s="1284"/>
      <c r="J42" s="1284"/>
      <c r="K42" s="1284"/>
      <c r="AM42" s="1283"/>
      <c r="AN42" s="1283" t="s">
        <v>581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582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2" x14ac:dyDescent="0.2">
      <c r="B49" s="1276"/>
      <c r="AN49" s="1269" t="s">
        <v>583</v>
      </c>
    </row>
    <row r="50" spans="1:109" ht="13.2"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533</v>
      </c>
      <c r="BQ50" s="1301"/>
      <c r="BR50" s="1301"/>
      <c r="BS50" s="1301"/>
      <c r="BT50" s="1301"/>
      <c r="BU50" s="1301"/>
      <c r="BV50" s="1301"/>
      <c r="BW50" s="1301"/>
      <c r="BX50" s="1301" t="s">
        <v>534</v>
      </c>
      <c r="BY50" s="1301"/>
      <c r="BZ50" s="1301"/>
      <c r="CA50" s="1301"/>
      <c r="CB50" s="1301"/>
      <c r="CC50" s="1301"/>
      <c r="CD50" s="1301"/>
      <c r="CE50" s="1301"/>
      <c r="CF50" s="1301" t="s">
        <v>535</v>
      </c>
      <c r="CG50" s="1301"/>
      <c r="CH50" s="1301"/>
      <c r="CI50" s="1301"/>
      <c r="CJ50" s="1301"/>
      <c r="CK50" s="1301"/>
      <c r="CL50" s="1301"/>
      <c r="CM50" s="1301"/>
      <c r="CN50" s="1301" t="s">
        <v>536</v>
      </c>
      <c r="CO50" s="1301"/>
      <c r="CP50" s="1301"/>
      <c r="CQ50" s="1301"/>
      <c r="CR50" s="1301"/>
      <c r="CS50" s="1301"/>
      <c r="CT50" s="1301"/>
      <c r="CU50" s="1301"/>
      <c r="CV50" s="1301" t="s">
        <v>537</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584</v>
      </c>
      <c r="AO51" s="1305"/>
      <c r="AP51" s="1305"/>
      <c r="AQ51" s="1305"/>
      <c r="AR51" s="1305"/>
      <c r="AS51" s="1305"/>
      <c r="AT51" s="1305"/>
      <c r="AU51" s="1305"/>
      <c r="AV51" s="1305"/>
      <c r="AW51" s="1305"/>
      <c r="AX51" s="1305"/>
      <c r="AY51" s="1305"/>
      <c r="AZ51" s="1305"/>
      <c r="BA51" s="1305"/>
      <c r="BB51" s="1305" t="s">
        <v>585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6"/>
      <c r="CW51" s="1307"/>
      <c r="CX51" s="1307"/>
      <c r="CY51" s="1307"/>
      <c r="CZ51" s="1307"/>
      <c r="DA51" s="1307"/>
      <c r="DB51" s="1307"/>
      <c r="DC51" s="1307"/>
    </row>
    <row r="52" spans="1:109" ht="13.2"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586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44.8</v>
      </c>
      <c r="BY53" s="1307"/>
      <c r="BZ53" s="1307"/>
      <c r="CA53" s="1307"/>
      <c r="CB53" s="1307"/>
      <c r="CC53" s="1307"/>
      <c r="CD53" s="1307"/>
      <c r="CE53" s="1307"/>
      <c r="CF53" s="1307">
        <v>44.6</v>
      </c>
      <c r="CG53" s="1307"/>
      <c r="CH53" s="1307"/>
      <c r="CI53" s="1307"/>
      <c r="CJ53" s="1307"/>
      <c r="CK53" s="1307"/>
      <c r="CL53" s="1307"/>
      <c r="CM53" s="1307"/>
      <c r="CN53" s="1307">
        <v>45.7</v>
      </c>
      <c r="CO53" s="1307"/>
      <c r="CP53" s="1307"/>
      <c r="CQ53" s="1307"/>
      <c r="CR53" s="1307"/>
      <c r="CS53" s="1307"/>
      <c r="CT53" s="1307"/>
      <c r="CU53" s="1307"/>
      <c r="CV53" s="1306"/>
      <c r="CW53" s="1307"/>
      <c r="CX53" s="1307"/>
      <c r="CY53" s="1307"/>
      <c r="CZ53" s="1307"/>
      <c r="DA53" s="1307"/>
      <c r="DB53" s="1307"/>
      <c r="DC53" s="1307"/>
    </row>
    <row r="54" spans="1:109" ht="13.2"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1284"/>
      <c r="B55" s="1276"/>
      <c r="G55" s="1295"/>
      <c r="H55" s="1295"/>
      <c r="I55" s="1295"/>
      <c r="J55" s="1295"/>
      <c r="K55" s="1304"/>
      <c r="L55" s="1304"/>
      <c r="M55" s="1304"/>
      <c r="N55" s="1304"/>
      <c r="AN55" s="1301" t="s">
        <v>587</v>
      </c>
      <c r="AO55" s="1301"/>
      <c r="AP55" s="1301"/>
      <c r="AQ55" s="1301"/>
      <c r="AR55" s="1301"/>
      <c r="AS55" s="1301"/>
      <c r="AT55" s="1301"/>
      <c r="AU55" s="1301"/>
      <c r="AV55" s="1301"/>
      <c r="AW55" s="1301"/>
      <c r="AX55" s="1301"/>
      <c r="AY55" s="1301"/>
      <c r="AZ55" s="1301"/>
      <c r="BA55" s="1301"/>
      <c r="BB55" s="1305" t="s">
        <v>585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6"/>
      <c r="CW55" s="1307"/>
      <c r="CX55" s="1307"/>
      <c r="CY55" s="1307"/>
      <c r="CZ55" s="1307"/>
      <c r="DA55" s="1307"/>
      <c r="DB55" s="1307"/>
      <c r="DC55" s="1307"/>
    </row>
    <row r="56" spans="1:109" ht="13.2"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2"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586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ht="13.2"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2"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2"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2"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2" x14ac:dyDescent="0.2">
      <c r="B63" s="1316" t="s">
        <v>588</v>
      </c>
    </row>
    <row r="64" spans="1:109" ht="13.2" x14ac:dyDescent="0.2">
      <c r="B64" s="1276"/>
      <c r="G64" s="1283"/>
      <c r="I64" s="1317"/>
      <c r="J64" s="1317"/>
      <c r="K64" s="1317"/>
      <c r="L64" s="1317"/>
      <c r="M64" s="1317"/>
      <c r="N64" s="1318"/>
      <c r="AM64" s="1283"/>
      <c r="AN64" s="1283" t="s">
        <v>581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2" x14ac:dyDescent="0.2">
      <c r="B65" s="1276"/>
      <c r="AN65" s="1285" t="s">
        <v>589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2" x14ac:dyDescent="0.2">
      <c r="B71" s="1276"/>
      <c r="G71" s="1322"/>
      <c r="I71" s="1323"/>
      <c r="J71" s="1320"/>
      <c r="K71" s="1320"/>
      <c r="L71" s="1321"/>
      <c r="M71" s="1320"/>
      <c r="N71" s="1321"/>
      <c r="AM71" s="1322"/>
      <c r="AN71" s="1269" t="s">
        <v>583</v>
      </c>
    </row>
    <row r="72" spans="2:107" ht="13.2"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533</v>
      </c>
      <c r="BQ72" s="1301"/>
      <c r="BR72" s="1301"/>
      <c r="BS72" s="1301"/>
      <c r="BT72" s="1301"/>
      <c r="BU72" s="1301"/>
      <c r="BV72" s="1301"/>
      <c r="BW72" s="1301"/>
      <c r="BX72" s="1301" t="s">
        <v>534</v>
      </c>
      <c r="BY72" s="1301"/>
      <c r="BZ72" s="1301"/>
      <c r="CA72" s="1301"/>
      <c r="CB72" s="1301"/>
      <c r="CC72" s="1301"/>
      <c r="CD72" s="1301"/>
      <c r="CE72" s="1301"/>
      <c r="CF72" s="1301" t="s">
        <v>535</v>
      </c>
      <c r="CG72" s="1301"/>
      <c r="CH72" s="1301"/>
      <c r="CI72" s="1301"/>
      <c r="CJ72" s="1301"/>
      <c r="CK72" s="1301"/>
      <c r="CL72" s="1301"/>
      <c r="CM72" s="1301"/>
      <c r="CN72" s="1301" t="s">
        <v>536</v>
      </c>
      <c r="CO72" s="1301"/>
      <c r="CP72" s="1301"/>
      <c r="CQ72" s="1301"/>
      <c r="CR72" s="1301"/>
      <c r="CS72" s="1301"/>
      <c r="CT72" s="1301"/>
      <c r="CU72" s="1301"/>
      <c r="CV72" s="1301" t="s">
        <v>537</v>
      </c>
      <c r="CW72" s="1301"/>
      <c r="CX72" s="1301"/>
      <c r="CY72" s="1301"/>
      <c r="CZ72" s="1301"/>
      <c r="DA72" s="1301"/>
      <c r="DB72" s="1301"/>
      <c r="DC72" s="1301"/>
    </row>
    <row r="73" spans="2:107" ht="13.2" x14ac:dyDescent="0.2">
      <c r="B73" s="1276"/>
      <c r="G73" s="1302"/>
      <c r="H73" s="1302"/>
      <c r="I73" s="1302"/>
      <c r="J73" s="1302"/>
      <c r="K73" s="1324"/>
      <c r="L73" s="1324"/>
      <c r="M73" s="1324"/>
      <c r="N73" s="1324"/>
      <c r="AM73" s="1294"/>
      <c r="AN73" s="1305" t="s">
        <v>584</v>
      </c>
      <c r="AO73" s="1305"/>
      <c r="AP73" s="1305"/>
      <c r="AQ73" s="1305"/>
      <c r="AR73" s="1305"/>
      <c r="AS73" s="1305"/>
      <c r="AT73" s="1305"/>
      <c r="AU73" s="1305"/>
      <c r="AV73" s="1305"/>
      <c r="AW73" s="1305"/>
      <c r="AX73" s="1305"/>
      <c r="AY73" s="1305"/>
      <c r="AZ73" s="1305"/>
      <c r="BA73" s="1305"/>
      <c r="BB73" s="1305" t="s">
        <v>585</v>
      </c>
      <c r="BC73" s="1305"/>
      <c r="BD73" s="1305"/>
      <c r="BE73" s="1305"/>
      <c r="BF73" s="1305"/>
      <c r="BG73" s="1305"/>
      <c r="BH73" s="1305"/>
      <c r="BI73" s="1305"/>
      <c r="BJ73" s="1305"/>
      <c r="BK73" s="1305"/>
      <c r="BL73" s="1305"/>
      <c r="BM73" s="1305"/>
      <c r="BN73" s="1305"/>
      <c r="BO73" s="1305"/>
      <c r="BP73" s="1307">
        <v>1.9</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590</v>
      </c>
      <c r="BC75" s="1305"/>
      <c r="BD75" s="1305"/>
      <c r="BE75" s="1305"/>
      <c r="BF75" s="1305"/>
      <c r="BG75" s="1305"/>
      <c r="BH75" s="1305"/>
      <c r="BI75" s="1305"/>
      <c r="BJ75" s="1305"/>
      <c r="BK75" s="1305"/>
      <c r="BL75" s="1305"/>
      <c r="BM75" s="1305"/>
      <c r="BN75" s="1305"/>
      <c r="BO75" s="1305"/>
      <c r="BP75" s="1307">
        <v>10</v>
      </c>
      <c r="BQ75" s="1307"/>
      <c r="BR75" s="1307"/>
      <c r="BS75" s="1307"/>
      <c r="BT75" s="1307"/>
      <c r="BU75" s="1307"/>
      <c r="BV75" s="1307"/>
      <c r="BW75" s="1307"/>
      <c r="BX75" s="1307">
        <v>10.5</v>
      </c>
      <c r="BY75" s="1307"/>
      <c r="BZ75" s="1307"/>
      <c r="CA75" s="1307"/>
      <c r="CB75" s="1307"/>
      <c r="CC75" s="1307"/>
      <c r="CD75" s="1307"/>
      <c r="CE75" s="1307"/>
      <c r="CF75" s="1307">
        <v>10.7</v>
      </c>
      <c r="CG75" s="1307"/>
      <c r="CH75" s="1307"/>
      <c r="CI75" s="1307"/>
      <c r="CJ75" s="1307"/>
      <c r="CK75" s="1307"/>
      <c r="CL75" s="1307"/>
      <c r="CM75" s="1307"/>
      <c r="CN75" s="1307">
        <v>10.5</v>
      </c>
      <c r="CO75" s="1307"/>
      <c r="CP75" s="1307"/>
      <c r="CQ75" s="1307"/>
      <c r="CR75" s="1307"/>
      <c r="CS75" s="1307"/>
      <c r="CT75" s="1307"/>
      <c r="CU75" s="1307"/>
      <c r="CV75" s="1307">
        <v>9.6</v>
      </c>
      <c r="CW75" s="1307"/>
      <c r="CX75" s="1307"/>
      <c r="CY75" s="1307"/>
      <c r="CZ75" s="1307"/>
      <c r="DA75" s="1307"/>
      <c r="DB75" s="1307"/>
      <c r="DC75" s="1307"/>
    </row>
    <row r="76" spans="2:107" ht="13.2"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1276"/>
      <c r="G77" s="1295"/>
      <c r="H77" s="1295"/>
      <c r="I77" s="1295"/>
      <c r="J77" s="1295"/>
      <c r="K77" s="1324"/>
      <c r="L77" s="1324"/>
      <c r="M77" s="1324"/>
      <c r="N77" s="1324"/>
      <c r="AN77" s="1301" t="s">
        <v>587</v>
      </c>
      <c r="AO77" s="1301"/>
      <c r="AP77" s="1301"/>
      <c r="AQ77" s="1301"/>
      <c r="AR77" s="1301"/>
      <c r="AS77" s="1301"/>
      <c r="AT77" s="1301"/>
      <c r="AU77" s="1301"/>
      <c r="AV77" s="1301"/>
      <c r="AW77" s="1301"/>
      <c r="AX77" s="1301"/>
      <c r="AY77" s="1301"/>
      <c r="AZ77" s="1301"/>
      <c r="BA77" s="1301"/>
      <c r="BB77" s="1305" t="s">
        <v>585</v>
      </c>
      <c r="BC77" s="1305"/>
      <c r="BD77" s="1305"/>
      <c r="BE77" s="1305"/>
      <c r="BF77" s="1305"/>
      <c r="BG77" s="1305"/>
      <c r="BH77" s="1305"/>
      <c r="BI77" s="1305"/>
      <c r="BJ77" s="1305"/>
      <c r="BK77" s="1305"/>
      <c r="BL77" s="1305"/>
      <c r="BM77" s="1305"/>
      <c r="BN77" s="1305"/>
      <c r="BO77" s="1305"/>
      <c r="BP77" s="1307">
        <v>48.7</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ht="13.2"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590</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ht="13.2"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1276"/>
    </row>
    <row r="82" spans="2:109" ht="16.2"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2"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327"/>
      <c r="AQ87" s="1327"/>
      <c r="BC87" s="1327"/>
      <c r="BO87" s="1327"/>
      <c r="CA87" s="1327"/>
      <c r="CM87" s="1327"/>
      <c r="CY87" s="1327"/>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CF+ko36X9pjPSOgu716BS8AwVDqWAudGa0sHsgVJZtGvZcqUKbsjeuR0XJJXpBe6XnMCjOUg9P6V0a+rloiZyQ==" saltValue="dX7WqwxkvkULDvJ6yB3W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637D4-1E04-40A4-8D3D-181DDC21B475}">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479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CUcVOptzy5QetOeFcZ3s4r0WppsTEVIb+YaLLeUVbHIvsrsMrl4GurZADa4t2XTAIPyP1fbNqHsR7Y7qqUmNg==" saltValue="BQZ5yc6838g8x2OI7J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CB70-2E12-47B0-B759-52E5434F9D2B}">
  <sheetPr>
    <pageSetUpPr fitToPage="1"/>
  </sheetPr>
  <dimension ref="A1:DR135"/>
  <sheetViews>
    <sheetView showGridLines="0" tabSelected="1"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479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Awy2w4ZXYRtFDGqBWzR4zmlrggdpXxrXGQZXOmB097dCKhyWrVAyouWKXShti8P3soZNe1MsYkkMHbEw0G2Tw==" saltValue="xLF6I6fiqv39XMSKLzST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42</v>
      </c>
      <c r="E2" s="154"/>
      <c r="F2" s="155" t="s">
        <v>530</v>
      </c>
      <c r="G2" s="156"/>
      <c r="H2" s="157"/>
    </row>
    <row r="3" spans="1:8" x14ac:dyDescent="0.2">
      <c r="A3" s="153" t="s">
        <v>523</v>
      </c>
      <c r="B3" s="158"/>
      <c r="C3" s="159"/>
      <c r="D3" s="160">
        <v>24476</v>
      </c>
      <c r="E3" s="161"/>
      <c r="F3" s="162">
        <v>85205</v>
      </c>
      <c r="G3" s="163"/>
      <c r="H3" s="164"/>
    </row>
    <row r="4" spans="1:8" x14ac:dyDescent="0.2">
      <c r="A4" s="165"/>
      <c r="B4" s="166"/>
      <c r="C4" s="167"/>
      <c r="D4" s="168">
        <v>14011</v>
      </c>
      <c r="E4" s="169"/>
      <c r="F4" s="170">
        <v>38847</v>
      </c>
      <c r="G4" s="171"/>
      <c r="H4" s="172"/>
    </row>
    <row r="5" spans="1:8" x14ac:dyDescent="0.2">
      <c r="A5" s="153" t="s">
        <v>525</v>
      </c>
      <c r="B5" s="158"/>
      <c r="C5" s="159"/>
      <c r="D5" s="160">
        <v>51131</v>
      </c>
      <c r="E5" s="161"/>
      <c r="F5" s="162">
        <v>49919</v>
      </c>
      <c r="G5" s="163"/>
      <c r="H5" s="164"/>
    </row>
    <row r="6" spans="1:8" x14ac:dyDescent="0.2">
      <c r="A6" s="165"/>
      <c r="B6" s="166"/>
      <c r="C6" s="167"/>
      <c r="D6" s="168">
        <v>17808</v>
      </c>
      <c r="E6" s="169"/>
      <c r="F6" s="170">
        <v>26398</v>
      </c>
      <c r="G6" s="171"/>
      <c r="H6" s="172"/>
    </row>
    <row r="7" spans="1:8" x14ac:dyDescent="0.2">
      <c r="A7" s="153" t="s">
        <v>526</v>
      </c>
      <c r="B7" s="158"/>
      <c r="C7" s="159"/>
      <c r="D7" s="160">
        <v>65445</v>
      </c>
      <c r="E7" s="161"/>
      <c r="F7" s="162">
        <v>47738</v>
      </c>
      <c r="G7" s="163"/>
      <c r="H7" s="164"/>
    </row>
    <row r="8" spans="1:8" x14ac:dyDescent="0.2">
      <c r="A8" s="165"/>
      <c r="B8" s="166"/>
      <c r="C8" s="167"/>
      <c r="D8" s="168">
        <v>17573</v>
      </c>
      <c r="E8" s="169"/>
      <c r="F8" s="170">
        <v>24937</v>
      </c>
      <c r="G8" s="171"/>
      <c r="H8" s="172"/>
    </row>
    <row r="9" spans="1:8" x14ac:dyDescent="0.2">
      <c r="A9" s="153" t="s">
        <v>527</v>
      </c>
      <c r="B9" s="158"/>
      <c r="C9" s="159"/>
      <c r="D9" s="160">
        <v>41003</v>
      </c>
      <c r="E9" s="161"/>
      <c r="F9" s="162">
        <v>52191</v>
      </c>
      <c r="G9" s="163"/>
      <c r="H9" s="164"/>
    </row>
    <row r="10" spans="1:8" x14ac:dyDescent="0.2">
      <c r="A10" s="165"/>
      <c r="B10" s="166"/>
      <c r="C10" s="167"/>
      <c r="D10" s="168">
        <v>18166</v>
      </c>
      <c r="E10" s="169"/>
      <c r="F10" s="170">
        <v>24843</v>
      </c>
      <c r="G10" s="171"/>
      <c r="H10" s="172"/>
    </row>
    <row r="11" spans="1:8" x14ac:dyDescent="0.2">
      <c r="A11" s="153" t="s">
        <v>528</v>
      </c>
      <c r="B11" s="158"/>
      <c r="C11" s="159"/>
      <c r="D11" s="160">
        <v>45345</v>
      </c>
      <c r="E11" s="161"/>
      <c r="F11" s="162">
        <v>47387</v>
      </c>
      <c r="G11" s="163"/>
      <c r="H11" s="164"/>
    </row>
    <row r="12" spans="1:8" x14ac:dyDescent="0.2">
      <c r="A12" s="165"/>
      <c r="B12" s="166"/>
      <c r="C12" s="173"/>
      <c r="D12" s="168">
        <v>22406</v>
      </c>
      <c r="E12" s="169"/>
      <c r="F12" s="170">
        <v>24928</v>
      </c>
      <c r="G12" s="171"/>
      <c r="H12" s="172"/>
    </row>
    <row r="13" spans="1:8" x14ac:dyDescent="0.2">
      <c r="A13" s="153"/>
      <c r="B13" s="158"/>
      <c r="C13" s="174"/>
      <c r="D13" s="175">
        <v>45480</v>
      </c>
      <c r="E13" s="176"/>
      <c r="F13" s="177">
        <v>56488</v>
      </c>
      <c r="G13" s="178"/>
      <c r="H13" s="164"/>
    </row>
    <row r="14" spans="1:8" x14ac:dyDescent="0.2">
      <c r="A14" s="165"/>
      <c r="B14" s="166"/>
      <c r="C14" s="167"/>
      <c r="D14" s="168">
        <v>17993</v>
      </c>
      <c r="E14" s="169"/>
      <c r="F14" s="170">
        <v>27991</v>
      </c>
      <c r="G14" s="171"/>
      <c r="H14" s="172"/>
    </row>
    <row r="17" spans="1:11" x14ac:dyDescent="0.2">
      <c r="A17" s="149" t="s">
        <v>43</v>
      </c>
    </row>
    <row r="18" spans="1:11" x14ac:dyDescent="0.2">
      <c r="A18" s="179"/>
      <c r="B18" s="179" t="e">
        <f>#REF!</f>
        <v>#REF!</v>
      </c>
      <c r="C18" s="179" t="e">
        <f>#REF!</f>
        <v>#REF!</v>
      </c>
      <c r="D18" s="179" t="e">
        <f>#REF!</f>
        <v>#REF!</v>
      </c>
      <c r="E18" s="179" t="e">
        <f>#REF!</f>
        <v>#REF!</v>
      </c>
      <c r="F18" s="179" t="e">
        <f>#REF!</f>
        <v>#REF!</v>
      </c>
    </row>
    <row r="19" spans="1:11" x14ac:dyDescent="0.2">
      <c r="A19" s="179" t="s">
        <v>44</v>
      </c>
      <c r="B19" s="179" t="e">
        <f>ROUND(VALUE(SUBSTITUTE(#REF!,"▲","-")),2)</f>
        <v>#REF!</v>
      </c>
      <c r="C19" s="179" t="e">
        <f>ROUND(VALUE(SUBSTITUTE(#REF!,"▲","-")),2)</f>
        <v>#REF!</v>
      </c>
      <c r="D19" s="179" t="e">
        <f>ROUND(VALUE(SUBSTITUTE(#REF!,"▲","-")),2)</f>
        <v>#REF!</v>
      </c>
      <c r="E19" s="179" t="e">
        <f>ROUND(VALUE(SUBSTITUTE(#REF!,"▲","-")),2)</f>
        <v>#REF!</v>
      </c>
      <c r="F19" s="179" t="e">
        <f>ROUND(VALUE(SUBSTITUTE(#REF!,"▲","-")),2)</f>
        <v>#REF!</v>
      </c>
    </row>
    <row r="20" spans="1:11" x14ac:dyDescent="0.2">
      <c r="A20" s="179" t="s">
        <v>45</v>
      </c>
      <c r="B20" s="179" t="e">
        <f>ROUND(VALUE(SUBSTITUTE(#REF!,"▲","-")),2)</f>
        <v>#REF!</v>
      </c>
      <c r="C20" s="179" t="e">
        <f>ROUND(VALUE(SUBSTITUTE(#REF!,"▲","-")),2)</f>
        <v>#REF!</v>
      </c>
      <c r="D20" s="179" t="e">
        <f>ROUND(VALUE(SUBSTITUTE(#REF!,"▲","-")),2)</f>
        <v>#REF!</v>
      </c>
      <c r="E20" s="179" t="e">
        <f>ROUND(VALUE(SUBSTITUTE(#REF!,"▲","-")),2)</f>
        <v>#REF!</v>
      </c>
      <c r="F20" s="179" t="e">
        <f>ROUND(VALUE(SUBSTITUTE(#REF!,"▲","-")),2)</f>
        <v>#REF!</v>
      </c>
    </row>
    <row r="21" spans="1:11" x14ac:dyDescent="0.2">
      <c r="A21" s="179" t="s">
        <v>46</v>
      </c>
      <c r="B21" s="179" t="e">
        <f>IF(ISNUMBER(VALUE(SUBSTITUTE(#REF!,"▲","-"))),ROUND(VALUE(SUBSTITUTE(#REF!,"▲","-")),2),NA())</f>
        <v>#N/A</v>
      </c>
      <c r="C21" s="179" t="e">
        <f>IF(ISNUMBER(VALUE(SUBSTITUTE(#REF!,"▲","-"))),ROUND(VALUE(SUBSTITUTE(#REF!,"▲","-")),2),NA())</f>
        <v>#N/A</v>
      </c>
      <c r="D21" s="179" t="e">
        <f>IF(ISNUMBER(VALUE(SUBSTITUTE(#REF!,"▲","-"))),ROUND(VALUE(SUBSTITUTE(#REF!,"▲","-")),2),NA())</f>
        <v>#N/A</v>
      </c>
      <c r="E21" s="179" t="e">
        <f>IF(ISNUMBER(VALUE(SUBSTITUTE(#REF!,"▲","-"))),ROUND(VALUE(SUBSTITUTE(#REF!,"▲","-")),2),NA())</f>
        <v>#N/A</v>
      </c>
      <c r="F21" s="179" t="e">
        <f>IF(ISNUMBER(VALUE(SUBSTITUTE(#REF!,"▲","-"))),ROUND(VALUE(SUBSTITUTE(#REF!,"▲","-")),2),NA())</f>
        <v>#N/A</v>
      </c>
    </row>
    <row r="24" spans="1:11" x14ac:dyDescent="0.2">
      <c r="A24" s="149" t="s">
        <v>47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48</v>
      </c>
      <c r="C26" s="180" t="s">
        <v>49</v>
      </c>
      <c r="D26" s="180" t="s">
        <v>48</v>
      </c>
      <c r="E26" s="180" t="s">
        <v>49</v>
      </c>
      <c r="F26" s="180" t="s">
        <v>48</v>
      </c>
      <c r="G26" s="180" t="s">
        <v>49</v>
      </c>
      <c r="H26" s="180" t="s">
        <v>48</v>
      </c>
      <c r="I26" s="180" t="s">
        <v>49</v>
      </c>
      <c r="J26" s="180" t="s">
        <v>48</v>
      </c>
      <c r="K26" s="180" t="s">
        <v>49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学校給食事業特別会計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2">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0.57999999999999996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v>
      </c>
    </row>
    <row r="35" spans="1:16" x14ac:dyDescent="0.2">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0.14000000000000001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1.03</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8.4700000000000006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5.6</v>
      </c>
    </row>
    <row r="39" spans="1:16" x14ac:dyDescent="0.2">
      <c r="A39" s="149" t="s">
        <v>50</v>
      </c>
    </row>
    <row r="40" spans="1:16" x14ac:dyDescent="0.2">
      <c r="A40" s="181"/>
      <c r="B40" s="181" t="e">
        <f>#REF!</f>
        <v>#REF!</v>
      </c>
      <c r="C40" s="181"/>
      <c r="D40" s="181"/>
      <c r="E40" s="181" t="e">
        <f>#REF!</f>
        <v>#REF!</v>
      </c>
      <c r="F40" s="181"/>
      <c r="G40" s="181"/>
      <c r="H40" s="181" t="e">
        <f>#REF!</f>
        <v>#REF!</v>
      </c>
      <c r="I40" s="181"/>
      <c r="J40" s="181"/>
      <c r="K40" s="181" t="e">
        <f>#REF!</f>
        <v>#REF!</v>
      </c>
      <c r="L40" s="181"/>
      <c r="M40" s="181"/>
      <c r="N40" s="181" t="e">
        <f>#REF!</f>
        <v>#REF!</v>
      </c>
      <c r="O40" s="181"/>
      <c r="P40" s="181"/>
    </row>
    <row r="41" spans="1:16" x14ac:dyDescent="0.2">
      <c r="A41" s="181"/>
      <c r="B41" s="181" t="s">
        <v>51</v>
      </c>
      <c r="C41" s="181"/>
      <c r="D41" s="181" t="s">
        <v>52</v>
      </c>
      <c r="E41" s="181" t="s">
        <v>51</v>
      </c>
      <c r="F41" s="181"/>
      <c r="G41" s="181" t="s">
        <v>52</v>
      </c>
      <c r="H41" s="181" t="s">
        <v>51</v>
      </c>
      <c r="I41" s="181"/>
      <c r="J41" s="181" t="s">
        <v>52</v>
      </c>
      <c r="K41" s="181" t="s">
        <v>51</v>
      </c>
      <c r="L41" s="181"/>
      <c r="M41" s="181" t="s">
        <v>52</v>
      </c>
      <c r="N41" s="181" t="s">
        <v>51</v>
      </c>
      <c r="O41" s="181"/>
      <c r="P41" s="181" t="s">
        <v>52</v>
      </c>
    </row>
    <row r="42" spans="1:16" x14ac:dyDescent="0.2">
      <c r="A42" s="181" t="s">
        <v>53</v>
      </c>
      <c r="B42" s="181"/>
      <c r="C42" s="181"/>
      <c r="D42" s="181" t="e">
        <f>#REF!</f>
        <v>#REF!</v>
      </c>
      <c r="E42" s="181"/>
      <c r="F42" s="181"/>
      <c r="G42" s="181" t="e">
        <f>#REF!</f>
        <v>#REF!</v>
      </c>
      <c r="H42" s="181"/>
      <c r="I42" s="181"/>
      <c r="J42" s="181" t="e">
        <f>#REF!</f>
        <v>#REF!</v>
      </c>
      <c r="K42" s="181"/>
      <c r="L42" s="181"/>
      <c r="M42" s="181" t="e">
        <f>#REF!</f>
        <v>#REF!</v>
      </c>
      <c r="N42" s="181"/>
      <c r="O42" s="181"/>
      <c r="P42" s="181" t="e">
        <f>#REF!</f>
        <v>#REF!</v>
      </c>
    </row>
    <row r="43" spans="1:16" x14ac:dyDescent="0.2">
      <c r="A43" s="181" t="s">
        <v>54</v>
      </c>
      <c r="B43" s="181" t="e">
        <f>#REF!</f>
        <v>#REF!</v>
      </c>
      <c r="C43" s="181"/>
      <c r="D43" s="181"/>
      <c r="E43" s="181" t="e">
        <f>#REF!</f>
        <v>#REF!</v>
      </c>
      <c r="F43" s="181"/>
      <c r="G43" s="181"/>
      <c r="H43" s="181" t="e">
        <f>#REF!</f>
        <v>#REF!</v>
      </c>
      <c r="I43" s="181"/>
      <c r="J43" s="181"/>
      <c r="K43" s="181" t="e">
        <f>#REF!</f>
        <v>#REF!</v>
      </c>
      <c r="L43" s="181"/>
      <c r="M43" s="181"/>
      <c r="N43" s="181" t="e">
        <f>#REF!</f>
        <v>#REF!</v>
      </c>
      <c r="O43" s="181"/>
      <c r="P43" s="181"/>
    </row>
    <row r="44" spans="1:16" x14ac:dyDescent="0.2">
      <c r="A44" s="181" t="s">
        <v>55</v>
      </c>
      <c r="B44" s="181" t="e">
        <f>#REF!</f>
        <v>#REF!</v>
      </c>
      <c r="C44" s="181"/>
      <c r="D44" s="181"/>
      <c r="E44" s="181" t="e">
        <f>#REF!</f>
        <v>#REF!</v>
      </c>
      <c r="F44" s="181"/>
      <c r="G44" s="181"/>
      <c r="H44" s="181" t="e">
        <f>#REF!</f>
        <v>#REF!</v>
      </c>
      <c r="I44" s="181"/>
      <c r="J44" s="181"/>
      <c r="K44" s="181" t="e">
        <f>#REF!</f>
        <v>#REF!</v>
      </c>
      <c r="L44" s="181"/>
      <c r="M44" s="181"/>
      <c r="N44" s="181" t="e">
        <f>#REF!</f>
        <v>#REF!</v>
      </c>
      <c r="O44" s="181"/>
      <c r="P44" s="181"/>
    </row>
    <row r="45" spans="1:16" x14ac:dyDescent="0.2">
      <c r="A45" s="181" t="s">
        <v>56</v>
      </c>
      <c r="B45" s="181" t="e">
        <f>#REF!</f>
        <v>#REF!</v>
      </c>
      <c r="C45" s="181"/>
      <c r="D45" s="181"/>
      <c r="E45" s="181" t="e">
        <f>#REF!</f>
        <v>#REF!</v>
      </c>
      <c r="F45" s="181"/>
      <c r="G45" s="181"/>
      <c r="H45" s="181" t="e">
        <f>#REF!</f>
        <v>#REF!</v>
      </c>
      <c r="I45" s="181"/>
      <c r="J45" s="181"/>
      <c r="K45" s="181" t="e">
        <f>#REF!</f>
        <v>#REF!</v>
      </c>
      <c r="L45" s="181"/>
      <c r="M45" s="181"/>
      <c r="N45" s="181" t="e">
        <f>#REF!</f>
        <v>#REF!</v>
      </c>
      <c r="O45" s="181"/>
      <c r="P45" s="181"/>
    </row>
    <row r="46" spans="1:16" x14ac:dyDescent="0.2">
      <c r="A46" s="181" t="s">
        <v>57</v>
      </c>
      <c r="B46" s="181" t="e">
        <f>#REF!</f>
        <v>#REF!</v>
      </c>
      <c r="C46" s="181"/>
      <c r="D46" s="181"/>
      <c r="E46" s="181" t="e">
        <f>#REF!</f>
        <v>#REF!</v>
      </c>
      <c r="F46" s="181"/>
      <c r="G46" s="181"/>
      <c r="H46" s="181" t="e">
        <f>#REF!</f>
        <v>#REF!</v>
      </c>
      <c r="I46" s="181"/>
      <c r="J46" s="181"/>
      <c r="K46" s="181" t="e">
        <f>#REF!</f>
        <v>#REF!</v>
      </c>
      <c r="L46" s="181"/>
      <c r="M46" s="181"/>
      <c r="N46" s="181" t="e">
        <f>#REF!</f>
        <v>#REF!</v>
      </c>
      <c r="O46" s="181"/>
      <c r="P46" s="181"/>
    </row>
    <row r="47" spans="1:16" x14ac:dyDescent="0.2">
      <c r="A47" s="181" t="s">
        <v>58</v>
      </c>
      <c r="B47" s="181" t="e">
        <f>#REF!</f>
        <v>#REF!</v>
      </c>
      <c r="C47" s="181"/>
      <c r="D47" s="181"/>
      <c r="E47" s="181" t="e">
        <f>#REF!</f>
        <v>#REF!</v>
      </c>
      <c r="F47" s="181"/>
      <c r="G47" s="181"/>
      <c r="H47" s="181" t="e">
        <f>#REF!</f>
        <v>#REF!</v>
      </c>
      <c r="I47" s="181"/>
      <c r="J47" s="181"/>
      <c r="K47" s="181" t="e">
        <f>#REF!</f>
        <v>#REF!</v>
      </c>
      <c r="L47" s="181"/>
      <c r="M47" s="181"/>
      <c r="N47" s="181" t="e">
        <f>#REF!</f>
        <v>#REF!</v>
      </c>
      <c r="O47" s="181"/>
      <c r="P47" s="181"/>
    </row>
    <row r="48" spans="1:16" x14ac:dyDescent="0.2">
      <c r="A48" s="181" t="s">
        <v>59</v>
      </c>
      <c r="B48" s="181" t="e">
        <f>#REF!</f>
        <v>#REF!</v>
      </c>
      <c r="C48" s="181"/>
      <c r="D48" s="181"/>
      <c r="E48" s="181" t="e">
        <f>#REF!</f>
        <v>#REF!</v>
      </c>
      <c r="F48" s="181"/>
      <c r="G48" s="181"/>
      <c r="H48" s="181" t="e">
        <f>#REF!</f>
        <v>#REF!</v>
      </c>
      <c r="I48" s="181"/>
      <c r="J48" s="181"/>
      <c r="K48" s="181" t="e">
        <f>#REF!</f>
        <v>#REF!</v>
      </c>
      <c r="L48" s="181"/>
      <c r="M48" s="181"/>
      <c r="N48" s="181" t="e">
        <f>#REF!</f>
        <v>#REF!</v>
      </c>
      <c r="O48" s="181"/>
      <c r="P48" s="181"/>
    </row>
    <row r="49" spans="1:16" x14ac:dyDescent="0.2">
      <c r="A49" s="181" t="s">
        <v>60</v>
      </c>
      <c r="B49" s="181" t="e">
        <f>#REF!</f>
        <v>#REF!</v>
      </c>
      <c r="C49" s="181"/>
      <c r="D49" s="181"/>
      <c r="E49" s="181" t="e">
        <f>#REF!</f>
        <v>#REF!</v>
      </c>
      <c r="F49" s="181"/>
      <c r="G49" s="181"/>
      <c r="H49" s="181" t="e">
        <f>#REF!</f>
        <v>#REF!</v>
      </c>
      <c r="I49" s="181"/>
      <c r="J49" s="181"/>
      <c r="K49" s="181" t="e">
        <f>#REF!</f>
        <v>#REF!</v>
      </c>
      <c r="L49" s="181"/>
      <c r="M49" s="181"/>
      <c r="N49" s="181" t="e">
        <f>#REF!</f>
        <v>#REF!</v>
      </c>
      <c r="O49" s="181"/>
      <c r="P49" s="181"/>
    </row>
    <row r="50" spans="1:16" x14ac:dyDescent="0.2">
      <c r="A50" s="181" t="s">
        <v>61</v>
      </c>
      <c r="B50" s="181" t="e">
        <f>NA()</f>
        <v>#N/A</v>
      </c>
      <c r="C50" s="181" t="e">
        <f>IF(ISNUMBER(#REF!),#REF!,NA())</f>
        <v>#N/A</v>
      </c>
      <c r="D50" s="181" t="e">
        <f>NA()</f>
        <v>#N/A</v>
      </c>
      <c r="E50" s="181" t="e">
        <f>NA()</f>
        <v>#N/A</v>
      </c>
      <c r="F50" s="181" t="e">
        <f>IF(ISNUMBER(#REF!),#REF!,NA())</f>
        <v>#N/A</v>
      </c>
      <c r="G50" s="181" t="e">
        <f>NA()</f>
        <v>#N/A</v>
      </c>
      <c r="H50" s="181" t="e">
        <f>NA()</f>
        <v>#N/A</v>
      </c>
      <c r="I50" s="181" t="e">
        <f>IF(ISNUMBER(#REF!),#REF!,NA())</f>
        <v>#N/A</v>
      </c>
      <c r="J50" s="181" t="e">
        <f>NA()</f>
        <v>#N/A</v>
      </c>
      <c r="K50" s="181" t="e">
        <f>NA()</f>
        <v>#N/A</v>
      </c>
      <c r="L50" s="181" t="e">
        <f>IF(ISNUMBER(#REF!),#REF!,NA())</f>
        <v>#N/A</v>
      </c>
      <c r="M50" s="181" t="e">
        <f>NA()</f>
        <v>#N/A</v>
      </c>
      <c r="N50" s="181" t="e">
        <f>NA()</f>
        <v>#N/A</v>
      </c>
      <c r="O50" s="181" t="e">
        <f>IF(ISNUMBER(#REF!),#REF!,NA())</f>
        <v>#N/A</v>
      </c>
      <c r="P50" s="181" t="e">
        <f>NA()</f>
        <v>#N/A</v>
      </c>
    </row>
    <row r="53" spans="1:16" x14ac:dyDescent="0.2">
      <c r="A53" s="149" t="s">
        <v>62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63</v>
      </c>
      <c r="C55" s="180"/>
      <c r="D55" s="180" t="s">
        <v>64</v>
      </c>
      <c r="E55" s="180" t="s">
        <v>63</v>
      </c>
      <c r="F55" s="180"/>
      <c r="G55" s="180" t="s">
        <v>64</v>
      </c>
      <c r="H55" s="180" t="s">
        <v>63</v>
      </c>
      <c r="I55" s="180"/>
      <c r="J55" s="180" t="s">
        <v>64</v>
      </c>
      <c r="K55" s="180" t="s">
        <v>63</v>
      </c>
      <c r="L55" s="180"/>
      <c r="M55" s="180" t="s">
        <v>64</v>
      </c>
      <c r="N55" s="180" t="s">
        <v>63</v>
      </c>
      <c r="O55" s="180"/>
      <c r="P55" s="180" t="s">
        <v>64</v>
      </c>
    </row>
    <row r="56" spans="1:16" x14ac:dyDescent="0.2">
      <c r="A56" s="180" t="s">
        <v>33</v>
      </c>
      <c r="B56" s="180"/>
      <c r="C56" s="180"/>
      <c r="D56" s="180">
        <f>'将来負担比率（分子）の構造'!I$52</f>
        <v>5471</v>
      </c>
      <c r="E56" s="180"/>
      <c r="F56" s="180"/>
      <c r="G56" s="180">
        <f>'将来負担比率（分子）の構造'!J$52</f>
        <v>5480</v>
      </c>
      <c r="H56" s="180"/>
      <c r="I56" s="180"/>
      <c r="J56" s="180">
        <f>'将来負担比率（分子）の構造'!K$52</f>
        <v>5473</v>
      </c>
      <c r="K56" s="180"/>
      <c r="L56" s="180"/>
      <c r="M56" s="180">
        <f>'将来負担比率（分子）の構造'!L$52</f>
        <v>5441</v>
      </c>
      <c r="N56" s="180"/>
      <c r="O56" s="180"/>
      <c r="P56" s="180">
        <f>'将来負担比率（分子）の構造'!M$52</f>
        <v>5483</v>
      </c>
    </row>
    <row r="57" spans="1:16" x14ac:dyDescent="0.2">
      <c r="A57" s="180" t="s">
        <v>32</v>
      </c>
      <c r="B57" s="180"/>
      <c r="C57" s="180"/>
      <c r="D57" s="180">
        <f>'将来負担比率（分子）の構造'!I$51</f>
        <v>4</v>
      </c>
      <c r="E57" s="180"/>
      <c r="F57" s="180"/>
      <c r="G57" s="180">
        <f>'将来負担比率（分子）の構造'!J$51</f>
        <v>2</v>
      </c>
      <c r="H57" s="180"/>
      <c r="I57" s="180"/>
      <c r="J57" s="180">
        <f>'将来負担比率（分子）の構造'!K$51</f>
        <v>1</v>
      </c>
      <c r="K57" s="180"/>
      <c r="L57" s="180"/>
      <c r="M57" s="180">
        <f>'将来負担比率（分子）の構造'!L$51</f>
        <v>1</v>
      </c>
      <c r="N57" s="180"/>
      <c r="O57" s="180"/>
      <c r="P57" s="180" t="str">
        <f>'将来負担比率（分子）の構造'!M$51</f>
        <v>-</v>
      </c>
    </row>
    <row r="58" spans="1:16" x14ac:dyDescent="0.2">
      <c r="A58" s="180" t="s">
        <v>31</v>
      </c>
      <c r="B58" s="180"/>
      <c r="C58" s="180"/>
      <c r="D58" s="180">
        <f>'将来負担比率（分子）の構造'!I$50</f>
        <v>3779</v>
      </c>
      <c r="E58" s="180"/>
      <c r="F58" s="180"/>
      <c r="G58" s="180">
        <f>'将来負担比率（分子）の構造'!J$50</f>
        <v>3813</v>
      </c>
      <c r="H58" s="180"/>
      <c r="I58" s="180"/>
      <c r="J58" s="180">
        <f>'将来負担比率（分子）の構造'!K$50</f>
        <v>3456</v>
      </c>
      <c r="K58" s="180"/>
      <c r="L58" s="180"/>
      <c r="M58" s="180">
        <f>'将来負担比率（分子）の構造'!L$50</f>
        <v>2801</v>
      </c>
      <c r="N58" s="180"/>
      <c r="O58" s="180"/>
      <c r="P58" s="180">
        <f>'将来負担比率（分子）の構造'!M$50</f>
        <v>2704</v>
      </c>
    </row>
    <row r="59" spans="1:16" x14ac:dyDescent="0.2">
      <c r="A59" s="180" t="s">
        <v>29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28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26</v>
      </c>
      <c r="B61" s="180">
        <f>'将来負担比率（分子）の構造'!I$46</f>
        <v>10</v>
      </c>
      <c r="C61" s="180"/>
      <c r="D61" s="180"/>
      <c r="E61" s="180" t="str">
        <f>'将来負担比率（分子）の構造'!J$46</f>
        <v>-</v>
      </c>
      <c r="F61" s="180"/>
      <c r="G61" s="180"/>
      <c r="H61" s="180">
        <f>'将来負担比率（分子）の構造'!K$46</f>
        <v>7</v>
      </c>
      <c r="I61" s="180"/>
      <c r="J61" s="180"/>
      <c r="K61" s="180">
        <f>'将来負担比率（分子）の構造'!L$46</f>
        <v>5</v>
      </c>
      <c r="L61" s="180"/>
      <c r="M61" s="180"/>
      <c r="N61" s="180">
        <f>'将来負担比率（分子）の構造'!M$46</f>
        <v>2</v>
      </c>
      <c r="O61" s="180"/>
      <c r="P61" s="180"/>
    </row>
    <row r="62" spans="1:16" x14ac:dyDescent="0.2">
      <c r="A62" s="180" t="s">
        <v>25</v>
      </c>
      <c r="B62" s="180">
        <f>'将来負担比率（分子）の構造'!I$45</f>
        <v>830</v>
      </c>
      <c r="C62" s="180"/>
      <c r="D62" s="180"/>
      <c r="E62" s="180">
        <f>'将来負担比率（分子）の構造'!J$45</f>
        <v>777</v>
      </c>
      <c r="F62" s="180"/>
      <c r="G62" s="180"/>
      <c r="H62" s="180">
        <f>'将来負担比率（分子）の構造'!K$45</f>
        <v>755</v>
      </c>
      <c r="I62" s="180"/>
      <c r="J62" s="180"/>
      <c r="K62" s="180">
        <f>'将来負担比率（分子）の構造'!L$45</f>
        <v>741</v>
      </c>
      <c r="L62" s="180"/>
      <c r="M62" s="180"/>
      <c r="N62" s="180">
        <f>'将来負担比率（分子）の構造'!M$45</f>
        <v>710</v>
      </c>
      <c r="O62" s="180"/>
      <c r="P62" s="180"/>
    </row>
    <row r="63" spans="1:16" x14ac:dyDescent="0.2">
      <c r="A63" s="180" t="s">
        <v>24</v>
      </c>
      <c r="B63" s="180">
        <f>'将来負担比率（分子）の構造'!I$44</f>
        <v>326</v>
      </c>
      <c r="C63" s="180"/>
      <c r="D63" s="180"/>
      <c r="E63" s="180">
        <f>'将来負担比率（分子）の構造'!J$44</f>
        <v>319</v>
      </c>
      <c r="F63" s="180"/>
      <c r="G63" s="180"/>
      <c r="H63" s="180">
        <f>'将来負担比率（分子）の構造'!K$44</f>
        <v>334</v>
      </c>
      <c r="I63" s="180"/>
      <c r="J63" s="180"/>
      <c r="K63" s="180">
        <f>'将来負担比率（分子）の構造'!L$44</f>
        <v>309</v>
      </c>
      <c r="L63" s="180"/>
      <c r="M63" s="180"/>
      <c r="N63" s="180">
        <f>'将来負担比率（分子）の構造'!M$44</f>
        <v>282</v>
      </c>
      <c r="O63" s="180"/>
      <c r="P63" s="180"/>
    </row>
    <row r="64" spans="1:16" x14ac:dyDescent="0.2">
      <c r="A64" s="180" t="s">
        <v>23</v>
      </c>
      <c r="B64" s="180">
        <f>'将来負担比率（分子）の構造'!I$43</f>
        <v>2834</v>
      </c>
      <c r="C64" s="180"/>
      <c r="D64" s="180"/>
      <c r="E64" s="180">
        <f>'将来負担比率（分子）の構造'!J$43</f>
        <v>2639</v>
      </c>
      <c r="F64" s="180"/>
      <c r="G64" s="180"/>
      <c r="H64" s="180">
        <f>'将来負担比率（分子）の構造'!K$43</f>
        <v>2475</v>
      </c>
      <c r="I64" s="180"/>
      <c r="J64" s="180"/>
      <c r="K64" s="180">
        <f>'将来負担比率（分子）の構造'!L$43</f>
        <v>2303</v>
      </c>
      <c r="L64" s="180"/>
      <c r="M64" s="180"/>
      <c r="N64" s="180">
        <f>'将来負担比率（分子）の構造'!M$43</f>
        <v>2186</v>
      </c>
      <c r="O64" s="180"/>
      <c r="P64" s="180"/>
    </row>
    <row r="65" spans="1:16" x14ac:dyDescent="0.2">
      <c r="A65" s="180" t="s">
        <v>22</v>
      </c>
      <c r="B65" s="180">
        <f>'将来負担比率（分子）の構造'!I$42</f>
        <v>267</v>
      </c>
      <c r="C65" s="180"/>
      <c r="D65" s="180"/>
      <c r="E65" s="180">
        <f>'将来負担比率（分子）の構造'!J$42</f>
        <v>151</v>
      </c>
      <c r="F65" s="180"/>
      <c r="G65" s="180"/>
      <c r="H65" s="180">
        <f>'将来負担比率（分子）の構造'!K$42</f>
        <v>118</v>
      </c>
      <c r="I65" s="180"/>
      <c r="J65" s="180"/>
      <c r="K65" s="180">
        <f>'将来負担比率（分子）の構造'!L$42</f>
        <v>107</v>
      </c>
      <c r="L65" s="180"/>
      <c r="M65" s="180"/>
      <c r="N65" s="180">
        <f>'将来負担比率（分子）の構造'!M$42</f>
        <v>96</v>
      </c>
      <c r="O65" s="180"/>
      <c r="P65" s="180"/>
    </row>
    <row r="66" spans="1:16" x14ac:dyDescent="0.2">
      <c r="A66" s="180" t="s">
        <v>21</v>
      </c>
      <c r="B66" s="180">
        <f>'将来負担比率（分子）の構造'!I$41</f>
        <v>5057</v>
      </c>
      <c r="C66" s="180"/>
      <c r="D66" s="180"/>
      <c r="E66" s="180">
        <f>'将来負担比率（分子）の構造'!J$41</f>
        <v>5017</v>
      </c>
      <c r="F66" s="180"/>
      <c r="G66" s="180"/>
      <c r="H66" s="180">
        <f>'将来負担比率（分子）の構造'!K$41</f>
        <v>4925</v>
      </c>
      <c r="I66" s="180"/>
      <c r="J66" s="180"/>
      <c r="K66" s="180">
        <f>'将来負担比率（分子）の構造'!L$41</f>
        <v>4351</v>
      </c>
      <c r="L66" s="180"/>
      <c r="M66" s="180"/>
      <c r="N66" s="180">
        <f>'将来負担比率（分子）の構造'!M$41</f>
        <v>4473</v>
      </c>
      <c r="O66" s="180"/>
      <c r="P66" s="180"/>
    </row>
    <row r="67" spans="1:16" x14ac:dyDescent="0.2">
      <c r="A67" s="180" t="s">
        <v>65</v>
      </c>
      <c r="B67" s="180" t="e">
        <f>NA()</f>
        <v>#N/A</v>
      </c>
      <c r="C67" s="180">
        <f>IF(ISNUMBER('将来負担比率（分子）の構造'!I$53), IF('将来負担比率（分子）の構造'!I$53 &lt; 0, 0, '将来負担比率（分子）の構造'!I$53), NA())</f>
        <v>70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66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67</v>
      </c>
      <c r="B72" s="184">
        <f>基金残高に係る経年分析!F55</f>
        <v>2622</v>
      </c>
      <c r="C72" s="184">
        <f>基金残高に係る経年分析!G55</f>
        <v>2392</v>
      </c>
      <c r="D72" s="184">
        <f>基金残高に係る経年分析!H55</f>
        <v>2306</v>
      </c>
    </row>
    <row r="73" spans="1:16" x14ac:dyDescent="0.2">
      <c r="A73" s="183" t="s">
        <v>68</v>
      </c>
      <c r="B73" s="184">
        <f>基金残高に係る経年分析!F56</f>
        <v>448</v>
      </c>
      <c r="C73" s="184">
        <f>基金残高に係る経年分析!G56</f>
        <v>32</v>
      </c>
      <c r="D73" s="184">
        <f>基金残高に係る経年分析!H56</f>
        <v>32</v>
      </c>
    </row>
    <row r="74" spans="1:16" x14ac:dyDescent="0.2">
      <c r="A74" s="183" t="s">
        <v>69</v>
      </c>
      <c r="B74" s="184">
        <f>基金残高に係る経年分析!F57</f>
        <v>244</v>
      </c>
      <c r="C74" s="184">
        <f>基金残高に係る経年分析!G57</f>
        <v>216</v>
      </c>
      <c r="D74" s="184">
        <f>基金残高に係る経年分析!H57</f>
        <v>174</v>
      </c>
    </row>
  </sheetData>
  <sheetProtection algorithmName="SHA-512" hashValue="8OqaEImJBs6U6wS7IiMjLQ06tqBVq6kC9klv/NTZ6+g3V4JE0ep/hc6EEaEOMddsytYwRV0VGszIyn1XM3zr/A==" saltValue="+K2Priy3vAflATRuoj+s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202</v>
      </c>
      <c r="DI1" s="618"/>
      <c r="DJ1" s="618"/>
      <c r="DK1" s="618"/>
      <c r="DL1" s="618"/>
      <c r="DM1" s="618"/>
      <c r="DN1" s="619"/>
      <c r="DO1" s="225"/>
      <c r="DP1" s="617" t="s">
        <v>203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204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205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206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207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208</v>
      </c>
      <c r="S4" s="621"/>
      <c r="T4" s="621"/>
      <c r="U4" s="621"/>
      <c r="V4" s="621"/>
      <c r="W4" s="621"/>
      <c r="X4" s="621"/>
      <c r="Y4" s="622"/>
      <c r="Z4" s="620" t="s">
        <v>209</v>
      </c>
      <c r="AA4" s="621"/>
      <c r="AB4" s="621"/>
      <c r="AC4" s="622"/>
      <c r="AD4" s="620" t="s">
        <v>210</v>
      </c>
      <c r="AE4" s="621"/>
      <c r="AF4" s="621"/>
      <c r="AG4" s="621"/>
      <c r="AH4" s="621"/>
      <c r="AI4" s="621"/>
      <c r="AJ4" s="621"/>
      <c r="AK4" s="622"/>
      <c r="AL4" s="620" t="s">
        <v>209</v>
      </c>
      <c r="AM4" s="621"/>
      <c r="AN4" s="621"/>
      <c r="AO4" s="622"/>
      <c r="AP4" s="626" t="s">
        <v>211</v>
      </c>
      <c r="AQ4" s="626"/>
      <c r="AR4" s="626"/>
      <c r="AS4" s="626"/>
      <c r="AT4" s="626"/>
      <c r="AU4" s="626"/>
      <c r="AV4" s="626"/>
      <c r="AW4" s="626"/>
      <c r="AX4" s="626"/>
      <c r="AY4" s="626"/>
      <c r="AZ4" s="626"/>
      <c r="BA4" s="626"/>
      <c r="BB4" s="626"/>
      <c r="BC4" s="626"/>
      <c r="BD4" s="626"/>
      <c r="BE4" s="626"/>
      <c r="BF4" s="626"/>
      <c r="BG4" s="626" t="s">
        <v>212</v>
      </c>
      <c r="BH4" s="626"/>
      <c r="BI4" s="626"/>
      <c r="BJ4" s="626"/>
      <c r="BK4" s="626"/>
      <c r="BL4" s="626"/>
      <c r="BM4" s="626"/>
      <c r="BN4" s="626"/>
      <c r="BO4" s="626" t="s">
        <v>209</v>
      </c>
      <c r="BP4" s="626"/>
      <c r="BQ4" s="626"/>
      <c r="BR4" s="626"/>
      <c r="BS4" s="626" t="s">
        <v>213</v>
      </c>
      <c r="BT4" s="626"/>
      <c r="BU4" s="626"/>
      <c r="BV4" s="626"/>
      <c r="BW4" s="626"/>
      <c r="BX4" s="626"/>
      <c r="BY4" s="626"/>
      <c r="BZ4" s="626"/>
      <c r="CA4" s="626"/>
      <c r="CB4" s="626"/>
      <c r="CD4" s="623" t="s">
        <v>214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215</v>
      </c>
      <c r="C5" s="628"/>
      <c r="D5" s="628"/>
      <c r="E5" s="628"/>
      <c r="F5" s="628"/>
      <c r="G5" s="628"/>
      <c r="H5" s="628"/>
      <c r="I5" s="628"/>
      <c r="J5" s="628"/>
      <c r="K5" s="628"/>
      <c r="L5" s="628"/>
      <c r="M5" s="628"/>
      <c r="N5" s="628"/>
      <c r="O5" s="628"/>
      <c r="P5" s="628"/>
      <c r="Q5" s="629"/>
      <c r="R5" s="630">
        <v>2550205</v>
      </c>
      <c r="S5" s="631"/>
      <c r="T5" s="631"/>
      <c r="U5" s="631"/>
      <c r="V5" s="631"/>
      <c r="W5" s="631"/>
      <c r="X5" s="631"/>
      <c r="Y5" s="632"/>
      <c r="Z5" s="633">
        <v>35.799999999999997</v>
      </c>
      <c r="AA5" s="633"/>
      <c r="AB5" s="633"/>
      <c r="AC5" s="633"/>
      <c r="AD5" s="634">
        <v>2550205</v>
      </c>
      <c r="AE5" s="634"/>
      <c r="AF5" s="634"/>
      <c r="AG5" s="634"/>
      <c r="AH5" s="634"/>
      <c r="AI5" s="634"/>
      <c r="AJ5" s="634"/>
      <c r="AK5" s="634"/>
      <c r="AL5" s="635">
        <v>62.5</v>
      </c>
      <c r="AM5" s="636"/>
      <c r="AN5" s="636"/>
      <c r="AO5" s="637"/>
      <c r="AP5" s="627" t="s">
        <v>216</v>
      </c>
      <c r="AQ5" s="628"/>
      <c r="AR5" s="628"/>
      <c r="AS5" s="628"/>
      <c r="AT5" s="628"/>
      <c r="AU5" s="628"/>
      <c r="AV5" s="628"/>
      <c r="AW5" s="628"/>
      <c r="AX5" s="628"/>
      <c r="AY5" s="628"/>
      <c r="AZ5" s="628"/>
      <c r="BA5" s="628"/>
      <c r="BB5" s="628"/>
      <c r="BC5" s="628"/>
      <c r="BD5" s="628"/>
      <c r="BE5" s="628"/>
      <c r="BF5" s="629"/>
      <c r="BG5" s="641">
        <v>2538613</v>
      </c>
      <c r="BH5" s="642"/>
      <c r="BI5" s="642"/>
      <c r="BJ5" s="642"/>
      <c r="BK5" s="642"/>
      <c r="BL5" s="642"/>
      <c r="BM5" s="642"/>
      <c r="BN5" s="643"/>
      <c r="BO5" s="644">
        <v>99.5</v>
      </c>
      <c r="BP5" s="644"/>
      <c r="BQ5" s="644"/>
      <c r="BR5" s="644"/>
      <c r="BS5" s="645">
        <v>28797</v>
      </c>
      <c r="BT5" s="645"/>
      <c r="BU5" s="645"/>
      <c r="BV5" s="645"/>
      <c r="BW5" s="645"/>
      <c r="BX5" s="645"/>
      <c r="BY5" s="645"/>
      <c r="BZ5" s="645"/>
      <c r="CA5" s="645"/>
      <c r="CB5" s="649"/>
      <c r="CD5" s="623" t="s">
        <v>211</v>
      </c>
      <c r="CE5" s="624"/>
      <c r="CF5" s="624"/>
      <c r="CG5" s="624"/>
      <c r="CH5" s="624"/>
      <c r="CI5" s="624"/>
      <c r="CJ5" s="624"/>
      <c r="CK5" s="624"/>
      <c r="CL5" s="624"/>
      <c r="CM5" s="624"/>
      <c r="CN5" s="624"/>
      <c r="CO5" s="624"/>
      <c r="CP5" s="624"/>
      <c r="CQ5" s="625"/>
      <c r="CR5" s="623" t="s">
        <v>217</v>
      </c>
      <c r="CS5" s="624"/>
      <c r="CT5" s="624"/>
      <c r="CU5" s="624"/>
      <c r="CV5" s="624"/>
      <c r="CW5" s="624"/>
      <c r="CX5" s="624"/>
      <c r="CY5" s="625"/>
      <c r="CZ5" s="623" t="s">
        <v>209</v>
      </c>
      <c r="DA5" s="624"/>
      <c r="DB5" s="624"/>
      <c r="DC5" s="625"/>
      <c r="DD5" s="623" t="s">
        <v>218</v>
      </c>
      <c r="DE5" s="624"/>
      <c r="DF5" s="624"/>
      <c r="DG5" s="624"/>
      <c r="DH5" s="624"/>
      <c r="DI5" s="624"/>
      <c r="DJ5" s="624"/>
      <c r="DK5" s="624"/>
      <c r="DL5" s="624"/>
      <c r="DM5" s="624"/>
      <c r="DN5" s="624"/>
      <c r="DO5" s="624"/>
      <c r="DP5" s="625"/>
      <c r="DQ5" s="623" t="s">
        <v>219</v>
      </c>
      <c r="DR5" s="624"/>
      <c r="DS5" s="624"/>
      <c r="DT5" s="624"/>
      <c r="DU5" s="624"/>
      <c r="DV5" s="624"/>
      <c r="DW5" s="624"/>
      <c r="DX5" s="624"/>
      <c r="DY5" s="624"/>
      <c r="DZ5" s="624"/>
      <c r="EA5" s="624"/>
      <c r="EB5" s="624"/>
      <c r="EC5" s="625"/>
    </row>
    <row r="6" spans="2:143" ht="11.25" customHeight="1" x14ac:dyDescent="0.2">
      <c r="B6" s="638" t="s">
        <v>220</v>
      </c>
      <c r="C6" s="639"/>
      <c r="D6" s="639"/>
      <c r="E6" s="639"/>
      <c r="F6" s="639"/>
      <c r="G6" s="639"/>
      <c r="H6" s="639"/>
      <c r="I6" s="639"/>
      <c r="J6" s="639"/>
      <c r="K6" s="639"/>
      <c r="L6" s="639"/>
      <c r="M6" s="639"/>
      <c r="N6" s="639"/>
      <c r="O6" s="639"/>
      <c r="P6" s="639"/>
      <c r="Q6" s="640"/>
      <c r="R6" s="641">
        <v>89153</v>
      </c>
      <c r="S6" s="642"/>
      <c r="T6" s="642"/>
      <c r="U6" s="642"/>
      <c r="V6" s="642"/>
      <c r="W6" s="642"/>
      <c r="X6" s="642"/>
      <c r="Y6" s="643"/>
      <c r="Z6" s="644">
        <v>1.3</v>
      </c>
      <c r="AA6" s="644"/>
      <c r="AB6" s="644"/>
      <c r="AC6" s="644"/>
      <c r="AD6" s="645">
        <v>89153</v>
      </c>
      <c r="AE6" s="645"/>
      <c r="AF6" s="645"/>
      <c r="AG6" s="645"/>
      <c r="AH6" s="645"/>
      <c r="AI6" s="645"/>
      <c r="AJ6" s="645"/>
      <c r="AK6" s="645"/>
      <c r="AL6" s="646">
        <v>2.2000000000000002</v>
      </c>
      <c r="AM6" s="647"/>
      <c r="AN6" s="647"/>
      <c r="AO6" s="648"/>
      <c r="AP6" s="638" t="s">
        <v>221</v>
      </c>
      <c r="AQ6" s="639"/>
      <c r="AR6" s="639"/>
      <c r="AS6" s="639"/>
      <c r="AT6" s="639"/>
      <c r="AU6" s="639"/>
      <c r="AV6" s="639"/>
      <c r="AW6" s="639"/>
      <c r="AX6" s="639"/>
      <c r="AY6" s="639"/>
      <c r="AZ6" s="639"/>
      <c r="BA6" s="639"/>
      <c r="BB6" s="639"/>
      <c r="BC6" s="639"/>
      <c r="BD6" s="639"/>
      <c r="BE6" s="639"/>
      <c r="BF6" s="640"/>
      <c r="BG6" s="641">
        <v>2538613</v>
      </c>
      <c r="BH6" s="642"/>
      <c r="BI6" s="642"/>
      <c r="BJ6" s="642"/>
      <c r="BK6" s="642"/>
      <c r="BL6" s="642"/>
      <c r="BM6" s="642"/>
      <c r="BN6" s="643"/>
      <c r="BO6" s="644">
        <v>99.5</v>
      </c>
      <c r="BP6" s="644"/>
      <c r="BQ6" s="644"/>
      <c r="BR6" s="644"/>
      <c r="BS6" s="645">
        <v>28797</v>
      </c>
      <c r="BT6" s="645"/>
      <c r="BU6" s="645"/>
      <c r="BV6" s="645"/>
      <c r="BW6" s="645"/>
      <c r="BX6" s="645"/>
      <c r="BY6" s="645"/>
      <c r="BZ6" s="645"/>
      <c r="CA6" s="645"/>
      <c r="CB6" s="649"/>
      <c r="CD6" s="652" t="s">
        <v>222</v>
      </c>
      <c r="CE6" s="653"/>
      <c r="CF6" s="653"/>
      <c r="CG6" s="653"/>
      <c r="CH6" s="653"/>
      <c r="CI6" s="653"/>
      <c r="CJ6" s="653"/>
      <c r="CK6" s="653"/>
      <c r="CL6" s="653"/>
      <c r="CM6" s="653"/>
      <c r="CN6" s="653"/>
      <c r="CO6" s="653"/>
      <c r="CP6" s="653"/>
      <c r="CQ6" s="654"/>
      <c r="CR6" s="641">
        <v>92715</v>
      </c>
      <c r="CS6" s="642"/>
      <c r="CT6" s="642"/>
      <c r="CU6" s="642"/>
      <c r="CV6" s="642"/>
      <c r="CW6" s="642"/>
      <c r="CX6" s="642"/>
      <c r="CY6" s="643"/>
      <c r="CZ6" s="635">
        <v>1.3</v>
      </c>
      <c r="DA6" s="636"/>
      <c r="DB6" s="636"/>
      <c r="DC6" s="655"/>
      <c r="DD6" s="650" t="s">
        <v>117</v>
      </c>
      <c r="DE6" s="642"/>
      <c r="DF6" s="642"/>
      <c r="DG6" s="642"/>
      <c r="DH6" s="642"/>
      <c r="DI6" s="642"/>
      <c r="DJ6" s="642"/>
      <c r="DK6" s="642"/>
      <c r="DL6" s="642"/>
      <c r="DM6" s="642"/>
      <c r="DN6" s="642"/>
      <c r="DO6" s="642"/>
      <c r="DP6" s="643"/>
      <c r="DQ6" s="650">
        <v>92715</v>
      </c>
      <c r="DR6" s="642"/>
      <c r="DS6" s="642"/>
      <c r="DT6" s="642"/>
      <c r="DU6" s="642"/>
      <c r="DV6" s="642"/>
      <c r="DW6" s="642"/>
      <c r="DX6" s="642"/>
      <c r="DY6" s="642"/>
      <c r="DZ6" s="642"/>
      <c r="EA6" s="642"/>
      <c r="EB6" s="642"/>
      <c r="EC6" s="651"/>
    </row>
    <row r="7" spans="2:143" ht="11.25" customHeight="1" x14ac:dyDescent="0.2">
      <c r="B7" s="638" t="s">
        <v>223</v>
      </c>
      <c r="C7" s="639"/>
      <c r="D7" s="639"/>
      <c r="E7" s="639"/>
      <c r="F7" s="639"/>
      <c r="G7" s="639"/>
      <c r="H7" s="639"/>
      <c r="I7" s="639"/>
      <c r="J7" s="639"/>
      <c r="K7" s="639"/>
      <c r="L7" s="639"/>
      <c r="M7" s="639"/>
      <c r="N7" s="639"/>
      <c r="O7" s="639"/>
      <c r="P7" s="639"/>
      <c r="Q7" s="640"/>
      <c r="R7" s="641">
        <v>4201</v>
      </c>
      <c r="S7" s="642"/>
      <c r="T7" s="642"/>
      <c r="U7" s="642"/>
      <c r="V7" s="642"/>
      <c r="W7" s="642"/>
      <c r="X7" s="642"/>
      <c r="Y7" s="643"/>
      <c r="Z7" s="644">
        <v>0.1</v>
      </c>
      <c r="AA7" s="644"/>
      <c r="AB7" s="644"/>
      <c r="AC7" s="644"/>
      <c r="AD7" s="645">
        <v>4201</v>
      </c>
      <c r="AE7" s="645"/>
      <c r="AF7" s="645"/>
      <c r="AG7" s="645"/>
      <c r="AH7" s="645"/>
      <c r="AI7" s="645"/>
      <c r="AJ7" s="645"/>
      <c r="AK7" s="645"/>
      <c r="AL7" s="646">
        <v>0.1</v>
      </c>
      <c r="AM7" s="647"/>
      <c r="AN7" s="647"/>
      <c r="AO7" s="648"/>
      <c r="AP7" s="638" t="s">
        <v>224</v>
      </c>
      <c r="AQ7" s="639"/>
      <c r="AR7" s="639"/>
      <c r="AS7" s="639"/>
      <c r="AT7" s="639"/>
      <c r="AU7" s="639"/>
      <c r="AV7" s="639"/>
      <c r="AW7" s="639"/>
      <c r="AX7" s="639"/>
      <c r="AY7" s="639"/>
      <c r="AZ7" s="639"/>
      <c r="BA7" s="639"/>
      <c r="BB7" s="639"/>
      <c r="BC7" s="639"/>
      <c r="BD7" s="639"/>
      <c r="BE7" s="639"/>
      <c r="BF7" s="640"/>
      <c r="BG7" s="641">
        <v>1200986</v>
      </c>
      <c r="BH7" s="642"/>
      <c r="BI7" s="642"/>
      <c r="BJ7" s="642"/>
      <c r="BK7" s="642"/>
      <c r="BL7" s="642"/>
      <c r="BM7" s="642"/>
      <c r="BN7" s="643"/>
      <c r="BO7" s="644">
        <v>47.1</v>
      </c>
      <c r="BP7" s="644"/>
      <c r="BQ7" s="644"/>
      <c r="BR7" s="644"/>
      <c r="BS7" s="645">
        <v>28797</v>
      </c>
      <c r="BT7" s="645"/>
      <c r="BU7" s="645"/>
      <c r="BV7" s="645"/>
      <c r="BW7" s="645"/>
      <c r="BX7" s="645"/>
      <c r="BY7" s="645"/>
      <c r="BZ7" s="645"/>
      <c r="CA7" s="645"/>
      <c r="CB7" s="649"/>
      <c r="CD7" s="656" t="s">
        <v>225</v>
      </c>
      <c r="CE7" s="657"/>
      <c r="CF7" s="657"/>
      <c r="CG7" s="657"/>
      <c r="CH7" s="657"/>
      <c r="CI7" s="657"/>
      <c r="CJ7" s="657"/>
      <c r="CK7" s="657"/>
      <c r="CL7" s="657"/>
      <c r="CM7" s="657"/>
      <c r="CN7" s="657"/>
      <c r="CO7" s="657"/>
      <c r="CP7" s="657"/>
      <c r="CQ7" s="658"/>
      <c r="CR7" s="641">
        <v>842005</v>
      </c>
      <c r="CS7" s="642"/>
      <c r="CT7" s="642"/>
      <c r="CU7" s="642"/>
      <c r="CV7" s="642"/>
      <c r="CW7" s="642"/>
      <c r="CX7" s="642"/>
      <c r="CY7" s="643"/>
      <c r="CZ7" s="644">
        <v>12.1</v>
      </c>
      <c r="DA7" s="644"/>
      <c r="DB7" s="644"/>
      <c r="DC7" s="644"/>
      <c r="DD7" s="650">
        <v>58865</v>
      </c>
      <c r="DE7" s="642"/>
      <c r="DF7" s="642"/>
      <c r="DG7" s="642"/>
      <c r="DH7" s="642"/>
      <c r="DI7" s="642"/>
      <c r="DJ7" s="642"/>
      <c r="DK7" s="642"/>
      <c r="DL7" s="642"/>
      <c r="DM7" s="642"/>
      <c r="DN7" s="642"/>
      <c r="DO7" s="642"/>
      <c r="DP7" s="643"/>
      <c r="DQ7" s="650">
        <v>742645</v>
      </c>
      <c r="DR7" s="642"/>
      <c r="DS7" s="642"/>
      <c r="DT7" s="642"/>
      <c r="DU7" s="642"/>
      <c r="DV7" s="642"/>
      <c r="DW7" s="642"/>
      <c r="DX7" s="642"/>
      <c r="DY7" s="642"/>
      <c r="DZ7" s="642"/>
      <c r="EA7" s="642"/>
      <c r="EB7" s="642"/>
      <c r="EC7" s="651"/>
    </row>
    <row r="8" spans="2:143" ht="11.25" customHeight="1" x14ac:dyDescent="0.2">
      <c r="B8" s="638" t="s">
        <v>226</v>
      </c>
      <c r="C8" s="639"/>
      <c r="D8" s="639"/>
      <c r="E8" s="639"/>
      <c r="F8" s="639"/>
      <c r="G8" s="639"/>
      <c r="H8" s="639"/>
      <c r="I8" s="639"/>
      <c r="J8" s="639"/>
      <c r="K8" s="639"/>
      <c r="L8" s="639"/>
      <c r="M8" s="639"/>
      <c r="N8" s="639"/>
      <c r="O8" s="639"/>
      <c r="P8" s="639"/>
      <c r="Q8" s="640"/>
      <c r="R8" s="641">
        <v>9131</v>
      </c>
      <c r="S8" s="642"/>
      <c r="T8" s="642"/>
      <c r="U8" s="642"/>
      <c r="V8" s="642"/>
      <c r="W8" s="642"/>
      <c r="X8" s="642"/>
      <c r="Y8" s="643"/>
      <c r="Z8" s="644">
        <v>0.1</v>
      </c>
      <c r="AA8" s="644"/>
      <c r="AB8" s="644"/>
      <c r="AC8" s="644"/>
      <c r="AD8" s="645">
        <v>9131</v>
      </c>
      <c r="AE8" s="645"/>
      <c r="AF8" s="645"/>
      <c r="AG8" s="645"/>
      <c r="AH8" s="645"/>
      <c r="AI8" s="645"/>
      <c r="AJ8" s="645"/>
      <c r="AK8" s="645"/>
      <c r="AL8" s="646">
        <v>0.2</v>
      </c>
      <c r="AM8" s="647"/>
      <c r="AN8" s="647"/>
      <c r="AO8" s="648"/>
      <c r="AP8" s="638" t="s">
        <v>227</v>
      </c>
      <c r="AQ8" s="639"/>
      <c r="AR8" s="639"/>
      <c r="AS8" s="639"/>
      <c r="AT8" s="639"/>
      <c r="AU8" s="639"/>
      <c r="AV8" s="639"/>
      <c r="AW8" s="639"/>
      <c r="AX8" s="639"/>
      <c r="AY8" s="639"/>
      <c r="AZ8" s="639"/>
      <c r="BA8" s="639"/>
      <c r="BB8" s="639"/>
      <c r="BC8" s="639"/>
      <c r="BD8" s="639"/>
      <c r="BE8" s="639"/>
      <c r="BF8" s="640"/>
      <c r="BG8" s="641">
        <v>37602</v>
      </c>
      <c r="BH8" s="642"/>
      <c r="BI8" s="642"/>
      <c r="BJ8" s="642"/>
      <c r="BK8" s="642"/>
      <c r="BL8" s="642"/>
      <c r="BM8" s="642"/>
      <c r="BN8" s="643"/>
      <c r="BO8" s="644">
        <v>1.5</v>
      </c>
      <c r="BP8" s="644"/>
      <c r="BQ8" s="644"/>
      <c r="BR8" s="644"/>
      <c r="BS8" s="650" t="s">
        <v>228</v>
      </c>
      <c r="BT8" s="642"/>
      <c r="BU8" s="642"/>
      <c r="BV8" s="642"/>
      <c r="BW8" s="642"/>
      <c r="BX8" s="642"/>
      <c r="BY8" s="642"/>
      <c r="BZ8" s="642"/>
      <c r="CA8" s="642"/>
      <c r="CB8" s="651"/>
      <c r="CD8" s="656" t="s">
        <v>229</v>
      </c>
      <c r="CE8" s="657"/>
      <c r="CF8" s="657"/>
      <c r="CG8" s="657"/>
      <c r="CH8" s="657"/>
      <c r="CI8" s="657"/>
      <c r="CJ8" s="657"/>
      <c r="CK8" s="657"/>
      <c r="CL8" s="657"/>
      <c r="CM8" s="657"/>
      <c r="CN8" s="657"/>
      <c r="CO8" s="657"/>
      <c r="CP8" s="657"/>
      <c r="CQ8" s="658"/>
      <c r="CR8" s="641">
        <v>2561710</v>
      </c>
      <c r="CS8" s="642"/>
      <c r="CT8" s="642"/>
      <c r="CU8" s="642"/>
      <c r="CV8" s="642"/>
      <c r="CW8" s="642"/>
      <c r="CX8" s="642"/>
      <c r="CY8" s="643"/>
      <c r="CZ8" s="644">
        <v>36.700000000000003</v>
      </c>
      <c r="DA8" s="644"/>
      <c r="DB8" s="644"/>
      <c r="DC8" s="644"/>
      <c r="DD8" s="650">
        <v>3866</v>
      </c>
      <c r="DE8" s="642"/>
      <c r="DF8" s="642"/>
      <c r="DG8" s="642"/>
      <c r="DH8" s="642"/>
      <c r="DI8" s="642"/>
      <c r="DJ8" s="642"/>
      <c r="DK8" s="642"/>
      <c r="DL8" s="642"/>
      <c r="DM8" s="642"/>
      <c r="DN8" s="642"/>
      <c r="DO8" s="642"/>
      <c r="DP8" s="643"/>
      <c r="DQ8" s="650">
        <v>1088547</v>
      </c>
      <c r="DR8" s="642"/>
      <c r="DS8" s="642"/>
      <c r="DT8" s="642"/>
      <c r="DU8" s="642"/>
      <c r="DV8" s="642"/>
      <c r="DW8" s="642"/>
      <c r="DX8" s="642"/>
      <c r="DY8" s="642"/>
      <c r="DZ8" s="642"/>
      <c r="EA8" s="642"/>
      <c r="EB8" s="642"/>
      <c r="EC8" s="651"/>
    </row>
    <row r="9" spans="2:143" ht="11.25" customHeight="1" x14ac:dyDescent="0.2">
      <c r="B9" s="638" t="s">
        <v>230</v>
      </c>
      <c r="C9" s="639"/>
      <c r="D9" s="639"/>
      <c r="E9" s="639"/>
      <c r="F9" s="639"/>
      <c r="G9" s="639"/>
      <c r="H9" s="639"/>
      <c r="I9" s="639"/>
      <c r="J9" s="639"/>
      <c r="K9" s="639"/>
      <c r="L9" s="639"/>
      <c r="M9" s="639"/>
      <c r="N9" s="639"/>
      <c r="O9" s="639"/>
      <c r="P9" s="639"/>
      <c r="Q9" s="640"/>
      <c r="R9" s="641">
        <v>7630</v>
      </c>
      <c r="S9" s="642"/>
      <c r="T9" s="642"/>
      <c r="U9" s="642"/>
      <c r="V9" s="642"/>
      <c r="W9" s="642"/>
      <c r="X9" s="642"/>
      <c r="Y9" s="643"/>
      <c r="Z9" s="644">
        <v>0.1</v>
      </c>
      <c r="AA9" s="644"/>
      <c r="AB9" s="644"/>
      <c r="AC9" s="644"/>
      <c r="AD9" s="645">
        <v>7630</v>
      </c>
      <c r="AE9" s="645"/>
      <c r="AF9" s="645"/>
      <c r="AG9" s="645"/>
      <c r="AH9" s="645"/>
      <c r="AI9" s="645"/>
      <c r="AJ9" s="645"/>
      <c r="AK9" s="645"/>
      <c r="AL9" s="646">
        <v>0.2</v>
      </c>
      <c r="AM9" s="647"/>
      <c r="AN9" s="647"/>
      <c r="AO9" s="648"/>
      <c r="AP9" s="638" t="s">
        <v>231</v>
      </c>
      <c r="AQ9" s="639"/>
      <c r="AR9" s="639"/>
      <c r="AS9" s="639"/>
      <c r="AT9" s="639"/>
      <c r="AU9" s="639"/>
      <c r="AV9" s="639"/>
      <c r="AW9" s="639"/>
      <c r="AX9" s="639"/>
      <c r="AY9" s="639"/>
      <c r="AZ9" s="639"/>
      <c r="BA9" s="639"/>
      <c r="BB9" s="639"/>
      <c r="BC9" s="639"/>
      <c r="BD9" s="639"/>
      <c r="BE9" s="639"/>
      <c r="BF9" s="640"/>
      <c r="BG9" s="641">
        <v>1010692</v>
      </c>
      <c r="BH9" s="642"/>
      <c r="BI9" s="642"/>
      <c r="BJ9" s="642"/>
      <c r="BK9" s="642"/>
      <c r="BL9" s="642"/>
      <c r="BM9" s="642"/>
      <c r="BN9" s="643"/>
      <c r="BO9" s="644">
        <v>39.6</v>
      </c>
      <c r="BP9" s="644"/>
      <c r="BQ9" s="644"/>
      <c r="BR9" s="644"/>
      <c r="BS9" s="650" t="s">
        <v>117</v>
      </c>
      <c r="BT9" s="642"/>
      <c r="BU9" s="642"/>
      <c r="BV9" s="642"/>
      <c r="BW9" s="642"/>
      <c r="BX9" s="642"/>
      <c r="BY9" s="642"/>
      <c r="BZ9" s="642"/>
      <c r="CA9" s="642"/>
      <c r="CB9" s="651"/>
      <c r="CD9" s="656" t="s">
        <v>232</v>
      </c>
      <c r="CE9" s="657"/>
      <c r="CF9" s="657"/>
      <c r="CG9" s="657"/>
      <c r="CH9" s="657"/>
      <c r="CI9" s="657"/>
      <c r="CJ9" s="657"/>
      <c r="CK9" s="657"/>
      <c r="CL9" s="657"/>
      <c r="CM9" s="657"/>
      <c r="CN9" s="657"/>
      <c r="CO9" s="657"/>
      <c r="CP9" s="657"/>
      <c r="CQ9" s="658"/>
      <c r="CR9" s="641">
        <v>463634</v>
      </c>
      <c r="CS9" s="642"/>
      <c r="CT9" s="642"/>
      <c r="CU9" s="642"/>
      <c r="CV9" s="642"/>
      <c r="CW9" s="642"/>
      <c r="CX9" s="642"/>
      <c r="CY9" s="643"/>
      <c r="CZ9" s="644">
        <v>6.6</v>
      </c>
      <c r="DA9" s="644"/>
      <c r="DB9" s="644"/>
      <c r="DC9" s="644"/>
      <c r="DD9" s="650">
        <v>8540</v>
      </c>
      <c r="DE9" s="642"/>
      <c r="DF9" s="642"/>
      <c r="DG9" s="642"/>
      <c r="DH9" s="642"/>
      <c r="DI9" s="642"/>
      <c r="DJ9" s="642"/>
      <c r="DK9" s="642"/>
      <c r="DL9" s="642"/>
      <c r="DM9" s="642"/>
      <c r="DN9" s="642"/>
      <c r="DO9" s="642"/>
      <c r="DP9" s="643"/>
      <c r="DQ9" s="650">
        <v>455313</v>
      </c>
      <c r="DR9" s="642"/>
      <c r="DS9" s="642"/>
      <c r="DT9" s="642"/>
      <c r="DU9" s="642"/>
      <c r="DV9" s="642"/>
      <c r="DW9" s="642"/>
      <c r="DX9" s="642"/>
      <c r="DY9" s="642"/>
      <c r="DZ9" s="642"/>
      <c r="EA9" s="642"/>
      <c r="EB9" s="642"/>
      <c r="EC9" s="651"/>
    </row>
    <row r="10" spans="2:143" ht="11.25" customHeight="1" x14ac:dyDescent="0.2">
      <c r="B10" s="638" t="s">
        <v>233</v>
      </c>
      <c r="C10" s="639"/>
      <c r="D10" s="639"/>
      <c r="E10" s="639"/>
      <c r="F10" s="639"/>
      <c r="G10" s="639"/>
      <c r="H10" s="639"/>
      <c r="I10" s="639"/>
      <c r="J10" s="639"/>
      <c r="K10" s="639"/>
      <c r="L10" s="639"/>
      <c r="M10" s="639"/>
      <c r="N10" s="639"/>
      <c r="O10" s="639"/>
      <c r="P10" s="639"/>
      <c r="Q10" s="640"/>
      <c r="R10" s="641" t="s">
        <v>228</v>
      </c>
      <c r="S10" s="642"/>
      <c r="T10" s="642"/>
      <c r="U10" s="642"/>
      <c r="V10" s="642"/>
      <c r="W10" s="642"/>
      <c r="X10" s="642"/>
      <c r="Y10" s="643"/>
      <c r="Z10" s="644" t="s">
        <v>228</v>
      </c>
      <c r="AA10" s="644"/>
      <c r="AB10" s="644"/>
      <c r="AC10" s="644"/>
      <c r="AD10" s="645" t="s">
        <v>228</v>
      </c>
      <c r="AE10" s="645"/>
      <c r="AF10" s="645"/>
      <c r="AG10" s="645"/>
      <c r="AH10" s="645"/>
      <c r="AI10" s="645"/>
      <c r="AJ10" s="645"/>
      <c r="AK10" s="645"/>
      <c r="AL10" s="646" t="s">
        <v>228</v>
      </c>
      <c r="AM10" s="647"/>
      <c r="AN10" s="647"/>
      <c r="AO10" s="648"/>
      <c r="AP10" s="638" t="s">
        <v>234</v>
      </c>
      <c r="AQ10" s="639"/>
      <c r="AR10" s="639"/>
      <c r="AS10" s="639"/>
      <c r="AT10" s="639"/>
      <c r="AU10" s="639"/>
      <c r="AV10" s="639"/>
      <c r="AW10" s="639"/>
      <c r="AX10" s="639"/>
      <c r="AY10" s="639"/>
      <c r="AZ10" s="639"/>
      <c r="BA10" s="639"/>
      <c r="BB10" s="639"/>
      <c r="BC10" s="639"/>
      <c r="BD10" s="639"/>
      <c r="BE10" s="639"/>
      <c r="BF10" s="640"/>
      <c r="BG10" s="641">
        <v>57844</v>
      </c>
      <c r="BH10" s="642"/>
      <c r="BI10" s="642"/>
      <c r="BJ10" s="642"/>
      <c r="BK10" s="642"/>
      <c r="BL10" s="642"/>
      <c r="BM10" s="642"/>
      <c r="BN10" s="643"/>
      <c r="BO10" s="644">
        <v>2.2999999999999998</v>
      </c>
      <c r="BP10" s="644"/>
      <c r="BQ10" s="644"/>
      <c r="BR10" s="644"/>
      <c r="BS10" s="650">
        <v>9979</v>
      </c>
      <c r="BT10" s="642"/>
      <c r="BU10" s="642"/>
      <c r="BV10" s="642"/>
      <c r="BW10" s="642"/>
      <c r="BX10" s="642"/>
      <c r="BY10" s="642"/>
      <c r="BZ10" s="642"/>
      <c r="CA10" s="642"/>
      <c r="CB10" s="651"/>
      <c r="CD10" s="656" t="s">
        <v>235</v>
      </c>
      <c r="CE10" s="657"/>
      <c r="CF10" s="657"/>
      <c r="CG10" s="657"/>
      <c r="CH10" s="657"/>
      <c r="CI10" s="657"/>
      <c r="CJ10" s="657"/>
      <c r="CK10" s="657"/>
      <c r="CL10" s="657"/>
      <c r="CM10" s="657"/>
      <c r="CN10" s="657"/>
      <c r="CO10" s="657"/>
      <c r="CP10" s="657"/>
      <c r="CQ10" s="658"/>
      <c r="CR10" s="641">
        <v>22145</v>
      </c>
      <c r="CS10" s="642"/>
      <c r="CT10" s="642"/>
      <c r="CU10" s="642"/>
      <c r="CV10" s="642"/>
      <c r="CW10" s="642"/>
      <c r="CX10" s="642"/>
      <c r="CY10" s="643"/>
      <c r="CZ10" s="644">
        <v>0.3</v>
      </c>
      <c r="DA10" s="644"/>
      <c r="DB10" s="644"/>
      <c r="DC10" s="644"/>
      <c r="DD10" s="650" t="s">
        <v>228</v>
      </c>
      <c r="DE10" s="642"/>
      <c r="DF10" s="642"/>
      <c r="DG10" s="642"/>
      <c r="DH10" s="642"/>
      <c r="DI10" s="642"/>
      <c r="DJ10" s="642"/>
      <c r="DK10" s="642"/>
      <c r="DL10" s="642"/>
      <c r="DM10" s="642"/>
      <c r="DN10" s="642"/>
      <c r="DO10" s="642"/>
      <c r="DP10" s="643"/>
      <c r="DQ10" s="650">
        <v>17145</v>
      </c>
      <c r="DR10" s="642"/>
      <c r="DS10" s="642"/>
      <c r="DT10" s="642"/>
      <c r="DU10" s="642"/>
      <c r="DV10" s="642"/>
      <c r="DW10" s="642"/>
      <c r="DX10" s="642"/>
      <c r="DY10" s="642"/>
      <c r="DZ10" s="642"/>
      <c r="EA10" s="642"/>
      <c r="EB10" s="642"/>
      <c r="EC10" s="651"/>
    </row>
    <row r="11" spans="2:143" ht="11.25" customHeight="1" x14ac:dyDescent="0.2">
      <c r="B11" s="638" t="s">
        <v>236</v>
      </c>
      <c r="C11" s="639"/>
      <c r="D11" s="639"/>
      <c r="E11" s="639"/>
      <c r="F11" s="639"/>
      <c r="G11" s="639"/>
      <c r="H11" s="639"/>
      <c r="I11" s="639"/>
      <c r="J11" s="639"/>
      <c r="K11" s="639"/>
      <c r="L11" s="639"/>
      <c r="M11" s="639"/>
      <c r="N11" s="639"/>
      <c r="O11" s="639"/>
      <c r="P11" s="639"/>
      <c r="Q11" s="640"/>
      <c r="R11" s="641" t="s">
        <v>228</v>
      </c>
      <c r="S11" s="642"/>
      <c r="T11" s="642"/>
      <c r="U11" s="642"/>
      <c r="V11" s="642"/>
      <c r="W11" s="642"/>
      <c r="X11" s="642"/>
      <c r="Y11" s="643"/>
      <c r="Z11" s="644" t="s">
        <v>228</v>
      </c>
      <c r="AA11" s="644"/>
      <c r="AB11" s="644"/>
      <c r="AC11" s="644"/>
      <c r="AD11" s="645" t="s">
        <v>117</v>
      </c>
      <c r="AE11" s="645"/>
      <c r="AF11" s="645"/>
      <c r="AG11" s="645"/>
      <c r="AH11" s="645"/>
      <c r="AI11" s="645"/>
      <c r="AJ11" s="645"/>
      <c r="AK11" s="645"/>
      <c r="AL11" s="646" t="s">
        <v>228</v>
      </c>
      <c r="AM11" s="647"/>
      <c r="AN11" s="647"/>
      <c r="AO11" s="648"/>
      <c r="AP11" s="638" t="s">
        <v>237</v>
      </c>
      <c r="AQ11" s="639"/>
      <c r="AR11" s="639"/>
      <c r="AS11" s="639"/>
      <c r="AT11" s="639"/>
      <c r="AU11" s="639"/>
      <c r="AV11" s="639"/>
      <c r="AW11" s="639"/>
      <c r="AX11" s="639"/>
      <c r="AY11" s="639"/>
      <c r="AZ11" s="639"/>
      <c r="BA11" s="639"/>
      <c r="BB11" s="639"/>
      <c r="BC11" s="639"/>
      <c r="BD11" s="639"/>
      <c r="BE11" s="639"/>
      <c r="BF11" s="640"/>
      <c r="BG11" s="641">
        <v>94848</v>
      </c>
      <c r="BH11" s="642"/>
      <c r="BI11" s="642"/>
      <c r="BJ11" s="642"/>
      <c r="BK11" s="642"/>
      <c r="BL11" s="642"/>
      <c r="BM11" s="642"/>
      <c r="BN11" s="643"/>
      <c r="BO11" s="644">
        <v>3.7</v>
      </c>
      <c r="BP11" s="644"/>
      <c r="BQ11" s="644"/>
      <c r="BR11" s="644"/>
      <c r="BS11" s="650">
        <v>18818</v>
      </c>
      <c r="BT11" s="642"/>
      <c r="BU11" s="642"/>
      <c r="BV11" s="642"/>
      <c r="BW11" s="642"/>
      <c r="BX11" s="642"/>
      <c r="BY11" s="642"/>
      <c r="BZ11" s="642"/>
      <c r="CA11" s="642"/>
      <c r="CB11" s="651"/>
      <c r="CD11" s="656" t="s">
        <v>238</v>
      </c>
      <c r="CE11" s="657"/>
      <c r="CF11" s="657"/>
      <c r="CG11" s="657"/>
      <c r="CH11" s="657"/>
      <c r="CI11" s="657"/>
      <c r="CJ11" s="657"/>
      <c r="CK11" s="657"/>
      <c r="CL11" s="657"/>
      <c r="CM11" s="657"/>
      <c r="CN11" s="657"/>
      <c r="CO11" s="657"/>
      <c r="CP11" s="657"/>
      <c r="CQ11" s="658"/>
      <c r="CR11" s="641">
        <v>291221</v>
      </c>
      <c r="CS11" s="642"/>
      <c r="CT11" s="642"/>
      <c r="CU11" s="642"/>
      <c r="CV11" s="642"/>
      <c r="CW11" s="642"/>
      <c r="CX11" s="642"/>
      <c r="CY11" s="643"/>
      <c r="CZ11" s="644">
        <v>4.2</v>
      </c>
      <c r="DA11" s="644"/>
      <c r="DB11" s="644"/>
      <c r="DC11" s="644"/>
      <c r="DD11" s="650">
        <v>34545</v>
      </c>
      <c r="DE11" s="642"/>
      <c r="DF11" s="642"/>
      <c r="DG11" s="642"/>
      <c r="DH11" s="642"/>
      <c r="DI11" s="642"/>
      <c r="DJ11" s="642"/>
      <c r="DK11" s="642"/>
      <c r="DL11" s="642"/>
      <c r="DM11" s="642"/>
      <c r="DN11" s="642"/>
      <c r="DO11" s="642"/>
      <c r="DP11" s="643"/>
      <c r="DQ11" s="650">
        <v>231792</v>
      </c>
      <c r="DR11" s="642"/>
      <c r="DS11" s="642"/>
      <c r="DT11" s="642"/>
      <c r="DU11" s="642"/>
      <c r="DV11" s="642"/>
      <c r="DW11" s="642"/>
      <c r="DX11" s="642"/>
      <c r="DY11" s="642"/>
      <c r="DZ11" s="642"/>
      <c r="EA11" s="642"/>
      <c r="EB11" s="642"/>
      <c r="EC11" s="651"/>
    </row>
    <row r="12" spans="2:143" ht="11.25" customHeight="1" x14ac:dyDescent="0.2">
      <c r="B12" s="638" t="s">
        <v>239</v>
      </c>
      <c r="C12" s="639"/>
      <c r="D12" s="639"/>
      <c r="E12" s="639"/>
      <c r="F12" s="639"/>
      <c r="G12" s="639"/>
      <c r="H12" s="639"/>
      <c r="I12" s="639"/>
      <c r="J12" s="639"/>
      <c r="K12" s="639"/>
      <c r="L12" s="639"/>
      <c r="M12" s="639"/>
      <c r="N12" s="639"/>
      <c r="O12" s="639"/>
      <c r="P12" s="639"/>
      <c r="Q12" s="640"/>
      <c r="R12" s="641">
        <v>369430</v>
      </c>
      <c r="S12" s="642"/>
      <c r="T12" s="642"/>
      <c r="U12" s="642"/>
      <c r="V12" s="642"/>
      <c r="W12" s="642"/>
      <c r="X12" s="642"/>
      <c r="Y12" s="643"/>
      <c r="Z12" s="644">
        <v>5.2</v>
      </c>
      <c r="AA12" s="644"/>
      <c r="AB12" s="644"/>
      <c r="AC12" s="644"/>
      <c r="AD12" s="645">
        <v>369430</v>
      </c>
      <c r="AE12" s="645"/>
      <c r="AF12" s="645"/>
      <c r="AG12" s="645"/>
      <c r="AH12" s="645"/>
      <c r="AI12" s="645"/>
      <c r="AJ12" s="645"/>
      <c r="AK12" s="645"/>
      <c r="AL12" s="646">
        <v>9.1</v>
      </c>
      <c r="AM12" s="647"/>
      <c r="AN12" s="647"/>
      <c r="AO12" s="648"/>
      <c r="AP12" s="638" t="s">
        <v>240</v>
      </c>
      <c r="AQ12" s="639"/>
      <c r="AR12" s="639"/>
      <c r="AS12" s="639"/>
      <c r="AT12" s="639"/>
      <c r="AU12" s="639"/>
      <c r="AV12" s="639"/>
      <c r="AW12" s="639"/>
      <c r="AX12" s="639"/>
      <c r="AY12" s="639"/>
      <c r="AZ12" s="639"/>
      <c r="BA12" s="639"/>
      <c r="BB12" s="639"/>
      <c r="BC12" s="639"/>
      <c r="BD12" s="639"/>
      <c r="BE12" s="639"/>
      <c r="BF12" s="640"/>
      <c r="BG12" s="641">
        <v>1114163</v>
      </c>
      <c r="BH12" s="642"/>
      <c r="BI12" s="642"/>
      <c r="BJ12" s="642"/>
      <c r="BK12" s="642"/>
      <c r="BL12" s="642"/>
      <c r="BM12" s="642"/>
      <c r="BN12" s="643"/>
      <c r="BO12" s="644">
        <v>43.7</v>
      </c>
      <c r="BP12" s="644"/>
      <c r="BQ12" s="644"/>
      <c r="BR12" s="644"/>
      <c r="BS12" s="650" t="s">
        <v>228</v>
      </c>
      <c r="BT12" s="642"/>
      <c r="BU12" s="642"/>
      <c r="BV12" s="642"/>
      <c r="BW12" s="642"/>
      <c r="BX12" s="642"/>
      <c r="BY12" s="642"/>
      <c r="BZ12" s="642"/>
      <c r="CA12" s="642"/>
      <c r="CB12" s="651"/>
      <c r="CD12" s="656" t="s">
        <v>241</v>
      </c>
      <c r="CE12" s="657"/>
      <c r="CF12" s="657"/>
      <c r="CG12" s="657"/>
      <c r="CH12" s="657"/>
      <c r="CI12" s="657"/>
      <c r="CJ12" s="657"/>
      <c r="CK12" s="657"/>
      <c r="CL12" s="657"/>
      <c r="CM12" s="657"/>
      <c r="CN12" s="657"/>
      <c r="CO12" s="657"/>
      <c r="CP12" s="657"/>
      <c r="CQ12" s="658"/>
      <c r="CR12" s="641">
        <v>28141</v>
      </c>
      <c r="CS12" s="642"/>
      <c r="CT12" s="642"/>
      <c r="CU12" s="642"/>
      <c r="CV12" s="642"/>
      <c r="CW12" s="642"/>
      <c r="CX12" s="642"/>
      <c r="CY12" s="643"/>
      <c r="CZ12" s="644">
        <v>0.4</v>
      </c>
      <c r="DA12" s="644"/>
      <c r="DB12" s="644"/>
      <c r="DC12" s="644"/>
      <c r="DD12" s="650">
        <v>1940</v>
      </c>
      <c r="DE12" s="642"/>
      <c r="DF12" s="642"/>
      <c r="DG12" s="642"/>
      <c r="DH12" s="642"/>
      <c r="DI12" s="642"/>
      <c r="DJ12" s="642"/>
      <c r="DK12" s="642"/>
      <c r="DL12" s="642"/>
      <c r="DM12" s="642"/>
      <c r="DN12" s="642"/>
      <c r="DO12" s="642"/>
      <c r="DP12" s="643"/>
      <c r="DQ12" s="650">
        <v>27809</v>
      </c>
      <c r="DR12" s="642"/>
      <c r="DS12" s="642"/>
      <c r="DT12" s="642"/>
      <c r="DU12" s="642"/>
      <c r="DV12" s="642"/>
      <c r="DW12" s="642"/>
      <c r="DX12" s="642"/>
      <c r="DY12" s="642"/>
      <c r="DZ12" s="642"/>
      <c r="EA12" s="642"/>
      <c r="EB12" s="642"/>
      <c r="EC12" s="651"/>
    </row>
    <row r="13" spans="2:143" ht="11.25" customHeight="1" x14ac:dyDescent="0.2">
      <c r="B13" s="638" t="s">
        <v>242</v>
      </c>
      <c r="C13" s="639"/>
      <c r="D13" s="639"/>
      <c r="E13" s="639"/>
      <c r="F13" s="639"/>
      <c r="G13" s="639"/>
      <c r="H13" s="639"/>
      <c r="I13" s="639"/>
      <c r="J13" s="639"/>
      <c r="K13" s="639"/>
      <c r="L13" s="639"/>
      <c r="M13" s="639"/>
      <c r="N13" s="639"/>
      <c r="O13" s="639"/>
      <c r="P13" s="639"/>
      <c r="Q13" s="640"/>
      <c r="R13" s="641">
        <v>1452</v>
      </c>
      <c r="S13" s="642"/>
      <c r="T13" s="642"/>
      <c r="U13" s="642"/>
      <c r="V13" s="642"/>
      <c r="W13" s="642"/>
      <c r="X13" s="642"/>
      <c r="Y13" s="643"/>
      <c r="Z13" s="644">
        <v>0</v>
      </c>
      <c r="AA13" s="644"/>
      <c r="AB13" s="644"/>
      <c r="AC13" s="644"/>
      <c r="AD13" s="645">
        <v>1452</v>
      </c>
      <c r="AE13" s="645"/>
      <c r="AF13" s="645"/>
      <c r="AG13" s="645"/>
      <c r="AH13" s="645"/>
      <c r="AI13" s="645"/>
      <c r="AJ13" s="645"/>
      <c r="AK13" s="645"/>
      <c r="AL13" s="646">
        <v>0</v>
      </c>
      <c r="AM13" s="647"/>
      <c r="AN13" s="647"/>
      <c r="AO13" s="648"/>
      <c r="AP13" s="638" t="s">
        <v>243</v>
      </c>
      <c r="AQ13" s="639"/>
      <c r="AR13" s="639"/>
      <c r="AS13" s="639"/>
      <c r="AT13" s="639"/>
      <c r="AU13" s="639"/>
      <c r="AV13" s="639"/>
      <c r="AW13" s="639"/>
      <c r="AX13" s="639"/>
      <c r="AY13" s="639"/>
      <c r="AZ13" s="639"/>
      <c r="BA13" s="639"/>
      <c r="BB13" s="639"/>
      <c r="BC13" s="639"/>
      <c r="BD13" s="639"/>
      <c r="BE13" s="639"/>
      <c r="BF13" s="640"/>
      <c r="BG13" s="641">
        <v>1112573</v>
      </c>
      <c r="BH13" s="642"/>
      <c r="BI13" s="642"/>
      <c r="BJ13" s="642"/>
      <c r="BK13" s="642"/>
      <c r="BL13" s="642"/>
      <c r="BM13" s="642"/>
      <c r="BN13" s="643"/>
      <c r="BO13" s="644">
        <v>43.6</v>
      </c>
      <c r="BP13" s="644"/>
      <c r="BQ13" s="644"/>
      <c r="BR13" s="644"/>
      <c r="BS13" s="650" t="s">
        <v>228</v>
      </c>
      <c r="BT13" s="642"/>
      <c r="BU13" s="642"/>
      <c r="BV13" s="642"/>
      <c r="BW13" s="642"/>
      <c r="BX13" s="642"/>
      <c r="BY13" s="642"/>
      <c r="BZ13" s="642"/>
      <c r="CA13" s="642"/>
      <c r="CB13" s="651"/>
      <c r="CD13" s="656" t="s">
        <v>244</v>
      </c>
      <c r="CE13" s="657"/>
      <c r="CF13" s="657"/>
      <c r="CG13" s="657"/>
      <c r="CH13" s="657"/>
      <c r="CI13" s="657"/>
      <c r="CJ13" s="657"/>
      <c r="CK13" s="657"/>
      <c r="CL13" s="657"/>
      <c r="CM13" s="657"/>
      <c r="CN13" s="657"/>
      <c r="CO13" s="657"/>
      <c r="CP13" s="657"/>
      <c r="CQ13" s="658"/>
      <c r="CR13" s="641">
        <v>952440</v>
      </c>
      <c r="CS13" s="642"/>
      <c r="CT13" s="642"/>
      <c r="CU13" s="642"/>
      <c r="CV13" s="642"/>
      <c r="CW13" s="642"/>
      <c r="CX13" s="642"/>
      <c r="CY13" s="643"/>
      <c r="CZ13" s="644">
        <v>13.7</v>
      </c>
      <c r="DA13" s="644"/>
      <c r="DB13" s="644"/>
      <c r="DC13" s="644"/>
      <c r="DD13" s="650">
        <v>659654</v>
      </c>
      <c r="DE13" s="642"/>
      <c r="DF13" s="642"/>
      <c r="DG13" s="642"/>
      <c r="DH13" s="642"/>
      <c r="DI13" s="642"/>
      <c r="DJ13" s="642"/>
      <c r="DK13" s="642"/>
      <c r="DL13" s="642"/>
      <c r="DM13" s="642"/>
      <c r="DN13" s="642"/>
      <c r="DO13" s="642"/>
      <c r="DP13" s="643"/>
      <c r="DQ13" s="650">
        <v>422684</v>
      </c>
      <c r="DR13" s="642"/>
      <c r="DS13" s="642"/>
      <c r="DT13" s="642"/>
      <c r="DU13" s="642"/>
      <c r="DV13" s="642"/>
      <c r="DW13" s="642"/>
      <c r="DX13" s="642"/>
      <c r="DY13" s="642"/>
      <c r="DZ13" s="642"/>
      <c r="EA13" s="642"/>
      <c r="EB13" s="642"/>
      <c r="EC13" s="651"/>
    </row>
    <row r="14" spans="2:143" ht="11.25" customHeight="1" x14ac:dyDescent="0.2">
      <c r="B14" s="638" t="s">
        <v>245</v>
      </c>
      <c r="C14" s="639"/>
      <c r="D14" s="639"/>
      <c r="E14" s="639"/>
      <c r="F14" s="639"/>
      <c r="G14" s="639"/>
      <c r="H14" s="639"/>
      <c r="I14" s="639"/>
      <c r="J14" s="639"/>
      <c r="K14" s="639"/>
      <c r="L14" s="639"/>
      <c r="M14" s="639"/>
      <c r="N14" s="639"/>
      <c r="O14" s="639"/>
      <c r="P14" s="639"/>
      <c r="Q14" s="640"/>
      <c r="R14" s="641" t="s">
        <v>117</v>
      </c>
      <c r="S14" s="642"/>
      <c r="T14" s="642"/>
      <c r="U14" s="642"/>
      <c r="V14" s="642"/>
      <c r="W14" s="642"/>
      <c r="X14" s="642"/>
      <c r="Y14" s="643"/>
      <c r="Z14" s="644" t="s">
        <v>117</v>
      </c>
      <c r="AA14" s="644"/>
      <c r="AB14" s="644"/>
      <c r="AC14" s="644"/>
      <c r="AD14" s="645" t="s">
        <v>228</v>
      </c>
      <c r="AE14" s="645"/>
      <c r="AF14" s="645"/>
      <c r="AG14" s="645"/>
      <c r="AH14" s="645"/>
      <c r="AI14" s="645"/>
      <c r="AJ14" s="645"/>
      <c r="AK14" s="645"/>
      <c r="AL14" s="646" t="s">
        <v>228</v>
      </c>
      <c r="AM14" s="647"/>
      <c r="AN14" s="647"/>
      <c r="AO14" s="648"/>
      <c r="AP14" s="638" t="s">
        <v>246</v>
      </c>
      <c r="AQ14" s="639"/>
      <c r="AR14" s="639"/>
      <c r="AS14" s="639"/>
      <c r="AT14" s="639"/>
      <c r="AU14" s="639"/>
      <c r="AV14" s="639"/>
      <c r="AW14" s="639"/>
      <c r="AX14" s="639"/>
      <c r="AY14" s="639"/>
      <c r="AZ14" s="639"/>
      <c r="BA14" s="639"/>
      <c r="BB14" s="639"/>
      <c r="BC14" s="639"/>
      <c r="BD14" s="639"/>
      <c r="BE14" s="639"/>
      <c r="BF14" s="640"/>
      <c r="BG14" s="641">
        <v>67350</v>
      </c>
      <c r="BH14" s="642"/>
      <c r="BI14" s="642"/>
      <c r="BJ14" s="642"/>
      <c r="BK14" s="642"/>
      <c r="BL14" s="642"/>
      <c r="BM14" s="642"/>
      <c r="BN14" s="643"/>
      <c r="BO14" s="644">
        <v>2.6</v>
      </c>
      <c r="BP14" s="644"/>
      <c r="BQ14" s="644"/>
      <c r="BR14" s="644"/>
      <c r="BS14" s="650" t="s">
        <v>228</v>
      </c>
      <c r="BT14" s="642"/>
      <c r="BU14" s="642"/>
      <c r="BV14" s="642"/>
      <c r="BW14" s="642"/>
      <c r="BX14" s="642"/>
      <c r="BY14" s="642"/>
      <c r="BZ14" s="642"/>
      <c r="CA14" s="642"/>
      <c r="CB14" s="651"/>
      <c r="CD14" s="656" t="s">
        <v>247</v>
      </c>
      <c r="CE14" s="657"/>
      <c r="CF14" s="657"/>
      <c r="CG14" s="657"/>
      <c r="CH14" s="657"/>
      <c r="CI14" s="657"/>
      <c r="CJ14" s="657"/>
      <c r="CK14" s="657"/>
      <c r="CL14" s="657"/>
      <c r="CM14" s="657"/>
      <c r="CN14" s="657"/>
      <c r="CO14" s="657"/>
      <c r="CP14" s="657"/>
      <c r="CQ14" s="658"/>
      <c r="CR14" s="641">
        <v>341845</v>
      </c>
      <c r="CS14" s="642"/>
      <c r="CT14" s="642"/>
      <c r="CU14" s="642"/>
      <c r="CV14" s="642"/>
      <c r="CW14" s="642"/>
      <c r="CX14" s="642"/>
      <c r="CY14" s="643"/>
      <c r="CZ14" s="644">
        <v>4.9000000000000004</v>
      </c>
      <c r="DA14" s="644"/>
      <c r="DB14" s="644"/>
      <c r="DC14" s="644"/>
      <c r="DD14" s="650">
        <v>6984</v>
      </c>
      <c r="DE14" s="642"/>
      <c r="DF14" s="642"/>
      <c r="DG14" s="642"/>
      <c r="DH14" s="642"/>
      <c r="DI14" s="642"/>
      <c r="DJ14" s="642"/>
      <c r="DK14" s="642"/>
      <c r="DL14" s="642"/>
      <c r="DM14" s="642"/>
      <c r="DN14" s="642"/>
      <c r="DO14" s="642"/>
      <c r="DP14" s="643"/>
      <c r="DQ14" s="650">
        <v>336637</v>
      </c>
      <c r="DR14" s="642"/>
      <c r="DS14" s="642"/>
      <c r="DT14" s="642"/>
      <c r="DU14" s="642"/>
      <c r="DV14" s="642"/>
      <c r="DW14" s="642"/>
      <c r="DX14" s="642"/>
      <c r="DY14" s="642"/>
      <c r="DZ14" s="642"/>
      <c r="EA14" s="642"/>
      <c r="EB14" s="642"/>
      <c r="EC14" s="651"/>
    </row>
    <row r="15" spans="2:143" ht="11.25" customHeight="1" x14ac:dyDescent="0.2">
      <c r="B15" s="638" t="s">
        <v>248</v>
      </c>
      <c r="C15" s="639"/>
      <c r="D15" s="639"/>
      <c r="E15" s="639"/>
      <c r="F15" s="639"/>
      <c r="G15" s="639"/>
      <c r="H15" s="639"/>
      <c r="I15" s="639"/>
      <c r="J15" s="639"/>
      <c r="K15" s="639"/>
      <c r="L15" s="639"/>
      <c r="M15" s="639"/>
      <c r="N15" s="639"/>
      <c r="O15" s="639"/>
      <c r="P15" s="639"/>
      <c r="Q15" s="640"/>
      <c r="R15" s="641">
        <v>28271</v>
      </c>
      <c r="S15" s="642"/>
      <c r="T15" s="642"/>
      <c r="U15" s="642"/>
      <c r="V15" s="642"/>
      <c r="W15" s="642"/>
      <c r="X15" s="642"/>
      <c r="Y15" s="643"/>
      <c r="Z15" s="644">
        <v>0.4</v>
      </c>
      <c r="AA15" s="644"/>
      <c r="AB15" s="644"/>
      <c r="AC15" s="644"/>
      <c r="AD15" s="645">
        <v>28271</v>
      </c>
      <c r="AE15" s="645"/>
      <c r="AF15" s="645"/>
      <c r="AG15" s="645"/>
      <c r="AH15" s="645"/>
      <c r="AI15" s="645"/>
      <c r="AJ15" s="645"/>
      <c r="AK15" s="645"/>
      <c r="AL15" s="646">
        <v>0.7</v>
      </c>
      <c r="AM15" s="647"/>
      <c r="AN15" s="647"/>
      <c r="AO15" s="648"/>
      <c r="AP15" s="638" t="s">
        <v>249</v>
      </c>
      <c r="AQ15" s="639"/>
      <c r="AR15" s="639"/>
      <c r="AS15" s="639"/>
      <c r="AT15" s="639"/>
      <c r="AU15" s="639"/>
      <c r="AV15" s="639"/>
      <c r="AW15" s="639"/>
      <c r="AX15" s="639"/>
      <c r="AY15" s="639"/>
      <c r="AZ15" s="639"/>
      <c r="BA15" s="639"/>
      <c r="BB15" s="639"/>
      <c r="BC15" s="639"/>
      <c r="BD15" s="639"/>
      <c r="BE15" s="639"/>
      <c r="BF15" s="640"/>
      <c r="BG15" s="641">
        <v>156114</v>
      </c>
      <c r="BH15" s="642"/>
      <c r="BI15" s="642"/>
      <c r="BJ15" s="642"/>
      <c r="BK15" s="642"/>
      <c r="BL15" s="642"/>
      <c r="BM15" s="642"/>
      <c r="BN15" s="643"/>
      <c r="BO15" s="644">
        <v>6.1</v>
      </c>
      <c r="BP15" s="644"/>
      <c r="BQ15" s="644"/>
      <c r="BR15" s="644"/>
      <c r="BS15" s="650" t="s">
        <v>117</v>
      </c>
      <c r="BT15" s="642"/>
      <c r="BU15" s="642"/>
      <c r="BV15" s="642"/>
      <c r="BW15" s="642"/>
      <c r="BX15" s="642"/>
      <c r="BY15" s="642"/>
      <c r="BZ15" s="642"/>
      <c r="CA15" s="642"/>
      <c r="CB15" s="651"/>
      <c r="CD15" s="656" t="s">
        <v>250</v>
      </c>
      <c r="CE15" s="657"/>
      <c r="CF15" s="657"/>
      <c r="CG15" s="657"/>
      <c r="CH15" s="657"/>
      <c r="CI15" s="657"/>
      <c r="CJ15" s="657"/>
      <c r="CK15" s="657"/>
      <c r="CL15" s="657"/>
      <c r="CM15" s="657"/>
      <c r="CN15" s="657"/>
      <c r="CO15" s="657"/>
      <c r="CP15" s="657"/>
      <c r="CQ15" s="658"/>
      <c r="CR15" s="641">
        <v>886870</v>
      </c>
      <c r="CS15" s="642"/>
      <c r="CT15" s="642"/>
      <c r="CU15" s="642"/>
      <c r="CV15" s="642"/>
      <c r="CW15" s="642"/>
      <c r="CX15" s="642"/>
      <c r="CY15" s="643"/>
      <c r="CZ15" s="644">
        <v>12.7</v>
      </c>
      <c r="DA15" s="644"/>
      <c r="DB15" s="644"/>
      <c r="DC15" s="644"/>
      <c r="DD15" s="650">
        <v>198114</v>
      </c>
      <c r="DE15" s="642"/>
      <c r="DF15" s="642"/>
      <c r="DG15" s="642"/>
      <c r="DH15" s="642"/>
      <c r="DI15" s="642"/>
      <c r="DJ15" s="642"/>
      <c r="DK15" s="642"/>
      <c r="DL15" s="642"/>
      <c r="DM15" s="642"/>
      <c r="DN15" s="642"/>
      <c r="DO15" s="642"/>
      <c r="DP15" s="643"/>
      <c r="DQ15" s="650">
        <v>592546</v>
      </c>
      <c r="DR15" s="642"/>
      <c r="DS15" s="642"/>
      <c r="DT15" s="642"/>
      <c r="DU15" s="642"/>
      <c r="DV15" s="642"/>
      <c r="DW15" s="642"/>
      <c r="DX15" s="642"/>
      <c r="DY15" s="642"/>
      <c r="DZ15" s="642"/>
      <c r="EA15" s="642"/>
      <c r="EB15" s="642"/>
      <c r="EC15" s="651"/>
    </row>
    <row r="16" spans="2:143" ht="11.25" customHeight="1" x14ac:dyDescent="0.2">
      <c r="B16" s="638" t="s">
        <v>251</v>
      </c>
      <c r="C16" s="639"/>
      <c r="D16" s="639"/>
      <c r="E16" s="639"/>
      <c r="F16" s="639"/>
      <c r="G16" s="639"/>
      <c r="H16" s="639"/>
      <c r="I16" s="639"/>
      <c r="J16" s="639"/>
      <c r="K16" s="639"/>
      <c r="L16" s="639"/>
      <c r="M16" s="639"/>
      <c r="N16" s="639"/>
      <c r="O16" s="639"/>
      <c r="P16" s="639"/>
      <c r="Q16" s="640"/>
      <c r="R16" s="641" t="s">
        <v>228</v>
      </c>
      <c r="S16" s="642"/>
      <c r="T16" s="642"/>
      <c r="U16" s="642"/>
      <c r="V16" s="642"/>
      <c r="W16" s="642"/>
      <c r="X16" s="642"/>
      <c r="Y16" s="643"/>
      <c r="Z16" s="644" t="s">
        <v>228</v>
      </c>
      <c r="AA16" s="644"/>
      <c r="AB16" s="644"/>
      <c r="AC16" s="644"/>
      <c r="AD16" s="645" t="s">
        <v>117</v>
      </c>
      <c r="AE16" s="645"/>
      <c r="AF16" s="645"/>
      <c r="AG16" s="645"/>
      <c r="AH16" s="645"/>
      <c r="AI16" s="645"/>
      <c r="AJ16" s="645"/>
      <c r="AK16" s="645"/>
      <c r="AL16" s="646" t="s">
        <v>117</v>
      </c>
      <c r="AM16" s="647"/>
      <c r="AN16" s="647"/>
      <c r="AO16" s="648"/>
      <c r="AP16" s="638" t="s">
        <v>252</v>
      </c>
      <c r="AQ16" s="639"/>
      <c r="AR16" s="639"/>
      <c r="AS16" s="639"/>
      <c r="AT16" s="639"/>
      <c r="AU16" s="639"/>
      <c r="AV16" s="639"/>
      <c r="AW16" s="639"/>
      <c r="AX16" s="639"/>
      <c r="AY16" s="639"/>
      <c r="AZ16" s="639"/>
      <c r="BA16" s="639"/>
      <c r="BB16" s="639"/>
      <c r="BC16" s="639"/>
      <c r="BD16" s="639"/>
      <c r="BE16" s="639"/>
      <c r="BF16" s="640"/>
      <c r="BG16" s="641" t="s">
        <v>117</v>
      </c>
      <c r="BH16" s="642"/>
      <c r="BI16" s="642"/>
      <c r="BJ16" s="642"/>
      <c r="BK16" s="642"/>
      <c r="BL16" s="642"/>
      <c r="BM16" s="642"/>
      <c r="BN16" s="643"/>
      <c r="BO16" s="644" t="s">
        <v>228</v>
      </c>
      <c r="BP16" s="644"/>
      <c r="BQ16" s="644"/>
      <c r="BR16" s="644"/>
      <c r="BS16" s="650" t="s">
        <v>117</v>
      </c>
      <c r="BT16" s="642"/>
      <c r="BU16" s="642"/>
      <c r="BV16" s="642"/>
      <c r="BW16" s="642"/>
      <c r="BX16" s="642"/>
      <c r="BY16" s="642"/>
      <c r="BZ16" s="642"/>
      <c r="CA16" s="642"/>
      <c r="CB16" s="651"/>
      <c r="CD16" s="656" t="s">
        <v>253</v>
      </c>
      <c r="CE16" s="657"/>
      <c r="CF16" s="657"/>
      <c r="CG16" s="657"/>
      <c r="CH16" s="657"/>
      <c r="CI16" s="657"/>
      <c r="CJ16" s="657"/>
      <c r="CK16" s="657"/>
      <c r="CL16" s="657"/>
      <c r="CM16" s="657"/>
      <c r="CN16" s="657"/>
      <c r="CO16" s="657"/>
      <c r="CP16" s="657"/>
      <c r="CQ16" s="658"/>
      <c r="CR16" s="641" t="s">
        <v>228</v>
      </c>
      <c r="CS16" s="642"/>
      <c r="CT16" s="642"/>
      <c r="CU16" s="642"/>
      <c r="CV16" s="642"/>
      <c r="CW16" s="642"/>
      <c r="CX16" s="642"/>
      <c r="CY16" s="643"/>
      <c r="CZ16" s="644" t="s">
        <v>117</v>
      </c>
      <c r="DA16" s="644"/>
      <c r="DB16" s="644"/>
      <c r="DC16" s="644"/>
      <c r="DD16" s="650" t="s">
        <v>117</v>
      </c>
      <c r="DE16" s="642"/>
      <c r="DF16" s="642"/>
      <c r="DG16" s="642"/>
      <c r="DH16" s="642"/>
      <c r="DI16" s="642"/>
      <c r="DJ16" s="642"/>
      <c r="DK16" s="642"/>
      <c r="DL16" s="642"/>
      <c r="DM16" s="642"/>
      <c r="DN16" s="642"/>
      <c r="DO16" s="642"/>
      <c r="DP16" s="643"/>
      <c r="DQ16" s="650" t="s">
        <v>228</v>
      </c>
      <c r="DR16" s="642"/>
      <c r="DS16" s="642"/>
      <c r="DT16" s="642"/>
      <c r="DU16" s="642"/>
      <c r="DV16" s="642"/>
      <c r="DW16" s="642"/>
      <c r="DX16" s="642"/>
      <c r="DY16" s="642"/>
      <c r="DZ16" s="642"/>
      <c r="EA16" s="642"/>
      <c r="EB16" s="642"/>
      <c r="EC16" s="651"/>
    </row>
    <row r="17" spans="2:133" ht="11.25" customHeight="1" x14ac:dyDescent="0.2">
      <c r="B17" s="638" t="s">
        <v>254</v>
      </c>
      <c r="C17" s="639"/>
      <c r="D17" s="639"/>
      <c r="E17" s="639"/>
      <c r="F17" s="639"/>
      <c r="G17" s="639"/>
      <c r="H17" s="639"/>
      <c r="I17" s="639"/>
      <c r="J17" s="639"/>
      <c r="K17" s="639"/>
      <c r="L17" s="639"/>
      <c r="M17" s="639"/>
      <c r="N17" s="639"/>
      <c r="O17" s="639"/>
      <c r="P17" s="639"/>
      <c r="Q17" s="640"/>
      <c r="R17" s="641">
        <v>31961</v>
      </c>
      <c r="S17" s="642"/>
      <c r="T17" s="642"/>
      <c r="U17" s="642"/>
      <c r="V17" s="642"/>
      <c r="W17" s="642"/>
      <c r="X17" s="642"/>
      <c r="Y17" s="643"/>
      <c r="Z17" s="644">
        <v>0.4</v>
      </c>
      <c r="AA17" s="644"/>
      <c r="AB17" s="644"/>
      <c r="AC17" s="644"/>
      <c r="AD17" s="645">
        <v>31961</v>
      </c>
      <c r="AE17" s="645"/>
      <c r="AF17" s="645"/>
      <c r="AG17" s="645"/>
      <c r="AH17" s="645"/>
      <c r="AI17" s="645"/>
      <c r="AJ17" s="645"/>
      <c r="AK17" s="645"/>
      <c r="AL17" s="646">
        <v>0.8</v>
      </c>
      <c r="AM17" s="647"/>
      <c r="AN17" s="647"/>
      <c r="AO17" s="648"/>
      <c r="AP17" s="638" t="s">
        <v>255</v>
      </c>
      <c r="AQ17" s="639"/>
      <c r="AR17" s="639"/>
      <c r="AS17" s="639"/>
      <c r="AT17" s="639"/>
      <c r="AU17" s="639"/>
      <c r="AV17" s="639"/>
      <c r="AW17" s="639"/>
      <c r="AX17" s="639"/>
      <c r="AY17" s="639"/>
      <c r="AZ17" s="639"/>
      <c r="BA17" s="639"/>
      <c r="BB17" s="639"/>
      <c r="BC17" s="639"/>
      <c r="BD17" s="639"/>
      <c r="BE17" s="639"/>
      <c r="BF17" s="640"/>
      <c r="BG17" s="641" t="s">
        <v>117</v>
      </c>
      <c r="BH17" s="642"/>
      <c r="BI17" s="642"/>
      <c r="BJ17" s="642"/>
      <c r="BK17" s="642"/>
      <c r="BL17" s="642"/>
      <c r="BM17" s="642"/>
      <c r="BN17" s="643"/>
      <c r="BO17" s="644" t="s">
        <v>228</v>
      </c>
      <c r="BP17" s="644"/>
      <c r="BQ17" s="644"/>
      <c r="BR17" s="644"/>
      <c r="BS17" s="650" t="s">
        <v>228</v>
      </c>
      <c r="BT17" s="642"/>
      <c r="BU17" s="642"/>
      <c r="BV17" s="642"/>
      <c r="BW17" s="642"/>
      <c r="BX17" s="642"/>
      <c r="BY17" s="642"/>
      <c r="BZ17" s="642"/>
      <c r="CA17" s="642"/>
      <c r="CB17" s="651"/>
      <c r="CD17" s="656" t="s">
        <v>256</v>
      </c>
      <c r="CE17" s="657"/>
      <c r="CF17" s="657"/>
      <c r="CG17" s="657"/>
      <c r="CH17" s="657"/>
      <c r="CI17" s="657"/>
      <c r="CJ17" s="657"/>
      <c r="CK17" s="657"/>
      <c r="CL17" s="657"/>
      <c r="CM17" s="657"/>
      <c r="CN17" s="657"/>
      <c r="CO17" s="657"/>
      <c r="CP17" s="657"/>
      <c r="CQ17" s="658"/>
      <c r="CR17" s="641">
        <v>493474</v>
      </c>
      <c r="CS17" s="642"/>
      <c r="CT17" s="642"/>
      <c r="CU17" s="642"/>
      <c r="CV17" s="642"/>
      <c r="CW17" s="642"/>
      <c r="CX17" s="642"/>
      <c r="CY17" s="643"/>
      <c r="CZ17" s="644">
        <v>7.1</v>
      </c>
      <c r="DA17" s="644"/>
      <c r="DB17" s="644"/>
      <c r="DC17" s="644"/>
      <c r="DD17" s="650" t="s">
        <v>228</v>
      </c>
      <c r="DE17" s="642"/>
      <c r="DF17" s="642"/>
      <c r="DG17" s="642"/>
      <c r="DH17" s="642"/>
      <c r="DI17" s="642"/>
      <c r="DJ17" s="642"/>
      <c r="DK17" s="642"/>
      <c r="DL17" s="642"/>
      <c r="DM17" s="642"/>
      <c r="DN17" s="642"/>
      <c r="DO17" s="642"/>
      <c r="DP17" s="643"/>
      <c r="DQ17" s="650">
        <v>492844</v>
      </c>
      <c r="DR17" s="642"/>
      <c r="DS17" s="642"/>
      <c r="DT17" s="642"/>
      <c r="DU17" s="642"/>
      <c r="DV17" s="642"/>
      <c r="DW17" s="642"/>
      <c r="DX17" s="642"/>
      <c r="DY17" s="642"/>
      <c r="DZ17" s="642"/>
      <c r="EA17" s="642"/>
      <c r="EB17" s="642"/>
      <c r="EC17" s="651"/>
    </row>
    <row r="18" spans="2:133" ht="11.25" customHeight="1" x14ac:dyDescent="0.2">
      <c r="B18" s="638" t="s">
        <v>257</v>
      </c>
      <c r="C18" s="639"/>
      <c r="D18" s="639"/>
      <c r="E18" s="639"/>
      <c r="F18" s="639"/>
      <c r="G18" s="639"/>
      <c r="H18" s="639"/>
      <c r="I18" s="639"/>
      <c r="J18" s="639"/>
      <c r="K18" s="639"/>
      <c r="L18" s="639"/>
      <c r="M18" s="639"/>
      <c r="N18" s="639"/>
      <c r="O18" s="639"/>
      <c r="P18" s="639"/>
      <c r="Q18" s="640"/>
      <c r="R18" s="641">
        <v>1098357</v>
      </c>
      <c r="S18" s="642"/>
      <c r="T18" s="642"/>
      <c r="U18" s="642"/>
      <c r="V18" s="642"/>
      <c r="W18" s="642"/>
      <c r="X18" s="642"/>
      <c r="Y18" s="643"/>
      <c r="Z18" s="644">
        <v>15.4</v>
      </c>
      <c r="AA18" s="644"/>
      <c r="AB18" s="644"/>
      <c r="AC18" s="644"/>
      <c r="AD18" s="645">
        <v>977544</v>
      </c>
      <c r="AE18" s="645"/>
      <c r="AF18" s="645"/>
      <c r="AG18" s="645"/>
      <c r="AH18" s="645"/>
      <c r="AI18" s="645"/>
      <c r="AJ18" s="645"/>
      <c r="AK18" s="645"/>
      <c r="AL18" s="646">
        <v>23.9</v>
      </c>
      <c r="AM18" s="647"/>
      <c r="AN18" s="647"/>
      <c r="AO18" s="648"/>
      <c r="AP18" s="638" t="s">
        <v>258</v>
      </c>
      <c r="AQ18" s="639"/>
      <c r="AR18" s="639"/>
      <c r="AS18" s="639"/>
      <c r="AT18" s="639"/>
      <c r="AU18" s="639"/>
      <c r="AV18" s="639"/>
      <c r="AW18" s="639"/>
      <c r="AX18" s="639"/>
      <c r="AY18" s="639"/>
      <c r="AZ18" s="639"/>
      <c r="BA18" s="639"/>
      <c r="BB18" s="639"/>
      <c r="BC18" s="639"/>
      <c r="BD18" s="639"/>
      <c r="BE18" s="639"/>
      <c r="BF18" s="640"/>
      <c r="BG18" s="641" t="s">
        <v>228</v>
      </c>
      <c r="BH18" s="642"/>
      <c r="BI18" s="642"/>
      <c r="BJ18" s="642"/>
      <c r="BK18" s="642"/>
      <c r="BL18" s="642"/>
      <c r="BM18" s="642"/>
      <c r="BN18" s="643"/>
      <c r="BO18" s="644" t="s">
        <v>228</v>
      </c>
      <c r="BP18" s="644"/>
      <c r="BQ18" s="644"/>
      <c r="BR18" s="644"/>
      <c r="BS18" s="650" t="s">
        <v>117</v>
      </c>
      <c r="BT18" s="642"/>
      <c r="BU18" s="642"/>
      <c r="BV18" s="642"/>
      <c r="BW18" s="642"/>
      <c r="BX18" s="642"/>
      <c r="BY18" s="642"/>
      <c r="BZ18" s="642"/>
      <c r="CA18" s="642"/>
      <c r="CB18" s="651"/>
      <c r="CD18" s="656" t="s">
        <v>259</v>
      </c>
      <c r="CE18" s="657"/>
      <c r="CF18" s="657"/>
      <c r="CG18" s="657"/>
      <c r="CH18" s="657"/>
      <c r="CI18" s="657"/>
      <c r="CJ18" s="657"/>
      <c r="CK18" s="657"/>
      <c r="CL18" s="657"/>
      <c r="CM18" s="657"/>
      <c r="CN18" s="657"/>
      <c r="CO18" s="657"/>
      <c r="CP18" s="657"/>
      <c r="CQ18" s="658"/>
      <c r="CR18" s="641" t="s">
        <v>228</v>
      </c>
      <c r="CS18" s="642"/>
      <c r="CT18" s="642"/>
      <c r="CU18" s="642"/>
      <c r="CV18" s="642"/>
      <c r="CW18" s="642"/>
      <c r="CX18" s="642"/>
      <c r="CY18" s="643"/>
      <c r="CZ18" s="644" t="s">
        <v>228</v>
      </c>
      <c r="DA18" s="644"/>
      <c r="DB18" s="644"/>
      <c r="DC18" s="644"/>
      <c r="DD18" s="650" t="s">
        <v>117</v>
      </c>
      <c r="DE18" s="642"/>
      <c r="DF18" s="642"/>
      <c r="DG18" s="642"/>
      <c r="DH18" s="642"/>
      <c r="DI18" s="642"/>
      <c r="DJ18" s="642"/>
      <c r="DK18" s="642"/>
      <c r="DL18" s="642"/>
      <c r="DM18" s="642"/>
      <c r="DN18" s="642"/>
      <c r="DO18" s="642"/>
      <c r="DP18" s="643"/>
      <c r="DQ18" s="650" t="s">
        <v>228</v>
      </c>
      <c r="DR18" s="642"/>
      <c r="DS18" s="642"/>
      <c r="DT18" s="642"/>
      <c r="DU18" s="642"/>
      <c r="DV18" s="642"/>
      <c r="DW18" s="642"/>
      <c r="DX18" s="642"/>
      <c r="DY18" s="642"/>
      <c r="DZ18" s="642"/>
      <c r="EA18" s="642"/>
      <c r="EB18" s="642"/>
      <c r="EC18" s="651"/>
    </row>
    <row r="19" spans="2:133" ht="11.25" customHeight="1" x14ac:dyDescent="0.2">
      <c r="B19" s="638" t="s">
        <v>260</v>
      </c>
      <c r="C19" s="639"/>
      <c r="D19" s="639"/>
      <c r="E19" s="639"/>
      <c r="F19" s="639"/>
      <c r="G19" s="639"/>
      <c r="H19" s="639"/>
      <c r="I19" s="639"/>
      <c r="J19" s="639"/>
      <c r="K19" s="639"/>
      <c r="L19" s="639"/>
      <c r="M19" s="639"/>
      <c r="N19" s="639"/>
      <c r="O19" s="639"/>
      <c r="P19" s="639"/>
      <c r="Q19" s="640"/>
      <c r="R19" s="641">
        <v>977544</v>
      </c>
      <c r="S19" s="642"/>
      <c r="T19" s="642"/>
      <c r="U19" s="642"/>
      <c r="V19" s="642"/>
      <c r="W19" s="642"/>
      <c r="X19" s="642"/>
      <c r="Y19" s="643"/>
      <c r="Z19" s="644">
        <v>13.7</v>
      </c>
      <c r="AA19" s="644"/>
      <c r="AB19" s="644"/>
      <c r="AC19" s="644"/>
      <c r="AD19" s="645">
        <v>977544</v>
      </c>
      <c r="AE19" s="645"/>
      <c r="AF19" s="645"/>
      <c r="AG19" s="645"/>
      <c r="AH19" s="645"/>
      <c r="AI19" s="645"/>
      <c r="AJ19" s="645"/>
      <c r="AK19" s="645"/>
      <c r="AL19" s="646">
        <v>23.9</v>
      </c>
      <c r="AM19" s="647"/>
      <c r="AN19" s="647"/>
      <c r="AO19" s="648"/>
      <c r="AP19" s="638" t="s">
        <v>261</v>
      </c>
      <c r="AQ19" s="639"/>
      <c r="AR19" s="639"/>
      <c r="AS19" s="639"/>
      <c r="AT19" s="639"/>
      <c r="AU19" s="639"/>
      <c r="AV19" s="639"/>
      <c r="AW19" s="639"/>
      <c r="AX19" s="639"/>
      <c r="AY19" s="639"/>
      <c r="AZ19" s="639"/>
      <c r="BA19" s="639"/>
      <c r="BB19" s="639"/>
      <c r="BC19" s="639"/>
      <c r="BD19" s="639"/>
      <c r="BE19" s="639"/>
      <c r="BF19" s="640"/>
      <c r="BG19" s="641">
        <v>11592</v>
      </c>
      <c r="BH19" s="642"/>
      <c r="BI19" s="642"/>
      <c r="BJ19" s="642"/>
      <c r="BK19" s="642"/>
      <c r="BL19" s="642"/>
      <c r="BM19" s="642"/>
      <c r="BN19" s="643"/>
      <c r="BO19" s="644">
        <v>0.5</v>
      </c>
      <c r="BP19" s="644"/>
      <c r="BQ19" s="644"/>
      <c r="BR19" s="644"/>
      <c r="BS19" s="650" t="s">
        <v>117</v>
      </c>
      <c r="BT19" s="642"/>
      <c r="BU19" s="642"/>
      <c r="BV19" s="642"/>
      <c r="BW19" s="642"/>
      <c r="BX19" s="642"/>
      <c r="BY19" s="642"/>
      <c r="BZ19" s="642"/>
      <c r="CA19" s="642"/>
      <c r="CB19" s="651"/>
      <c r="CD19" s="656" t="s">
        <v>262</v>
      </c>
      <c r="CE19" s="657"/>
      <c r="CF19" s="657"/>
      <c r="CG19" s="657"/>
      <c r="CH19" s="657"/>
      <c r="CI19" s="657"/>
      <c r="CJ19" s="657"/>
      <c r="CK19" s="657"/>
      <c r="CL19" s="657"/>
      <c r="CM19" s="657"/>
      <c r="CN19" s="657"/>
      <c r="CO19" s="657"/>
      <c r="CP19" s="657"/>
      <c r="CQ19" s="658"/>
      <c r="CR19" s="641" t="s">
        <v>228</v>
      </c>
      <c r="CS19" s="642"/>
      <c r="CT19" s="642"/>
      <c r="CU19" s="642"/>
      <c r="CV19" s="642"/>
      <c r="CW19" s="642"/>
      <c r="CX19" s="642"/>
      <c r="CY19" s="643"/>
      <c r="CZ19" s="644" t="s">
        <v>117</v>
      </c>
      <c r="DA19" s="644"/>
      <c r="DB19" s="644"/>
      <c r="DC19" s="644"/>
      <c r="DD19" s="650" t="s">
        <v>228</v>
      </c>
      <c r="DE19" s="642"/>
      <c r="DF19" s="642"/>
      <c r="DG19" s="642"/>
      <c r="DH19" s="642"/>
      <c r="DI19" s="642"/>
      <c r="DJ19" s="642"/>
      <c r="DK19" s="642"/>
      <c r="DL19" s="642"/>
      <c r="DM19" s="642"/>
      <c r="DN19" s="642"/>
      <c r="DO19" s="642"/>
      <c r="DP19" s="643"/>
      <c r="DQ19" s="650" t="s">
        <v>228</v>
      </c>
      <c r="DR19" s="642"/>
      <c r="DS19" s="642"/>
      <c r="DT19" s="642"/>
      <c r="DU19" s="642"/>
      <c r="DV19" s="642"/>
      <c r="DW19" s="642"/>
      <c r="DX19" s="642"/>
      <c r="DY19" s="642"/>
      <c r="DZ19" s="642"/>
      <c r="EA19" s="642"/>
      <c r="EB19" s="642"/>
      <c r="EC19" s="651"/>
    </row>
    <row r="20" spans="2:133" ht="11.25" customHeight="1" x14ac:dyDescent="0.2">
      <c r="B20" s="638" t="s">
        <v>263</v>
      </c>
      <c r="C20" s="639"/>
      <c r="D20" s="639"/>
      <c r="E20" s="639"/>
      <c r="F20" s="639"/>
      <c r="G20" s="639"/>
      <c r="H20" s="639"/>
      <c r="I20" s="639"/>
      <c r="J20" s="639"/>
      <c r="K20" s="639"/>
      <c r="L20" s="639"/>
      <c r="M20" s="639"/>
      <c r="N20" s="639"/>
      <c r="O20" s="639"/>
      <c r="P20" s="639"/>
      <c r="Q20" s="640"/>
      <c r="R20" s="641">
        <v>120813</v>
      </c>
      <c r="S20" s="642"/>
      <c r="T20" s="642"/>
      <c r="U20" s="642"/>
      <c r="V20" s="642"/>
      <c r="W20" s="642"/>
      <c r="X20" s="642"/>
      <c r="Y20" s="643"/>
      <c r="Z20" s="644">
        <v>1.7</v>
      </c>
      <c r="AA20" s="644"/>
      <c r="AB20" s="644"/>
      <c r="AC20" s="644"/>
      <c r="AD20" s="645" t="s">
        <v>228</v>
      </c>
      <c r="AE20" s="645"/>
      <c r="AF20" s="645"/>
      <c r="AG20" s="645"/>
      <c r="AH20" s="645"/>
      <c r="AI20" s="645"/>
      <c r="AJ20" s="645"/>
      <c r="AK20" s="645"/>
      <c r="AL20" s="646" t="s">
        <v>228</v>
      </c>
      <c r="AM20" s="647"/>
      <c r="AN20" s="647"/>
      <c r="AO20" s="648"/>
      <c r="AP20" s="638" t="s">
        <v>264</v>
      </c>
      <c r="AQ20" s="639"/>
      <c r="AR20" s="639"/>
      <c r="AS20" s="639"/>
      <c r="AT20" s="639"/>
      <c r="AU20" s="639"/>
      <c r="AV20" s="639"/>
      <c r="AW20" s="639"/>
      <c r="AX20" s="639"/>
      <c r="AY20" s="639"/>
      <c r="AZ20" s="639"/>
      <c r="BA20" s="639"/>
      <c r="BB20" s="639"/>
      <c r="BC20" s="639"/>
      <c r="BD20" s="639"/>
      <c r="BE20" s="639"/>
      <c r="BF20" s="640"/>
      <c r="BG20" s="641">
        <v>11592</v>
      </c>
      <c r="BH20" s="642"/>
      <c r="BI20" s="642"/>
      <c r="BJ20" s="642"/>
      <c r="BK20" s="642"/>
      <c r="BL20" s="642"/>
      <c r="BM20" s="642"/>
      <c r="BN20" s="643"/>
      <c r="BO20" s="644">
        <v>0.5</v>
      </c>
      <c r="BP20" s="644"/>
      <c r="BQ20" s="644"/>
      <c r="BR20" s="644"/>
      <c r="BS20" s="650" t="s">
        <v>228</v>
      </c>
      <c r="BT20" s="642"/>
      <c r="BU20" s="642"/>
      <c r="BV20" s="642"/>
      <c r="BW20" s="642"/>
      <c r="BX20" s="642"/>
      <c r="BY20" s="642"/>
      <c r="BZ20" s="642"/>
      <c r="CA20" s="642"/>
      <c r="CB20" s="651"/>
      <c r="CD20" s="656" t="s">
        <v>265</v>
      </c>
      <c r="CE20" s="657"/>
      <c r="CF20" s="657"/>
      <c r="CG20" s="657"/>
      <c r="CH20" s="657"/>
      <c r="CI20" s="657"/>
      <c r="CJ20" s="657"/>
      <c r="CK20" s="657"/>
      <c r="CL20" s="657"/>
      <c r="CM20" s="657"/>
      <c r="CN20" s="657"/>
      <c r="CO20" s="657"/>
      <c r="CP20" s="657"/>
      <c r="CQ20" s="658"/>
      <c r="CR20" s="641">
        <v>6976200</v>
      </c>
      <c r="CS20" s="642"/>
      <c r="CT20" s="642"/>
      <c r="CU20" s="642"/>
      <c r="CV20" s="642"/>
      <c r="CW20" s="642"/>
      <c r="CX20" s="642"/>
      <c r="CY20" s="643"/>
      <c r="CZ20" s="644">
        <v>100</v>
      </c>
      <c r="DA20" s="644"/>
      <c r="DB20" s="644"/>
      <c r="DC20" s="644"/>
      <c r="DD20" s="650">
        <v>972508</v>
      </c>
      <c r="DE20" s="642"/>
      <c r="DF20" s="642"/>
      <c r="DG20" s="642"/>
      <c r="DH20" s="642"/>
      <c r="DI20" s="642"/>
      <c r="DJ20" s="642"/>
      <c r="DK20" s="642"/>
      <c r="DL20" s="642"/>
      <c r="DM20" s="642"/>
      <c r="DN20" s="642"/>
      <c r="DO20" s="642"/>
      <c r="DP20" s="643"/>
      <c r="DQ20" s="650">
        <v>4500677</v>
      </c>
      <c r="DR20" s="642"/>
      <c r="DS20" s="642"/>
      <c r="DT20" s="642"/>
      <c r="DU20" s="642"/>
      <c r="DV20" s="642"/>
      <c r="DW20" s="642"/>
      <c r="DX20" s="642"/>
      <c r="DY20" s="642"/>
      <c r="DZ20" s="642"/>
      <c r="EA20" s="642"/>
      <c r="EB20" s="642"/>
      <c r="EC20" s="651"/>
    </row>
    <row r="21" spans="2:133" ht="11.25" customHeight="1" x14ac:dyDescent="0.2">
      <c r="B21" s="638" t="s">
        <v>266</v>
      </c>
      <c r="C21" s="639"/>
      <c r="D21" s="639"/>
      <c r="E21" s="639"/>
      <c r="F21" s="639"/>
      <c r="G21" s="639"/>
      <c r="H21" s="639"/>
      <c r="I21" s="639"/>
      <c r="J21" s="639"/>
      <c r="K21" s="639"/>
      <c r="L21" s="639"/>
      <c r="M21" s="639"/>
      <c r="N21" s="639"/>
      <c r="O21" s="639"/>
      <c r="P21" s="639"/>
      <c r="Q21" s="640"/>
      <c r="R21" s="641" t="s">
        <v>228</v>
      </c>
      <c r="S21" s="642"/>
      <c r="T21" s="642"/>
      <c r="U21" s="642"/>
      <c r="V21" s="642"/>
      <c r="W21" s="642"/>
      <c r="X21" s="642"/>
      <c r="Y21" s="643"/>
      <c r="Z21" s="644" t="s">
        <v>228</v>
      </c>
      <c r="AA21" s="644"/>
      <c r="AB21" s="644"/>
      <c r="AC21" s="644"/>
      <c r="AD21" s="645" t="s">
        <v>228</v>
      </c>
      <c r="AE21" s="645"/>
      <c r="AF21" s="645"/>
      <c r="AG21" s="645"/>
      <c r="AH21" s="645"/>
      <c r="AI21" s="645"/>
      <c r="AJ21" s="645"/>
      <c r="AK21" s="645"/>
      <c r="AL21" s="646" t="s">
        <v>228</v>
      </c>
      <c r="AM21" s="647"/>
      <c r="AN21" s="647"/>
      <c r="AO21" s="648"/>
      <c r="AP21" s="659" t="s">
        <v>267</v>
      </c>
      <c r="AQ21" s="660"/>
      <c r="AR21" s="660"/>
      <c r="AS21" s="660"/>
      <c r="AT21" s="660"/>
      <c r="AU21" s="660"/>
      <c r="AV21" s="660"/>
      <c r="AW21" s="660"/>
      <c r="AX21" s="660"/>
      <c r="AY21" s="660"/>
      <c r="AZ21" s="660"/>
      <c r="BA21" s="660"/>
      <c r="BB21" s="660"/>
      <c r="BC21" s="660"/>
      <c r="BD21" s="660"/>
      <c r="BE21" s="660"/>
      <c r="BF21" s="661"/>
      <c r="BG21" s="641">
        <v>11592</v>
      </c>
      <c r="BH21" s="642"/>
      <c r="BI21" s="642"/>
      <c r="BJ21" s="642"/>
      <c r="BK21" s="642"/>
      <c r="BL21" s="642"/>
      <c r="BM21" s="642"/>
      <c r="BN21" s="643"/>
      <c r="BO21" s="644">
        <v>0.5</v>
      </c>
      <c r="BP21" s="644"/>
      <c r="BQ21" s="644"/>
      <c r="BR21" s="644"/>
      <c r="BS21" s="650" t="s">
        <v>117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268</v>
      </c>
      <c r="C22" s="639"/>
      <c r="D22" s="639"/>
      <c r="E22" s="639"/>
      <c r="F22" s="639"/>
      <c r="G22" s="639"/>
      <c r="H22" s="639"/>
      <c r="I22" s="639"/>
      <c r="J22" s="639"/>
      <c r="K22" s="639"/>
      <c r="L22" s="639"/>
      <c r="M22" s="639"/>
      <c r="N22" s="639"/>
      <c r="O22" s="639"/>
      <c r="P22" s="639"/>
      <c r="Q22" s="640"/>
      <c r="R22" s="641">
        <v>4189791</v>
      </c>
      <c r="S22" s="642"/>
      <c r="T22" s="642"/>
      <c r="U22" s="642"/>
      <c r="V22" s="642"/>
      <c r="W22" s="642"/>
      <c r="X22" s="642"/>
      <c r="Y22" s="643"/>
      <c r="Z22" s="644">
        <v>58.9</v>
      </c>
      <c r="AA22" s="644"/>
      <c r="AB22" s="644"/>
      <c r="AC22" s="644"/>
      <c r="AD22" s="645">
        <v>4068978</v>
      </c>
      <c r="AE22" s="645"/>
      <c r="AF22" s="645"/>
      <c r="AG22" s="645"/>
      <c r="AH22" s="645"/>
      <c r="AI22" s="645"/>
      <c r="AJ22" s="645"/>
      <c r="AK22" s="645"/>
      <c r="AL22" s="646">
        <v>99.7</v>
      </c>
      <c r="AM22" s="647"/>
      <c r="AN22" s="647"/>
      <c r="AO22" s="648"/>
      <c r="AP22" s="659" t="s">
        <v>269</v>
      </c>
      <c r="AQ22" s="660"/>
      <c r="AR22" s="660"/>
      <c r="AS22" s="660"/>
      <c r="AT22" s="660"/>
      <c r="AU22" s="660"/>
      <c r="AV22" s="660"/>
      <c r="AW22" s="660"/>
      <c r="AX22" s="660"/>
      <c r="AY22" s="660"/>
      <c r="AZ22" s="660"/>
      <c r="BA22" s="660"/>
      <c r="BB22" s="660"/>
      <c r="BC22" s="660"/>
      <c r="BD22" s="660"/>
      <c r="BE22" s="660"/>
      <c r="BF22" s="661"/>
      <c r="BG22" s="641" t="s">
        <v>117</v>
      </c>
      <c r="BH22" s="642"/>
      <c r="BI22" s="642"/>
      <c r="BJ22" s="642"/>
      <c r="BK22" s="642"/>
      <c r="BL22" s="642"/>
      <c r="BM22" s="642"/>
      <c r="BN22" s="643"/>
      <c r="BO22" s="644" t="s">
        <v>228</v>
      </c>
      <c r="BP22" s="644"/>
      <c r="BQ22" s="644"/>
      <c r="BR22" s="644"/>
      <c r="BS22" s="650" t="s">
        <v>117</v>
      </c>
      <c r="BT22" s="642"/>
      <c r="BU22" s="642"/>
      <c r="BV22" s="642"/>
      <c r="BW22" s="642"/>
      <c r="BX22" s="642"/>
      <c r="BY22" s="642"/>
      <c r="BZ22" s="642"/>
      <c r="CA22" s="642"/>
      <c r="CB22" s="651"/>
      <c r="CD22" s="623" t="s">
        <v>270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271</v>
      </c>
      <c r="C23" s="639"/>
      <c r="D23" s="639"/>
      <c r="E23" s="639"/>
      <c r="F23" s="639"/>
      <c r="G23" s="639"/>
      <c r="H23" s="639"/>
      <c r="I23" s="639"/>
      <c r="J23" s="639"/>
      <c r="K23" s="639"/>
      <c r="L23" s="639"/>
      <c r="M23" s="639"/>
      <c r="N23" s="639"/>
      <c r="O23" s="639"/>
      <c r="P23" s="639"/>
      <c r="Q23" s="640"/>
      <c r="R23" s="641">
        <v>3390</v>
      </c>
      <c r="S23" s="642"/>
      <c r="T23" s="642"/>
      <c r="U23" s="642"/>
      <c r="V23" s="642"/>
      <c r="W23" s="642"/>
      <c r="X23" s="642"/>
      <c r="Y23" s="643"/>
      <c r="Z23" s="644">
        <v>0</v>
      </c>
      <c r="AA23" s="644"/>
      <c r="AB23" s="644"/>
      <c r="AC23" s="644"/>
      <c r="AD23" s="645">
        <v>3390</v>
      </c>
      <c r="AE23" s="645"/>
      <c r="AF23" s="645"/>
      <c r="AG23" s="645"/>
      <c r="AH23" s="645"/>
      <c r="AI23" s="645"/>
      <c r="AJ23" s="645"/>
      <c r="AK23" s="645"/>
      <c r="AL23" s="646">
        <v>0.1</v>
      </c>
      <c r="AM23" s="647"/>
      <c r="AN23" s="647"/>
      <c r="AO23" s="648"/>
      <c r="AP23" s="659" t="s">
        <v>272</v>
      </c>
      <c r="AQ23" s="660"/>
      <c r="AR23" s="660"/>
      <c r="AS23" s="660"/>
      <c r="AT23" s="660"/>
      <c r="AU23" s="660"/>
      <c r="AV23" s="660"/>
      <c r="AW23" s="660"/>
      <c r="AX23" s="660"/>
      <c r="AY23" s="660"/>
      <c r="AZ23" s="660"/>
      <c r="BA23" s="660"/>
      <c r="BB23" s="660"/>
      <c r="BC23" s="660"/>
      <c r="BD23" s="660"/>
      <c r="BE23" s="660"/>
      <c r="BF23" s="661"/>
      <c r="BG23" s="641" t="s">
        <v>117</v>
      </c>
      <c r="BH23" s="642"/>
      <c r="BI23" s="642"/>
      <c r="BJ23" s="642"/>
      <c r="BK23" s="642"/>
      <c r="BL23" s="642"/>
      <c r="BM23" s="642"/>
      <c r="BN23" s="643"/>
      <c r="BO23" s="644" t="s">
        <v>117</v>
      </c>
      <c r="BP23" s="644"/>
      <c r="BQ23" s="644"/>
      <c r="BR23" s="644"/>
      <c r="BS23" s="650" t="s">
        <v>228</v>
      </c>
      <c r="BT23" s="642"/>
      <c r="BU23" s="642"/>
      <c r="BV23" s="642"/>
      <c r="BW23" s="642"/>
      <c r="BX23" s="642"/>
      <c r="BY23" s="642"/>
      <c r="BZ23" s="642"/>
      <c r="CA23" s="642"/>
      <c r="CB23" s="651"/>
      <c r="CD23" s="623" t="s">
        <v>211</v>
      </c>
      <c r="CE23" s="624"/>
      <c r="CF23" s="624"/>
      <c r="CG23" s="624"/>
      <c r="CH23" s="624"/>
      <c r="CI23" s="624"/>
      <c r="CJ23" s="624"/>
      <c r="CK23" s="624"/>
      <c r="CL23" s="624"/>
      <c r="CM23" s="624"/>
      <c r="CN23" s="624"/>
      <c r="CO23" s="624"/>
      <c r="CP23" s="624"/>
      <c r="CQ23" s="625"/>
      <c r="CR23" s="623" t="s">
        <v>273</v>
      </c>
      <c r="CS23" s="624"/>
      <c r="CT23" s="624"/>
      <c r="CU23" s="624"/>
      <c r="CV23" s="624"/>
      <c r="CW23" s="624"/>
      <c r="CX23" s="624"/>
      <c r="CY23" s="625"/>
      <c r="CZ23" s="623" t="s">
        <v>274</v>
      </c>
      <c r="DA23" s="624"/>
      <c r="DB23" s="624"/>
      <c r="DC23" s="625"/>
      <c r="DD23" s="623" t="s">
        <v>275</v>
      </c>
      <c r="DE23" s="624"/>
      <c r="DF23" s="624"/>
      <c r="DG23" s="624"/>
      <c r="DH23" s="624"/>
      <c r="DI23" s="624"/>
      <c r="DJ23" s="624"/>
      <c r="DK23" s="625"/>
      <c r="DL23" s="671" t="s">
        <v>276</v>
      </c>
      <c r="DM23" s="672"/>
      <c r="DN23" s="672"/>
      <c r="DO23" s="672"/>
      <c r="DP23" s="672"/>
      <c r="DQ23" s="672"/>
      <c r="DR23" s="672"/>
      <c r="DS23" s="672"/>
      <c r="DT23" s="672"/>
      <c r="DU23" s="672"/>
      <c r="DV23" s="673"/>
      <c r="DW23" s="623" t="s">
        <v>277</v>
      </c>
      <c r="DX23" s="624"/>
      <c r="DY23" s="624"/>
      <c r="DZ23" s="624"/>
      <c r="EA23" s="624"/>
      <c r="EB23" s="624"/>
      <c r="EC23" s="625"/>
    </row>
    <row r="24" spans="2:133" ht="11.25" customHeight="1" x14ac:dyDescent="0.2">
      <c r="B24" s="638" t="s">
        <v>278</v>
      </c>
      <c r="C24" s="639"/>
      <c r="D24" s="639"/>
      <c r="E24" s="639"/>
      <c r="F24" s="639"/>
      <c r="G24" s="639"/>
      <c r="H24" s="639"/>
      <c r="I24" s="639"/>
      <c r="J24" s="639"/>
      <c r="K24" s="639"/>
      <c r="L24" s="639"/>
      <c r="M24" s="639"/>
      <c r="N24" s="639"/>
      <c r="O24" s="639"/>
      <c r="P24" s="639"/>
      <c r="Q24" s="640"/>
      <c r="R24" s="641">
        <v>170200</v>
      </c>
      <c r="S24" s="642"/>
      <c r="T24" s="642"/>
      <c r="U24" s="642"/>
      <c r="V24" s="642"/>
      <c r="W24" s="642"/>
      <c r="X24" s="642"/>
      <c r="Y24" s="643"/>
      <c r="Z24" s="644">
        <v>2.4</v>
      </c>
      <c r="AA24" s="644"/>
      <c r="AB24" s="644"/>
      <c r="AC24" s="644"/>
      <c r="AD24" s="645" t="s">
        <v>228</v>
      </c>
      <c r="AE24" s="645"/>
      <c r="AF24" s="645"/>
      <c r="AG24" s="645"/>
      <c r="AH24" s="645"/>
      <c r="AI24" s="645"/>
      <c r="AJ24" s="645"/>
      <c r="AK24" s="645"/>
      <c r="AL24" s="646" t="s">
        <v>228</v>
      </c>
      <c r="AM24" s="647"/>
      <c r="AN24" s="647"/>
      <c r="AO24" s="648"/>
      <c r="AP24" s="659" t="s">
        <v>279</v>
      </c>
      <c r="AQ24" s="660"/>
      <c r="AR24" s="660"/>
      <c r="AS24" s="660"/>
      <c r="AT24" s="660"/>
      <c r="AU24" s="660"/>
      <c r="AV24" s="660"/>
      <c r="AW24" s="660"/>
      <c r="AX24" s="660"/>
      <c r="AY24" s="660"/>
      <c r="AZ24" s="660"/>
      <c r="BA24" s="660"/>
      <c r="BB24" s="660"/>
      <c r="BC24" s="660"/>
      <c r="BD24" s="660"/>
      <c r="BE24" s="660"/>
      <c r="BF24" s="661"/>
      <c r="BG24" s="641" t="s">
        <v>117</v>
      </c>
      <c r="BH24" s="642"/>
      <c r="BI24" s="642"/>
      <c r="BJ24" s="642"/>
      <c r="BK24" s="642"/>
      <c r="BL24" s="642"/>
      <c r="BM24" s="642"/>
      <c r="BN24" s="643"/>
      <c r="BO24" s="644" t="s">
        <v>228</v>
      </c>
      <c r="BP24" s="644"/>
      <c r="BQ24" s="644"/>
      <c r="BR24" s="644"/>
      <c r="BS24" s="650" t="s">
        <v>117</v>
      </c>
      <c r="BT24" s="642"/>
      <c r="BU24" s="642"/>
      <c r="BV24" s="642"/>
      <c r="BW24" s="642"/>
      <c r="BX24" s="642"/>
      <c r="BY24" s="642"/>
      <c r="BZ24" s="642"/>
      <c r="CA24" s="642"/>
      <c r="CB24" s="651"/>
      <c r="CD24" s="652" t="s">
        <v>280</v>
      </c>
      <c r="CE24" s="653"/>
      <c r="CF24" s="653"/>
      <c r="CG24" s="653"/>
      <c r="CH24" s="653"/>
      <c r="CI24" s="653"/>
      <c r="CJ24" s="653"/>
      <c r="CK24" s="653"/>
      <c r="CL24" s="653"/>
      <c r="CM24" s="653"/>
      <c r="CN24" s="653"/>
      <c r="CO24" s="653"/>
      <c r="CP24" s="653"/>
      <c r="CQ24" s="654"/>
      <c r="CR24" s="630">
        <v>3150264</v>
      </c>
      <c r="CS24" s="631"/>
      <c r="CT24" s="631"/>
      <c r="CU24" s="631"/>
      <c r="CV24" s="631"/>
      <c r="CW24" s="631"/>
      <c r="CX24" s="631"/>
      <c r="CY24" s="632"/>
      <c r="CZ24" s="635">
        <v>45.2</v>
      </c>
      <c r="DA24" s="636"/>
      <c r="DB24" s="636"/>
      <c r="DC24" s="655"/>
      <c r="DD24" s="674">
        <v>1757093</v>
      </c>
      <c r="DE24" s="631"/>
      <c r="DF24" s="631"/>
      <c r="DG24" s="631"/>
      <c r="DH24" s="631"/>
      <c r="DI24" s="631"/>
      <c r="DJ24" s="631"/>
      <c r="DK24" s="632"/>
      <c r="DL24" s="674">
        <v>1751110</v>
      </c>
      <c r="DM24" s="631"/>
      <c r="DN24" s="631"/>
      <c r="DO24" s="631"/>
      <c r="DP24" s="631"/>
      <c r="DQ24" s="631"/>
      <c r="DR24" s="631"/>
      <c r="DS24" s="631"/>
      <c r="DT24" s="631"/>
      <c r="DU24" s="631"/>
      <c r="DV24" s="632"/>
      <c r="DW24" s="635">
        <v>40.200000000000003</v>
      </c>
      <c r="DX24" s="636"/>
      <c r="DY24" s="636"/>
      <c r="DZ24" s="636"/>
      <c r="EA24" s="636"/>
      <c r="EB24" s="636"/>
      <c r="EC24" s="637"/>
    </row>
    <row r="25" spans="2:133" ht="11.25" customHeight="1" x14ac:dyDescent="0.2">
      <c r="B25" s="638" t="s">
        <v>281</v>
      </c>
      <c r="C25" s="639"/>
      <c r="D25" s="639"/>
      <c r="E25" s="639"/>
      <c r="F25" s="639"/>
      <c r="G25" s="639"/>
      <c r="H25" s="639"/>
      <c r="I25" s="639"/>
      <c r="J25" s="639"/>
      <c r="K25" s="639"/>
      <c r="L25" s="639"/>
      <c r="M25" s="639"/>
      <c r="N25" s="639"/>
      <c r="O25" s="639"/>
      <c r="P25" s="639"/>
      <c r="Q25" s="640"/>
      <c r="R25" s="641">
        <v>23978</v>
      </c>
      <c r="S25" s="642"/>
      <c r="T25" s="642"/>
      <c r="U25" s="642"/>
      <c r="V25" s="642"/>
      <c r="W25" s="642"/>
      <c r="X25" s="642"/>
      <c r="Y25" s="643"/>
      <c r="Z25" s="644">
        <v>0.3</v>
      </c>
      <c r="AA25" s="644"/>
      <c r="AB25" s="644"/>
      <c r="AC25" s="644"/>
      <c r="AD25" s="645">
        <v>2540</v>
      </c>
      <c r="AE25" s="645"/>
      <c r="AF25" s="645"/>
      <c r="AG25" s="645"/>
      <c r="AH25" s="645"/>
      <c r="AI25" s="645"/>
      <c r="AJ25" s="645"/>
      <c r="AK25" s="645"/>
      <c r="AL25" s="646">
        <v>0.1</v>
      </c>
      <c r="AM25" s="647"/>
      <c r="AN25" s="647"/>
      <c r="AO25" s="648"/>
      <c r="AP25" s="659" t="s">
        <v>282</v>
      </c>
      <c r="AQ25" s="660"/>
      <c r="AR25" s="660"/>
      <c r="AS25" s="660"/>
      <c r="AT25" s="660"/>
      <c r="AU25" s="660"/>
      <c r="AV25" s="660"/>
      <c r="AW25" s="660"/>
      <c r="AX25" s="660"/>
      <c r="AY25" s="660"/>
      <c r="AZ25" s="660"/>
      <c r="BA25" s="660"/>
      <c r="BB25" s="660"/>
      <c r="BC25" s="660"/>
      <c r="BD25" s="660"/>
      <c r="BE25" s="660"/>
      <c r="BF25" s="661"/>
      <c r="BG25" s="641" t="s">
        <v>228</v>
      </c>
      <c r="BH25" s="642"/>
      <c r="BI25" s="642"/>
      <c r="BJ25" s="642"/>
      <c r="BK25" s="642"/>
      <c r="BL25" s="642"/>
      <c r="BM25" s="642"/>
      <c r="BN25" s="643"/>
      <c r="BO25" s="644" t="s">
        <v>228</v>
      </c>
      <c r="BP25" s="644"/>
      <c r="BQ25" s="644"/>
      <c r="BR25" s="644"/>
      <c r="BS25" s="650" t="s">
        <v>117</v>
      </c>
      <c r="BT25" s="642"/>
      <c r="BU25" s="642"/>
      <c r="BV25" s="642"/>
      <c r="BW25" s="642"/>
      <c r="BX25" s="642"/>
      <c r="BY25" s="642"/>
      <c r="BZ25" s="642"/>
      <c r="CA25" s="642"/>
      <c r="CB25" s="651"/>
      <c r="CD25" s="656" t="s">
        <v>283</v>
      </c>
      <c r="CE25" s="657"/>
      <c r="CF25" s="657"/>
      <c r="CG25" s="657"/>
      <c r="CH25" s="657"/>
      <c r="CI25" s="657"/>
      <c r="CJ25" s="657"/>
      <c r="CK25" s="657"/>
      <c r="CL25" s="657"/>
      <c r="CM25" s="657"/>
      <c r="CN25" s="657"/>
      <c r="CO25" s="657"/>
      <c r="CP25" s="657"/>
      <c r="CQ25" s="658"/>
      <c r="CR25" s="641">
        <v>796567</v>
      </c>
      <c r="CS25" s="677"/>
      <c r="CT25" s="677"/>
      <c r="CU25" s="677"/>
      <c r="CV25" s="677"/>
      <c r="CW25" s="677"/>
      <c r="CX25" s="677"/>
      <c r="CY25" s="678"/>
      <c r="CZ25" s="646">
        <v>11.4</v>
      </c>
      <c r="DA25" s="675"/>
      <c r="DB25" s="675"/>
      <c r="DC25" s="679"/>
      <c r="DD25" s="650">
        <v>780412</v>
      </c>
      <c r="DE25" s="677"/>
      <c r="DF25" s="677"/>
      <c r="DG25" s="677"/>
      <c r="DH25" s="677"/>
      <c r="DI25" s="677"/>
      <c r="DJ25" s="677"/>
      <c r="DK25" s="678"/>
      <c r="DL25" s="650">
        <v>774429</v>
      </c>
      <c r="DM25" s="677"/>
      <c r="DN25" s="677"/>
      <c r="DO25" s="677"/>
      <c r="DP25" s="677"/>
      <c r="DQ25" s="677"/>
      <c r="DR25" s="677"/>
      <c r="DS25" s="677"/>
      <c r="DT25" s="677"/>
      <c r="DU25" s="677"/>
      <c r="DV25" s="678"/>
      <c r="DW25" s="646">
        <v>17.8</v>
      </c>
      <c r="DX25" s="675"/>
      <c r="DY25" s="675"/>
      <c r="DZ25" s="675"/>
      <c r="EA25" s="675"/>
      <c r="EB25" s="675"/>
      <c r="EC25" s="676"/>
    </row>
    <row r="26" spans="2:133" ht="11.25" customHeight="1" x14ac:dyDescent="0.2">
      <c r="B26" s="638" t="s">
        <v>284</v>
      </c>
      <c r="C26" s="639"/>
      <c r="D26" s="639"/>
      <c r="E26" s="639"/>
      <c r="F26" s="639"/>
      <c r="G26" s="639"/>
      <c r="H26" s="639"/>
      <c r="I26" s="639"/>
      <c r="J26" s="639"/>
      <c r="K26" s="639"/>
      <c r="L26" s="639"/>
      <c r="M26" s="639"/>
      <c r="N26" s="639"/>
      <c r="O26" s="639"/>
      <c r="P26" s="639"/>
      <c r="Q26" s="640"/>
      <c r="R26" s="641">
        <v>10675</v>
      </c>
      <c r="S26" s="642"/>
      <c r="T26" s="642"/>
      <c r="U26" s="642"/>
      <c r="V26" s="642"/>
      <c r="W26" s="642"/>
      <c r="X26" s="642"/>
      <c r="Y26" s="643"/>
      <c r="Z26" s="644">
        <v>0.1</v>
      </c>
      <c r="AA26" s="644"/>
      <c r="AB26" s="644"/>
      <c r="AC26" s="644"/>
      <c r="AD26" s="645" t="s">
        <v>228</v>
      </c>
      <c r="AE26" s="645"/>
      <c r="AF26" s="645"/>
      <c r="AG26" s="645"/>
      <c r="AH26" s="645"/>
      <c r="AI26" s="645"/>
      <c r="AJ26" s="645"/>
      <c r="AK26" s="645"/>
      <c r="AL26" s="646" t="s">
        <v>117</v>
      </c>
      <c r="AM26" s="647"/>
      <c r="AN26" s="647"/>
      <c r="AO26" s="648"/>
      <c r="AP26" s="659" t="s">
        <v>285</v>
      </c>
      <c r="AQ26" s="680"/>
      <c r="AR26" s="680"/>
      <c r="AS26" s="680"/>
      <c r="AT26" s="680"/>
      <c r="AU26" s="680"/>
      <c r="AV26" s="680"/>
      <c r="AW26" s="680"/>
      <c r="AX26" s="680"/>
      <c r="AY26" s="680"/>
      <c r="AZ26" s="680"/>
      <c r="BA26" s="680"/>
      <c r="BB26" s="680"/>
      <c r="BC26" s="680"/>
      <c r="BD26" s="680"/>
      <c r="BE26" s="680"/>
      <c r="BF26" s="661"/>
      <c r="BG26" s="641" t="s">
        <v>228</v>
      </c>
      <c r="BH26" s="642"/>
      <c r="BI26" s="642"/>
      <c r="BJ26" s="642"/>
      <c r="BK26" s="642"/>
      <c r="BL26" s="642"/>
      <c r="BM26" s="642"/>
      <c r="BN26" s="643"/>
      <c r="BO26" s="644" t="s">
        <v>117</v>
      </c>
      <c r="BP26" s="644"/>
      <c r="BQ26" s="644"/>
      <c r="BR26" s="644"/>
      <c r="BS26" s="650" t="s">
        <v>228</v>
      </c>
      <c r="BT26" s="642"/>
      <c r="BU26" s="642"/>
      <c r="BV26" s="642"/>
      <c r="BW26" s="642"/>
      <c r="BX26" s="642"/>
      <c r="BY26" s="642"/>
      <c r="BZ26" s="642"/>
      <c r="CA26" s="642"/>
      <c r="CB26" s="651"/>
      <c r="CD26" s="656" t="s">
        <v>286</v>
      </c>
      <c r="CE26" s="657"/>
      <c r="CF26" s="657"/>
      <c r="CG26" s="657"/>
      <c r="CH26" s="657"/>
      <c r="CI26" s="657"/>
      <c r="CJ26" s="657"/>
      <c r="CK26" s="657"/>
      <c r="CL26" s="657"/>
      <c r="CM26" s="657"/>
      <c r="CN26" s="657"/>
      <c r="CO26" s="657"/>
      <c r="CP26" s="657"/>
      <c r="CQ26" s="658"/>
      <c r="CR26" s="641">
        <v>483916</v>
      </c>
      <c r="CS26" s="642"/>
      <c r="CT26" s="642"/>
      <c r="CU26" s="642"/>
      <c r="CV26" s="642"/>
      <c r="CW26" s="642"/>
      <c r="CX26" s="642"/>
      <c r="CY26" s="643"/>
      <c r="CZ26" s="646">
        <v>6.9</v>
      </c>
      <c r="DA26" s="675"/>
      <c r="DB26" s="675"/>
      <c r="DC26" s="679"/>
      <c r="DD26" s="650">
        <v>473695</v>
      </c>
      <c r="DE26" s="642"/>
      <c r="DF26" s="642"/>
      <c r="DG26" s="642"/>
      <c r="DH26" s="642"/>
      <c r="DI26" s="642"/>
      <c r="DJ26" s="642"/>
      <c r="DK26" s="643"/>
      <c r="DL26" s="650" t="s">
        <v>228</v>
      </c>
      <c r="DM26" s="642"/>
      <c r="DN26" s="642"/>
      <c r="DO26" s="642"/>
      <c r="DP26" s="642"/>
      <c r="DQ26" s="642"/>
      <c r="DR26" s="642"/>
      <c r="DS26" s="642"/>
      <c r="DT26" s="642"/>
      <c r="DU26" s="642"/>
      <c r="DV26" s="643"/>
      <c r="DW26" s="646" t="s">
        <v>117</v>
      </c>
      <c r="DX26" s="675"/>
      <c r="DY26" s="675"/>
      <c r="DZ26" s="675"/>
      <c r="EA26" s="675"/>
      <c r="EB26" s="675"/>
      <c r="EC26" s="676"/>
    </row>
    <row r="27" spans="2:133" ht="11.25" customHeight="1" x14ac:dyDescent="0.2">
      <c r="B27" s="638" t="s">
        <v>287</v>
      </c>
      <c r="C27" s="639"/>
      <c r="D27" s="639"/>
      <c r="E27" s="639"/>
      <c r="F27" s="639"/>
      <c r="G27" s="639"/>
      <c r="H27" s="639"/>
      <c r="I27" s="639"/>
      <c r="J27" s="639"/>
      <c r="K27" s="639"/>
      <c r="L27" s="639"/>
      <c r="M27" s="639"/>
      <c r="N27" s="639"/>
      <c r="O27" s="639"/>
      <c r="P27" s="639"/>
      <c r="Q27" s="640"/>
      <c r="R27" s="641">
        <v>1070325</v>
      </c>
      <c r="S27" s="642"/>
      <c r="T27" s="642"/>
      <c r="U27" s="642"/>
      <c r="V27" s="642"/>
      <c r="W27" s="642"/>
      <c r="X27" s="642"/>
      <c r="Y27" s="643"/>
      <c r="Z27" s="644">
        <v>15</v>
      </c>
      <c r="AA27" s="644"/>
      <c r="AB27" s="644"/>
      <c r="AC27" s="644"/>
      <c r="AD27" s="645" t="s">
        <v>117</v>
      </c>
      <c r="AE27" s="645"/>
      <c r="AF27" s="645"/>
      <c r="AG27" s="645"/>
      <c r="AH27" s="645"/>
      <c r="AI27" s="645"/>
      <c r="AJ27" s="645"/>
      <c r="AK27" s="645"/>
      <c r="AL27" s="646" t="s">
        <v>228</v>
      </c>
      <c r="AM27" s="647"/>
      <c r="AN27" s="647"/>
      <c r="AO27" s="648"/>
      <c r="AP27" s="638" t="s">
        <v>288</v>
      </c>
      <c r="AQ27" s="639"/>
      <c r="AR27" s="639"/>
      <c r="AS27" s="639"/>
      <c r="AT27" s="639"/>
      <c r="AU27" s="639"/>
      <c r="AV27" s="639"/>
      <c r="AW27" s="639"/>
      <c r="AX27" s="639"/>
      <c r="AY27" s="639"/>
      <c r="AZ27" s="639"/>
      <c r="BA27" s="639"/>
      <c r="BB27" s="639"/>
      <c r="BC27" s="639"/>
      <c r="BD27" s="639"/>
      <c r="BE27" s="639"/>
      <c r="BF27" s="640"/>
      <c r="BG27" s="641">
        <v>2550205</v>
      </c>
      <c r="BH27" s="642"/>
      <c r="BI27" s="642"/>
      <c r="BJ27" s="642"/>
      <c r="BK27" s="642"/>
      <c r="BL27" s="642"/>
      <c r="BM27" s="642"/>
      <c r="BN27" s="643"/>
      <c r="BO27" s="644">
        <v>100</v>
      </c>
      <c r="BP27" s="644"/>
      <c r="BQ27" s="644"/>
      <c r="BR27" s="644"/>
      <c r="BS27" s="650">
        <v>28797</v>
      </c>
      <c r="BT27" s="642"/>
      <c r="BU27" s="642"/>
      <c r="BV27" s="642"/>
      <c r="BW27" s="642"/>
      <c r="BX27" s="642"/>
      <c r="BY27" s="642"/>
      <c r="BZ27" s="642"/>
      <c r="CA27" s="642"/>
      <c r="CB27" s="651"/>
      <c r="CD27" s="656" t="s">
        <v>289</v>
      </c>
      <c r="CE27" s="657"/>
      <c r="CF27" s="657"/>
      <c r="CG27" s="657"/>
      <c r="CH27" s="657"/>
      <c r="CI27" s="657"/>
      <c r="CJ27" s="657"/>
      <c r="CK27" s="657"/>
      <c r="CL27" s="657"/>
      <c r="CM27" s="657"/>
      <c r="CN27" s="657"/>
      <c r="CO27" s="657"/>
      <c r="CP27" s="657"/>
      <c r="CQ27" s="658"/>
      <c r="CR27" s="641">
        <v>1860223</v>
      </c>
      <c r="CS27" s="677"/>
      <c r="CT27" s="677"/>
      <c r="CU27" s="677"/>
      <c r="CV27" s="677"/>
      <c r="CW27" s="677"/>
      <c r="CX27" s="677"/>
      <c r="CY27" s="678"/>
      <c r="CZ27" s="646">
        <v>26.7</v>
      </c>
      <c r="DA27" s="675"/>
      <c r="DB27" s="675"/>
      <c r="DC27" s="679"/>
      <c r="DD27" s="650">
        <v>483837</v>
      </c>
      <c r="DE27" s="677"/>
      <c r="DF27" s="677"/>
      <c r="DG27" s="677"/>
      <c r="DH27" s="677"/>
      <c r="DI27" s="677"/>
      <c r="DJ27" s="677"/>
      <c r="DK27" s="678"/>
      <c r="DL27" s="650">
        <v>483837</v>
      </c>
      <c r="DM27" s="677"/>
      <c r="DN27" s="677"/>
      <c r="DO27" s="677"/>
      <c r="DP27" s="677"/>
      <c r="DQ27" s="677"/>
      <c r="DR27" s="677"/>
      <c r="DS27" s="677"/>
      <c r="DT27" s="677"/>
      <c r="DU27" s="677"/>
      <c r="DV27" s="678"/>
      <c r="DW27" s="646">
        <v>11.1</v>
      </c>
      <c r="DX27" s="675"/>
      <c r="DY27" s="675"/>
      <c r="DZ27" s="675"/>
      <c r="EA27" s="675"/>
      <c r="EB27" s="675"/>
      <c r="EC27" s="676"/>
    </row>
    <row r="28" spans="2:133" ht="11.25" customHeight="1" x14ac:dyDescent="0.2">
      <c r="B28" s="683" t="s">
        <v>290</v>
      </c>
      <c r="C28" s="684"/>
      <c r="D28" s="684"/>
      <c r="E28" s="684"/>
      <c r="F28" s="684"/>
      <c r="G28" s="684"/>
      <c r="H28" s="684"/>
      <c r="I28" s="684"/>
      <c r="J28" s="684"/>
      <c r="K28" s="684"/>
      <c r="L28" s="684"/>
      <c r="M28" s="684"/>
      <c r="N28" s="684"/>
      <c r="O28" s="684"/>
      <c r="P28" s="684"/>
      <c r="Q28" s="685"/>
      <c r="R28" s="641" t="s">
        <v>117</v>
      </c>
      <c r="S28" s="642"/>
      <c r="T28" s="642"/>
      <c r="U28" s="642"/>
      <c r="V28" s="642"/>
      <c r="W28" s="642"/>
      <c r="X28" s="642"/>
      <c r="Y28" s="643"/>
      <c r="Z28" s="644" t="s">
        <v>228</v>
      </c>
      <c r="AA28" s="644"/>
      <c r="AB28" s="644"/>
      <c r="AC28" s="644"/>
      <c r="AD28" s="645" t="s">
        <v>228</v>
      </c>
      <c r="AE28" s="645"/>
      <c r="AF28" s="645"/>
      <c r="AG28" s="645"/>
      <c r="AH28" s="645"/>
      <c r="AI28" s="645"/>
      <c r="AJ28" s="645"/>
      <c r="AK28" s="645"/>
      <c r="AL28" s="646" t="s">
        <v>228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291</v>
      </c>
      <c r="CE28" s="657"/>
      <c r="CF28" s="657"/>
      <c r="CG28" s="657"/>
      <c r="CH28" s="657"/>
      <c r="CI28" s="657"/>
      <c r="CJ28" s="657"/>
      <c r="CK28" s="657"/>
      <c r="CL28" s="657"/>
      <c r="CM28" s="657"/>
      <c r="CN28" s="657"/>
      <c r="CO28" s="657"/>
      <c r="CP28" s="657"/>
      <c r="CQ28" s="658"/>
      <c r="CR28" s="641">
        <v>493474</v>
      </c>
      <c r="CS28" s="642"/>
      <c r="CT28" s="642"/>
      <c r="CU28" s="642"/>
      <c r="CV28" s="642"/>
      <c r="CW28" s="642"/>
      <c r="CX28" s="642"/>
      <c r="CY28" s="643"/>
      <c r="CZ28" s="646">
        <v>7.1</v>
      </c>
      <c r="DA28" s="675"/>
      <c r="DB28" s="675"/>
      <c r="DC28" s="679"/>
      <c r="DD28" s="650">
        <v>492844</v>
      </c>
      <c r="DE28" s="642"/>
      <c r="DF28" s="642"/>
      <c r="DG28" s="642"/>
      <c r="DH28" s="642"/>
      <c r="DI28" s="642"/>
      <c r="DJ28" s="642"/>
      <c r="DK28" s="643"/>
      <c r="DL28" s="650">
        <v>492844</v>
      </c>
      <c r="DM28" s="642"/>
      <c r="DN28" s="642"/>
      <c r="DO28" s="642"/>
      <c r="DP28" s="642"/>
      <c r="DQ28" s="642"/>
      <c r="DR28" s="642"/>
      <c r="DS28" s="642"/>
      <c r="DT28" s="642"/>
      <c r="DU28" s="642"/>
      <c r="DV28" s="643"/>
      <c r="DW28" s="646">
        <v>11.3</v>
      </c>
      <c r="DX28" s="675"/>
      <c r="DY28" s="675"/>
      <c r="DZ28" s="675"/>
      <c r="EA28" s="675"/>
      <c r="EB28" s="675"/>
      <c r="EC28" s="676"/>
    </row>
    <row r="29" spans="2:133" ht="11.25" customHeight="1" x14ac:dyDescent="0.2">
      <c r="B29" s="638" t="s">
        <v>292</v>
      </c>
      <c r="C29" s="639"/>
      <c r="D29" s="639"/>
      <c r="E29" s="639"/>
      <c r="F29" s="639"/>
      <c r="G29" s="639"/>
      <c r="H29" s="639"/>
      <c r="I29" s="639"/>
      <c r="J29" s="639"/>
      <c r="K29" s="639"/>
      <c r="L29" s="639"/>
      <c r="M29" s="639"/>
      <c r="N29" s="639"/>
      <c r="O29" s="639"/>
      <c r="P29" s="639"/>
      <c r="Q29" s="640"/>
      <c r="R29" s="641">
        <v>602851</v>
      </c>
      <c r="S29" s="642"/>
      <c r="T29" s="642"/>
      <c r="U29" s="642"/>
      <c r="V29" s="642"/>
      <c r="W29" s="642"/>
      <c r="X29" s="642"/>
      <c r="Y29" s="643"/>
      <c r="Z29" s="644">
        <v>8.5</v>
      </c>
      <c r="AA29" s="644"/>
      <c r="AB29" s="644"/>
      <c r="AC29" s="644"/>
      <c r="AD29" s="645" t="s">
        <v>228</v>
      </c>
      <c r="AE29" s="645"/>
      <c r="AF29" s="645"/>
      <c r="AG29" s="645"/>
      <c r="AH29" s="645"/>
      <c r="AI29" s="645"/>
      <c r="AJ29" s="645"/>
      <c r="AK29" s="645"/>
      <c r="AL29" s="646" t="s">
        <v>228</v>
      </c>
      <c r="AM29" s="647"/>
      <c r="AN29" s="647"/>
      <c r="AO29" s="648"/>
      <c r="AP29" s="620" t="s">
        <v>211</v>
      </c>
      <c r="AQ29" s="621"/>
      <c r="AR29" s="621"/>
      <c r="AS29" s="621"/>
      <c r="AT29" s="621"/>
      <c r="AU29" s="621"/>
      <c r="AV29" s="621"/>
      <c r="AW29" s="621"/>
      <c r="AX29" s="621"/>
      <c r="AY29" s="621"/>
      <c r="AZ29" s="621"/>
      <c r="BA29" s="621"/>
      <c r="BB29" s="621"/>
      <c r="BC29" s="621"/>
      <c r="BD29" s="621"/>
      <c r="BE29" s="621"/>
      <c r="BF29" s="622"/>
      <c r="BG29" s="620" t="s">
        <v>293</v>
      </c>
      <c r="BH29" s="681"/>
      <c r="BI29" s="681"/>
      <c r="BJ29" s="681"/>
      <c r="BK29" s="681"/>
      <c r="BL29" s="681"/>
      <c r="BM29" s="681"/>
      <c r="BN29" s="681"/>
      <c r="BO29" s="681"/>
      <c r="BP29" s="681"/>
      <c r="BQ29" s="682"/>
      <c r="BR29" s="620" t="s">
        <v>294</v>
      </c>
      <c r="BS29" s="681"/>
      <c r="BT29" s="681"/>
      <c r="BU29" s="681"/>
      <c r="BV29" s="681"/>
      <c r="BW29" s="681"/>
      <c r="BX29" s="681"/>
      <c r="BY29" s="681"/>
      <c r="BZ29" s="681"/>
      <c r="CA29" s="681"/>
      <c r="CB29" s="682"/>
      <c r="CD29" s="704" t="s">
        <v>295</v>
      </c>
      <c r="CE29" s="705"/>
      <c r="CF29" s="656" t="s">
        <v>296</v>
      </c>
      <c r="CG29" s="657"/>
      <c r="CH29" s="657"/>
      <c r="CI29" s="657"/>
      <c r="CJ29" s="657"/>
      <c r="CK29" s="657"/>
      <c r="CL29" s="657"/>
      <c r="CM29" s="657"/>
      <c r="CN29" s="657"/>
      <c r="CO29" s="657"/>
      <c r="CP29" s="657"/>
      <c r="CQ29" s="658"/>
      <c r="CR29" s="641">
        <v>493474</v>
      </c>
      <c r="CS29" s="677"/>
      <c r="CT29" s="677"/>
      <c r="CU29" s="677"/>
      <c r="CV29" s="677"/>
      <c r="CW29" s="677"/>
      <c r="CX29" s="677"/>
      <c r="CY29" s="678"/>
      <c r="CZ29" s="646">
        <v>7.1</v>
      </c>
      <c r="DA29" s="675"/>
      <c r="DB29" s="675"/>
      <c r="DC29" s="679"/>
      <c r="DD29" s="650">
        <v>492844</v>
      </c>
      <c r="DE29" s="677"/>
      <c r="DF29" s="677"/>
      <c r="DG29" s="677"/>
      <c r="DH29" s="677"/>
      <c r="DI29" s="677"/>
      <c r="DJ29" s="677"/>
      <c r="DK29" s="678"/>
      <c r="DL29" s="650">
        <v>492844</v>
      </c>
      <c r="DM29" s="677"/>
      <c r="DN29" s="677"/>
      <c r="DO29" s="677"/>
      <c r="DP29" s="677"/>
      <c r="DQ29" s="677"/>
      <c r="DR29" s="677"/>
      <c r="DS29" s="677"/>
      <c r="DT29" s="677"/>
      <c r="DU29" s="677"/>
      <c r="DV29" s="678"/>
      <c r="DW29" s="646">
        <v>11.3</v>
      </c>
      <c r="DX29" s="675"/>
      <c r="DY29" s="675"/>
      <c r="DZ29" s="675"/>
      <c r="EA29" s="675"/>
      <c r="EB29" s="675"/>
      <c r="EC29" s="676"/>
    </row>
    <row r="30" spans="2:133" ht="11.25" customHeight="1" x14ac:dyDescent="0.2">
      <c r="B30" s="638" t="s">
        <v>297</v>
      </c>
      <c r="C30" s="639"/>
      <c r="D30" s="639"/>
      <c r="E30" s="639"/>
      <c r="F30" s="639"/>
      <c r="G30" s="639"/>
      <c r="H30" s="639"/>
      <c r="I30" s="639"/>
      <c r="J30" s="639"/>
      <c r="K30" s="639"/>
      <c r="L30" s="639"/>
      <c r="M30" s="639"/>
      <c r="N30" s="639"/>
      <c r="O30" s="639"/>
      <c r="P30" s="639"/>
      <c r="Q30" s="640"/>
      <c r="R30" s="641">
        <v>3729</v>
      </c>
      <c r="S30" s="642"/>
      <c r="T30" s="642"/>
      <c r="U30" s="642"/>
      <c r="V30" s="642"/>
      <c r="W30" s="642"/>
      <c r="X30" s="642"/>
      <c r="Y30" s="643"/>
      <c r="Z30" s="644">
        <v>0.1</v>
      </c>
      <c r="AA30" s="644"/>
      <c r="AB30" s="644"/>
      <c r="AC30" s="644"/>
      <c r="AD30" s="645">
        <v>2129</v>
      </c>
      <c r="AE30" s="645"/>
      <c r="AF30" s="645"/>
      <c r="AG30" s="645"/>
      <c r="AH30" s="645"/>
      <c r="AI30" s="645"/>
      <c r="AJ30" s="645"/>
      <c r="AK30" s="645"/>
      <c r="AL30" s="646">
        <v>0.1</v>
      </c>
      <c r="AM30" s="647"/>
      <c r="AN30" s="647"/>
      <c r="AO30" s="648"/>
      <c r="AP30" s="689" t="s">
        <v>298</v>
      </c>
      <c r="AQ30" s="690"/>
      <c r="AR30" s="690"/>
      <c r="AS30" s="690"/>
      <c r="AT30" s="695" t="s">
        <v>299</v>
      </c>
      <c r="AU30" s="230"/>
      <c r="AV30" s="230"/>
      <c r="AW30" s="230"/>
      <c r="AX30" s="627" t="s">
        <v>177</v>
      </c>
      <c r="AY30" s="628"/>
      <c r="AZ30" s="628"/>
      <c r="BA30" s="628"/>
      <c r="BB30" s="628"/>
      <c r="BC30" s="628"/>
      <c r="BD30" s="628"/>
      <c r="BE30" s="628"/>
      <c r="BF30" s="629"/>
      <c r="BG30" s="701">
        <v>99.2</v>
      </c>
      <c r="BH30" s="702"/>
      <c r="BI30" s="702"/>
      <c r="BJ30" s="702"/>
      <c r="BK30" s="702"/>
      <c r="BL30" s="702"/>
      <c r="BM30" s="636">
        <v>96.3</v>
      </c>
      <c r="BN30" s="702"/>
      <c r="BO30" s="702"/>
      <c r="BP30" s="702"/>
      <c r="BQ30" s="703"/>
      <c r="BR30" s="701">
        <v>98.9</v>
      </c>
      <c r="BS30" s="702"/>
      <c r="BT30" s="702"/>
      <c r="BU30" s="702"/>
      <c r="BV30" s="702"/>
      <c r="BW30" s="702"/>
      <c r="BX30" s="636">
        <v>95.9</v>
      </c>
      <c r="BY30" s="702"/>
      <c r="BZ30" s="702"/>
      <c r="CA30" s="702"/>
      <c r="CB30" s="703"/>
      <c r="CD30" s="706"/>
      <c r="CE30" s="707"/>
      <c r="CF30" s="656" t="s">
        <v>300</v>
      </c>
      <c r="CG30" s="657"/>
      <c r="CH30" s="657"/>
      <c r="CI30" s="657"/>
      <c r="CJ30" s="657"/>
      <c r="CK30" s="657"/>
      <c r="CL30" s="657"/>
      <c r="CM30" s="657"/>
      <c r="CN30" s="657"/>
      <c r="CO30" s="657"/>
      <c r="CP30" s="657"/>
      <c r="CQ30" s="658"/>
      <c r="CR30" s="641">
        <v>455948</v>
      </c>
      <c r="CS30" s="642"/>
      <c r="CT30" s="642"/>
      <c r="CU30" s="642"/>
      <c r="CV30" s="642"/>
      <c r="CW30" s="642"/>
      <c r="CX30" s="642"/>
      <c r="CY30" s="643"/>
      <c r="CZ30" s="646">
        <v>6.5</v>
      </c>
      <c r="DA30" s="675"/>
      <c r="DB30" s="675"/>
      <c r="DC30" s="679"/>
      <c r="DD30" s="650">
        <v>455338</v>
      </c>
      <c r="DE30" s="642"/>
      <c r="DF30" s="642"/>
      <c r="DG30" s="642"/>
      <c r="DH30" s="642"/>
      <c r="DI30" s="642"/>
      <c r="DJ30" s="642"/>
      <c r="DK30" s="643"/>
      <c r="DL30" s="650">
        <v>455338</v>
      </c>
      <c r="DM30" s="642"/>
      <c r="DN30" s="642"/>
      <c r="DO30" s="642"/>
      <c r="DP30" s="642"/>
      <c r="DQ30" s="642"/>
      <c r="DR30" s="642"/>
      <c r="DS30" s="642"/>
      <c r="DT30" s="642"/>
      <c r="DU30" s="642"/>
      <c r="DV30" s="643"/>
      <c r="DW30" s="646">
        <v>10.5</v>
      </c>
      <c r="DX30" s="675"/>
      <c r="DY30" s="675"/>
      <c r="DZ30" s="675"/>
      <c r="EA30" s="675"/>
      <c r="EB30" s="675"/>
      <c r="EC30" s="676"/>
    </row>
    <row r="31" spans="2:133" ht="11.25" customHeight="1" x14ac:dyDescent="0.2">
      <c r="B31" s="638" t="s">
        <v>301</v>
      </c>
      <c r="C31" s="639"/>
      <c r="D31" s="639"/>
      <c r="E31" s="639"/>
      <c r="F31" s="639"/>
      <c r="G31" s="639"/>
      <c r="H31" s="639"/>
      <c r="I31" s="639"/>
      <c r="J31" s="639"/>
      <c r="K31" s="639"/>
      <c r="L31" s="639"/>
      <c r="M31" s="639"/>
      <c r="N31" s="639"/>
      <c r="O31" s="639"/>
      <c r="P31" s="639"/>
      <c r="Q31" s="640"/>
      <c r="R31" s="641">
        <v>8104</v>
      </c>
      <c r="S31" s="642"/>
      <c r="T31" s="642"/>
      <c r="U31" s="642"/>
      <c r="V31" s="642"/>
      <c r="W31" s="642"/>
      <c r="X31" s="642"/>
      <c r="Y31" s="643"/>
      <c r="Z31" s="644">
        <v>0.1</v>
      </c>
      <c r="AA31" s="644"/>
      <c r="AB31" s="644"/>
      <c r="AC31" s="644"/>
      <c r="AD31" s="645" t="s">
        <v>117</v>
      </c>
      <c r="AE31" s="645"/>
      <c r="AF31" s="645"/>
      <c r="AG31" s="645"/>
      <c r="AH31" s="645"/>
      <c r="AI31" s="645"/>
      <c r="AJ31" s="645"/>
      <c r="AK31" s="645"/>
      <c r="AL31" s="646" t="s">
        <v>228</v>
      </c>
      <c r="AM31" s="647"/>
      <c r="AN31" s="647"/>
      <c r="AO31" s="648"/>
      <c r="AP31" s="691"/>
      <c r="AQ31" s="692"/>
      <c r="AR31" s="692"/>
      <c r="AS31" s="692"/>
      <c r="AT31" s="696"/>
      <c r="AU31" s="229" t="s">
        <v>302</v>
      </c>
      <c r="AV31" s="229"/>
      <c r="AW31" s="229"/>
      <c r="AX31" s="638" t="s">
        <v>303</v>
      </c>
      <c r="AY31" s="639"/>
      <c r="AZ31" s="639"/>
      <c r="BA31" s="639"/>
      <c r="BB31" s="639"/>
      <c r="BC31" s="639"/>
      <c r="BD31" s="639"/>
      <c r="BE31" s="639"/>
      <c r="BF31" s="640"/>
      <c r="BG31" s="698">
        <v>99.3</v>
      </c>
      <c r="BH31" s="677"/>
      <c r="BI31" s="677"/>
      <c r="BJ31" s="677"/>
      <c r="BK31" s="677"/>
      <c r="BL31" s="677"/>
      <c r="BM31" s="647">
        <v>96.7</v>
      </c>
      <c r="BN31" s="699"/>
      <c r="BO31" s="699"/>
      <c r="BP31" s="699"/>
      <c r="BQ31" s="700"/>
      <c r="BR31" s="698">
        <v>99</v>
      </c>
      <c r="BS31" s="677"/>
      <c r="BT31" s="677"/>
      <c r="BU31" s="677"/>
      <c r="BV31" s="677"/>
      <c r="BW31" s="677"/>
      <c r="BX31" s="647">
        <v>96.5</v>
      </c>
      <c r="BY31" s="699"/>
      <c r="BZ31" s="699"/>
      <c r="CA31" s="699"/>
      <c r="CB31" s="700"/>
      <c r="CD31" s="706"/>
      <c r="CE31" s="707"/>
      <c r="CF31" s="656" t="s">
        <v>304</v>
      </c>
      <c r="CG31" s="657"/>
      <c r="CH31" s="657"/>
      <c r="CI31" s="657"/>
      <c r="CJ31" s="657"/>
      <c r="CK31" s="657"/>
      <c r="CL31" s="657"/>
      <c r="CM31" s="657"/>
      <c r="CN31" s="657"/>
      <c r="CO31" s="657"/>
      <c r="CP31" s="657"/>
      <c r="CQ31" s="658"/>
      <c r="CR31" s="641">
        <v>37526</v>
      </c>
      <c r="CS31" s="677"/>
      <c r="CT31" s="677"/>
      <c r="CU31" s="677"/>
      <c r="CV31" s="677"/>
      <c r="CW31" s="677"/>
      <c r="CX31" s="677"/>
      <c r="CY31" s="678"/>
      <c r="CZ31" s="646">
        <v>0.5</v>
      </c>
      <c r="DA31" s="675"/>
      <c r="DB31" s="675"/>
      <c r="DC31" s="679"/>
      <c r="DD31" s="650">
        <v>37506</v>
      </c>
      <c r="DE31" s="677"/>
      <c r="DF31" s="677"/>
      <c r="DG31" s="677"/>
      <c r="DH31" s="677"/>
      <c r="DI31" s="677"/>
      <c r="DJ31" s="677"/>
      <c r="DK31" s="678"/>
      <c r="DL31" s="650">
        <v>37506</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2">
      <c r="B32" s="638" t="s">
        <v>305</v>
      </c>
      <c r="C32" s="639"/>
      <c r="D32" s="639"/>
      <c r="E32" s="639"/>
      <c r="F32" s="639"/>
      <c r="G32" s="639"/>
      <c r="H32" s="639"/>
      <c r="I32" s="639"/>
      <c r="J32" s="639"/>
      <c r="K32" s="639"/>
      <c r="L32" s="639"/>
      <c r="M32" s="639"/>
      <c r="N32" s="639"/>
      <c r="O32" s="639"/>
      <c r="P32" s="639"/>
      <c r="Q32" s="640"/>
      <c r="R32" s="641">
        <v>144052</v>
      </c>
      <c r="S32" s="642"/>
      <c r="T32" s="642"/>
      <c r="U32" s="642"/>
      <c r="V32" s="642"/>
      <c r="W32" s="642"/>
      <c r="X32" s="642"/>
      <c r="Y32" s="643"/>
      <c r="Z32" s="644">
        <v>2</v>
      </c>
      <c r="AA32" s="644"/>
      <c r="AB32" s="644"/>
      <c r="AC32" s="644"/>
      <c r="AD32" s="645" t="s">
        <v>228</v>
      </c>
      <c r="AE32" s="645"/>
      <c r="AF32" s="645"/>
      <c r="AG32" s="645"/>
      <c r="AH32" s="645"/>
      <c r="AI32" s="645"/>
      <c r="AJ32" s="645"/>
      <c r="AK32" s="645"/>
      <c r="AL32" s="646" t="s">
        <v>117</v>
      </c>
      <c r="AM32" s="647"/>
      <c r="AN32" s="647"/>
      <c r="AO32" s="648"/>
      <c r="AP32" s="693"/>
      <c r="AQ32" s="694"/>
      <c r="AR32" s="694"/>
      <c r="AS32" s="694"/>
      <c r="AT32" s="697"/>
      <c r="AU32" s="231"/>
      <c r="AV32" s="231"/>
      <c r="AW32" s="231"/>
      <c r="AX32" s="686" t="s">
        <v>306</v>
      </c>
      <c r="AY32" s="687"/>
      <c r="AZ32" s="687"/>
      <c r="BA32" s="687"/>
      <c r="BB32" s="687"/>
      <c r="BC32" s="687"/>
      <c r="BD32" s="687"/>
      <c r="BE32" s="687"/>
      <c r="BF32" s="688"/>
      <c r="BG32" s="710">
        <v>99</v>
      </c>
      <c r="BH32" s="711"/>
      <c r="BI32" s="711"/>
      <c r="BJ32" s="711"/>
      <c r="BK32" s="711"/>
      <c r="BL32" s="711"/>
      <c r="BM32" s="712">
        <v>95.2</v>
      </c>
      <c r="BN32" s="711"/>
      <c r="BO32" s="711"/>
      <c r="BP32" s="711"/>
      <c r="BQ32" s="713"/>
      <c r="BR32" s="710">
        <v>98.6</v>
      </c>
      <c r="BS32" s="711"/>
      <c r="BT32" s="711"/>
      <c r="BU32" s="711"/>
      <c r="BV32" s="711"/>
      <c r="BW32" s="711"/>
      <c r="BX32" s="712">
        <v>94.6</v>
      </c>
      <c r="BY32" s="711"/>
      <c r="BZ32" s="711"/>
      <c r="CA32" s="711"/>
      <c r="CB32" s="713"/>
      <c r="CD32" s="708"/>
      <c r="CE32" s="709"/>
      <c r="CF32" s="656" t="s">
        <v>307</v>
      </c>
      <c r="CG32" s="657"/>
      <c r="CH32" s="657"/>
      <c r="CI32" s="657"/>
      <c r="CJ32" s="657"/>
      <c r="CK32" s="657"/>
      <c r="CL32" s="657"/>
      <c r="CM32" s="657"/>
      <c r="CN32" s="657"/>
      <c r="CO32" s="657"/>
      <c r="CP32" s="657"/>
      <c r="CQ32" s="658"/>
      <c r="CR32" s="641" t="s">
        <v>117</v>
      </c>
      <c r="CS32" s="642"/>
      <c r="CT32" s="642"/>
      <c r="CU32" s="642"/>
      <c r="CV32" s="642"/>
      <c r="CW32" s="642"/>
      <c r="CX32" s="642"/>
      <c r="CY32" s="643"/>
      <c r="CZ32" s="646" t="s">
        <v>228</v>
      </c>
      <c r="DA32" s="675"/>
      <c r="DB32" s="675"/>
      <c r="DC32" s="679"/>
      <c r="DD32" s="650" t="s">
        <v>228</v>
      </c>
      <c r="DE32" s="642"/>
      <c r="DF32" s="642"/>
      <c r="DG32" s="642"/>
      <c r="DH32" s="642"/>
      <c r="DI32" s="642"/>
      <c r="DJ32" s="642"/>
      <c r="DK32" s="643"/>
      <c r="DL32" s="650" t="s">
        <v>117</v>
      </c>
      <c r="DM32" s="642"/>
      <c r="DN32" s="642"/>
      <c r="DO32" s="642"/>
      <c r="DP32" s="642"/>
      <c r="DQ32" s="642"/>
      <c r="DR32" s="642"/>
      <c r="DS32" s="642"/>
      <c r="DT32" s="642"/>
      <c r="DU32" s="642"/>
      <c r="DV32" s="643"/>
      <c r="DW32" s="646" t="s">
        <v>228</v>
      </c>
      <c r="DX32" s="675"/>
      <c r="DY32" s="675"/>
      <c r="DZ32" s="675"/>
      <c r="EA32" s="675"/>
      <c r="EB32" s="675"/>
      <c r="EC32" s="676"/>
    </row>
    <row r="33" spans="2:133" ht="11.25" customHeight="1" x14ac:dyDescent="0.2">
      <c r="B33" s="638" t="s">
        <v>308</v>
      </c>
      <c r="C33" s="639"/>
      <c r="D33" s="639"/>
      <c r="E33" s="639"/>
      <c r="F33" s="639"/>
      <c r="G33" s="639"/>
      <c r="H33" s="639"/>
      <c r="I33" s="639"/>
      <c r="J33" s="639"/>
      <c r="K33" s="639"/>
      <c r="L33" s="639"/>
      <c r="M33" s="639"/>
      <c r="N33" s="639"/>
      <c r="O33" s="639"/>
      <c r="P33" s="639"/>
      <c r="Q33" s="640"/>
      <c r="R33" s="641">
        <v>95427</v>
      </c>
      <c r="S33" s="642"/>
      <c r="T33" s="642"/>
      <c r="U33" s="642"/>
      <c r="V33" s="642"/>
      <c r="W33" s="642"/>
      <c r="X33" s="642"/>
      <c r="Y33" s="643"/>
      <c r="Z33" s="644">
        <v>1.3</v>
      </c>
      <c r="AA33" s="644"/>
      <c r="AB33" s="644"/>
      <c r="AC33" s="644"/>
      <c r="AD33" s="645" t="s">
        <v>117</v>
      </c>
      <c r="AE33" s="645"/>
      <c r="AF33" s="645"/>
      <c r="AG33" s="645"/>
      <c r="AH33" s="645"/>
      <c r="AI33" s="645"/>
      <c r="AJ33" s="645"/>
      <c r="AK33" s="645"/>
      <c r="AL33" s="646" t="s">
        <v>228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309</v>
      </c>
      <c r="CE33" s="657"/>
      <c r="CF33" s="657"/>
      <c r="CG33" s="657"/>
      <c r="CH33" s="657"/>
      <c r="CI33" s="657"/>
      <c r="CJ33" s="657"/>
      <c r="CK33" s="657"/>
      <c r="CL33" s="657"/>
      <c r="CM33" s="657"/>
      <c r="CN33" s="657"/>
      <c r="CO33" s="657"/>
      <c r="CP33" s="657"/>
      <c r="CQ33" s="658"/>
      <c r="CR33" s="641">
        <v>2853428</v>
      </c>
      <c r="CS33" s="677"/>
      <c r="CT33" s="677"/>
      <c r="CU33" s="677"/>
      <c r="CV33" s="677"/>
      <c r="CW33" s="677"/>
      <c r="CX33" s="677"/>
      <c r="CY33" s="678"/>
      <c r="CZ33" s="646">
        <v>40.9</v>
      </c>
      <c r="DA33" s="675"/>
      <c r="DB33" s="675"/>
      <c r="DC33" s="679"/>
      <c r="DD33" s="650">
        <v>2447814</v>
      </c>
      <c r="DE33" s="677"/>
      <c r="DF33" s="677"/>
      <c r="DG33" s="677"/>
      <c r="DH33" s="677"/>
      <c r="DI33" s="677"/>
      <c r="DJ33" s="677"/>
      <c r="DK33" s="678"/>
      <c r="DL33" s="650">
        <v>2208910</v>
      </c>
      <c r="DM33" s="677"/>
      <c r="DN33" s="677"/>
      <c r="DO33" s="677"/>
      <c r="DP33" s="677"/>
      <c r="DQ33" s="677"/>
      <c r="DR33" s="677"/>
      <c r="DS33" s="677"/>
      <c r="DT33" s="677"/>
      <c r="DU33" s="677"/>
      <c r="DV33" s="678"/>
      <c r="DW33" s="646">
        <v>50.7</v>
      </c>
      <c r="DX33" s="675"/>
      <c r="DY33" s="675"/>
      <c r="DZ33" s="675"/>
      <c r="EA33" s="675"/>
      <c r="EB33" s="675"/>
      <c r="EC33" s="676"/>
    </row>
    <row r="34" spans="2:133" ht="11.25" customHeight="1" x14ac:dyDescent="0.2">
      <c r="B34" s="638" t="s">
        <v>310</v>
      </c>
      <c r="C34" s="639"/>
      <c r="D34" s="639"/>
      <c r="E34" s="639"/>
      <c r="F34" s="639"/>
      <c r="G34" s="639"/>
      <c r="H34" s="639"/>
      <c r="I34" s="639"/>
      <c r="J34" s="639"/>
      <c r="K34" s="639"/>
      <c r="L34" s="639"/>
      <c r="M34" s="639"/>
      <c r="N34" s="639"/>
      <c r="O34" s="639"/>
      <c r="P34" s="639"/>
      <c r="Q34" s="640"/>
      <c r="R34" s="641">
        <v>216708</v>
      </c>
      <c r="S34" s="642"/>
      <c r="T34" s="642"/>
      <c r="U34" s="642"/>
      <c r="V34" s="642"/>
      <c r="W34" s="642"/>
      <c r="X34" s="642"/>
      <c r="Y34" s="643"/>
      <c r="Z34" s="644">
        <v>3</v>
      </c>
      <c r="AA34" s="644"/>
      <c r="AB34" s="644"/>
      <c r="AC34" s="644"/>
      <c r="AD34" s="645">
        <v>5037</v>
      </c>
      <c r="AE34" s="645"/>
      <c r="AF34" s="645"/>
      <c r="AG34" s="645"/>
      <c r="AH34" s="645"/>
      <c r="AI34" s="645"/>
      <c r="AJ34" s="645"/>
      <c r="AK34" s="645"/>
      <c r="AL34" s="646">
        <v>0.1</v>
      </c>
      <c r="AM34" s="647"/>
      <c r="AN34" s="647"/>
      <c r="AO34" s="648"/>
      <c r="AP34" s="234"/>
      <c r="AQ34" s="620" t="s">
        <v>311</v>
      </c>
      <c r="AR34" s="621"/>
      <c r="AS34" s="621"/>
      <c r="AT34" s="621"/>
      <c r="AU34" s="621"/>
      <c r="AV34" s="621"/>
      <c r="AW34" s="621"/>
      <c r="AX34" s="621"/>
      <c r="AY34" s="621"/>
      <c r="AZ34" s="621"/>
      <c r="BA34" s="621"/>
      <c r="BB34" s="621"/>
      <c r="BC34" s="621"/>
      <c r="BD34" s="621"/>
      <c r="BE34" s="621"/>
      <c r="BF34" s="622"/>
      <c r="BG34" s="620" t="s">
        <v>312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313</v>
      </c>
      <c r="CE34" s="657"/>
      <c r="CF34" s="657"/>
      <c r="CG34" s="657"/>
      <c r="CH34" s="657"/>
      <c r="CI34" s="657"/>
      <c r="CJ34" s="657"/>
      <c r="CK34" s="657"/>
      <c r="CL34" s="657"/>
      <c r="CM34" s="657"/>
      <c r="CN34" s="657"/>
      <c r="CO34" s="657"/>
      <c r="CP34" s="657"/>
      <c r="CQ34" s="658"/>
      <c r="CR34" s="641">
        <v>1205403</v>
      </c>
      <c r="CS34" s="642"/>
      <c r="CT34" s="642"/>
      <c r="CU34" s="642"/>
      <c r="CV34" s="642"/>
      <c r="CW34" s="642"/>
      <c r="CX34" s="642"/>
      <c r="CY34" s="643"/>
      <c r="CZ34" s="646">
        <v>17.3</v>
      </c>
      <c r="DA34" s="675"/>
      <c r="DB34" s="675"/>
      <c r="DC34" s="679"/>
      <c r="DD34" s="650">
        <v>956711</v>
      </c>
      <c r="DE34" s="642"/>
      <c r="DF34" s="642"/>
      <c r="DG34" s="642"/>
      <c r="DH34" s="642"/>
      <c r="DI34" s="642"/>
      <c r="DJ34" s="642"/>
      <c r="DK34" s="643"/>
      <c r="DL34" s="650">
        <v>891696</v>
      </c>
      <c r="DM34" s="642"/>
      <c r="DN34" s="642"/>
      <c r="DO34" s="642"/>
      <c r="DP34" s="642"/>
      <c r="DQ34" s="642"/>
      <c r="DR34" s="642"/>
      <c r="DS34" s="642"/>
      <c r="DT34" s="642"/>
      <c r="DU34" s="642"/>
      <c r="DV34" s="643"/>
      <c r="DW34" s="646">
        <v>20.5</v>
      </c>
      <c r="DX34" s="675"/>
      <c r="DY34" s="675"/>
      <c r="DZ34" s="675"/>
      <c r="EA34" s="675"/>
      <c r="EB34" s="675"/>
      <c r="EC34" s="676"/>
    </row>
    <row r="35" spans="2:133" ht="11.25" customHeight="1" x14ac:dyDescent="0.2">
      <c r="B35" s="638" t="s">
        <v>314</v>
      </c>
      <c r="C35" s="639"/>
      <c r="D35" s="639"/>
      <c r="E35" s="639"/>
      <c r="F35" s="639"/>
      <c r="G35" s="639"/>
      <c r="H35" s="639"/>
      <c r="I35" s="639"/>
      <c r="J35" s="639"/>
      <c r="K35" s="639"/>
      <c r="L35" s="639"/>
      <c r="M35" s="639"/>
      <c r="N35" s="639"/>
      <c r="O35" s="639"/>
      <c r="P35" s="639"/>
      <c r="Q35" s="640"/>
      <c r="R35" s="641">
        <v>577800</v>
      </c>
      <c r="S35" s="642"/>
      <c r="T35" s="642"/>
      <c r="U35" s="642"/>
      <c r="V35" s="642"/>
      <c r="W35" s="642"/>
      <c r="X35" s="642"/>
      <c r="Y35" s="643"/>
      <c r="Z35" s="644">
        <v>8.1</v>
      </c>
      <c r="AA35" s="644"/>
      <c r="AB35" s="644"/>
      <c r="AC35" s="644"/>
      <c r="AD35" s="645" t="s">
        <v>228</v>
      </c>
      <c r="AE35" s="645"/>
      <c r="AF35" s="645"/>
      <c r="AG35" s="645"/>
      <c r="AH35" s="645"/>
      <c r="AI35" s="645"/>
      <c r="AJ35" s="645"/>
      <c r="AK35" s="645"/>
      <c r="AL35" s="646" t="s">
        <v>228</v>
      </c>
      <c r="AM35" s="647"/>
      <c r="AN35" s="647"/>
      <c r="AO35" s="648"/>
      <c r="AP35" s="234"/>
      <c r="AQ35" s="714" t="s">
        <v>315</v>
      </c>
      <c r="AR35" s="715"/>
      <c r="AS35" s="715"/>
      <c r="AT35" s="715"/>
      <c r="AU35" s="715"/>
      <c r="AV35" s="715"/>
      <c r="AW35" s="715"/>
      <c r="AX35" s="715"/>
      <c r="AY35" s="716"/>
      <c r="AZ35" s="630">
        <v>831261</v>
      </c>
      <c r="BA35" s="631"/>
      <c r="BB35" s="631"/>
      <c r="BC35" s="631"/>
      <c r="BD35" s="631"/>
      <c r="BE35" s="631"/>
      <c r="BF35" s="717"/>
      <c r="BG35" s="652" t="s">
        <v>316</v>
      </c>
      <c r="BH35" s="653"/>
      <c r="BI35" s="653"/>
      <c r="BJ35" s="653"/>
      <c r="BK35" s="653"/>
      <c r="BL35" s="653"/>
      <c r="BM35" s="653"/>
      <c r="BN35" s="653"/>
      <c r="BO35" s="653"/>
      <c r="BP35" s="653"/>
      <c r="BQ35" s="653"/>
      <c r="BR35" s="653"/>
      <c r="BS35" s="653"/>
      <c r="BT35" s="653"/>
      <c r="BU35" s="654"/>
      <c r="BV35" s="630">
        <v>43067</v>
      </c>
      <c r="BW35" s="631"/>
      <c r="BX35" s="631"/>
      <c r="BY35" s="631"/>
      <c r="BZ35" s="631"/>
      <c r="CA35" s="631"/>
      <c r="CB35" s="717"/>
      <c r="CD35" s="656" t="s">
        <v>317</v>
      </c>
      <c r="CE35" s="657"/>
      <c r="CF35" s="657"/>
      <c r="CG35" s="657"/>
      <c r="CH35" s="657"/>
      <c r="CI35" s="657"/>
      <c r="CJ35" s="657"/>
      <c r="CK35" s="657"/>
      <c r="CL35" s="657"/>
      <c r="CM35" s="657"/>
      <c r="CN35" s="657"/>
      <c r="CO35" s="657"/>
      <c r="CP35" s="657"/>
      <c r="CQ35" s="658"/>
      <c r="CR35" s="641">
        <v>46973</v>
      </c>
      <c r="CS35" s="677"/>
      <c r="CT35" s="677"/>
      <c r="CU35" s="677"/>
      <c r="CV35" s="677"/>
      <c r="CW35" s="677"/>
      <c r="CX35" s="677"/>
      <c r="CY35" s="678"/>
      <c r="CZ35" s="646">
        <v>0.7</v>
      </c>
      <c r="DA35" s="675"/>
      <c r="DB35" s="675"/>
      <c r="DC35" s="679"/>
      <c r="DD35" s="650">
        <v>31995</v>
      </c>
      <c r="DE35" s="677"/>
      <c r="DF35" s="677"/>
      <c r="DG35" s="677"/>
      <c r="DH35" s="677"/>
      <c r="DI35" s="677"/>
      <c r="DJ35" s="677"/>
      <c r="DK35" s="678"/>
      <c r="DL35" s="650">
        <v>31111</v>
      </c>
      <c r="DM35" s="677"/>
      <c r="DN35" s="677"/>
      <c r="DO35" s="677"/>
      <c r="DP35" s="677"/>
      <c r="DQ35" s="677"/>
      <c r="DR35" s="677"/>
      <c r="DS35" s="677"/>
      <c r="DT35" s="677"/>
      <c r="DU35" s="677"/>
      <c r="DV35" s="678"/>
      <c r="DW35" s="646">
        <v>0.7</v>
      </c>
      <c r="DX35" s="675"/>
      <c r="DY35" s="675"/>
      <c r="DZ35" s="675"/>
      <c r="EA35" s="675"/>
      <c r="EB35" s="675"/>
      <c r="EC35" s="676"/>
    </row>
    <row r="36" spans="2:133" ht="11.25" customHeight="1" x14ac:dyDescent="0.2">
      <c r="B36" s="638" t="s">
        <v>318</v>
      </c>
      <c r="C36" s="639"/>
      <c r="D36" s="639"/>
      <c r="E36" s="639"/>
      <c r="F36" s="639"/>
      <c r="G36" s="639"/>
      <c r="H36" s="639"/>
      <c r="I36" s="639"/>
      <c r="J36" s="639"/>
      <c r="K36" s="639"/>
      <c r="L36" s="639"/>
      <c r="M36" s="639"/>
      <c r="N36" s="639"/>
      <c r="O36" s="639"/>
      <c r="P36" s="639"/>
      <c r="Q36" s="640"/>
      <c r="R36" s="641" t="s">
        <v>228</v>
      </c>
      <c r="S36" s="642"/>
      <c r="T36" s="642"/>
      <c r="U36" s="642"/>
      <c r="V36" s="642"/>
      <c r="W36" s="642"/>
      <c r="X36" s="642"/>
      <c r="Y36" s="643"/>
      <c r="Z36" s="644" t="s">
        <v>117</v>
      </c>
      <c r="AA36" s="644"/>
      <c r="AB36" s="644"/>
      <c r="AC36" s="644"/>
      <c r="AD36" s="645" t="s">
        <v>117</v>
      </c>
      <c r="AE36" s="645"/>
      <c r="AF36" s="645"/>
      <c r="AG36" s="645"/>
      <c r="AH36" s="645"/>
      <c r="AI36" s="645"/>
      <c r="AJ36" s="645"/>
      <c r="AK36" s="645"/>
      <c r="AL36" s="646" t="s">
        <v>228</v>
      </c>
      <c r="AM36" s="647"/>
      <c r="AN36" s="647"/>
      <c r="AO36" s="648"/>
      <c r="AQ36" s="718" t="s">
        <v>319</v>
      </c>
      <c r="AR36" s="719"/>
      <c r="AS36" s="719"/>
      <c r="AT36" s="719"/>
      <c r="AU36" s="719"/>
      <c r="AV36" s="719"/>
      <c r="AW36" s="719"/>
      <c r="AX36" s="719"/>
      <c r="AY36" s="720"/>
      <c r="AZ36" s="641">
        <v>272670</v>
      </c>
      <c r="BA36" s="642"/>
      <c r="BB36" s="642"/>
      <c r="BC36" s="642"/>
      <c r="BD36" s="677"/>
      <c r="BE36" s="677"/>
      <c r="BF36" s="700"/>
      <c r="BG36" s="656" t="s">
        <v>320</v>
      </c>
      <c r="BH36" s="657"/>
      <c r="BI36" s="657"/>
      <c r="BJ36" s="657"/>
      <c r="BK36" s="657"/>
      <c r="BL36" s="657"/>
      <c r="BM36" s="657"/>
      <c r="BN36" s="657"/>
      <c r="BO36" s="657"/>
      <c r="BP36" s="657"/>
      <c r="BQ36" s="657"/>
      <c r="BR36" s="657"/>
      <c r="BS36" s="657"/>
      <c r="BT36" s="657"/>
      <c r="BU36" s="658"/>
      <c r="BV36" s="641">
        <v>34710</v>
      </c>
      <c r="BW36" s="642"/>
      <c r="BX36" s="642"/>
      <c r="BY36" s="642"/>
      <c r="BZ36" s="642"/>
      <c r="CA36" s="642"/>
      <c r="CB36" s="651"/>
      <c r="CD36" s="656" t="s">
        <v>321</v>
      </c>
      <c r="CE36" s="657"/>
      <c r="CF36" s="657"/>
      <c r="CG36" s="657"/>
      <c r="CH36" s="657"/>
      <c r="CI36" s="657"/>
      <c r="CJ36" s="657"/>
      <c r="CK36" s="657"/>
      <c r="CL36" s="657"/>
      <c r="CM36" s="657"/>
      <c r="CN36" s="657"/>
      <c r="CO36" s="657"/>
      <c r="CP36" s="657"/>
      <c r="CQ36" s="658"/>
      <c r="CR36" s="641">
        <v>754650</v>
      </c>
      <c r="CS36" s="642"/>
      <c r="CT36" s="642"/>
      <c r="CU36" s="642"/>
      <c r="CV36" s="642"/>
      <c r="CW36" s="642"/>
      <c r="CX36" s="642"/>
      <c r="CY36" s="643"/>
      <c r="CZ36" s="646">
        <v>10.8</v>
      </c>
      <c r="DA36" s="675"/>
      <c r="DB36" s="675"/>
      <c r="DC36" s="679"/>
      <c r="DD36" s="650">
        <v>722140</v>
      </c>
      <c r="DE36" s="642"/>
      <c r="DF36" s="642"/>
      <c r="DG36" s="642"/>
      <c r="DH36" s="642"/>
      <c r="DI36" s="642"/>
      <c r="DJ36" s="642"/>
      <c r="DK36" s="643"/>
      <c r="DL36" s="650">
        <v>655176</v>
      </c>
      <c r="DM36" s="642"/>
      <c r="DN36" s="642"/>
      <c r="DO36" s="642"/>
      <c r="DP36" s="642"/>
      <c r="DQ36" s="642"/>
      <c r="DR36" s="642"/>
      <c r="DS36" s="642"/>
      <c r="DT36" s="642"/>
      <c r="DU36" s="642"/>
      <c r="DV36" s="643"/>
      <c r="DW36" s="646">
        <v>15</v>
      </c>
      <c r="DX36" s="675"/>
      <c r="DY36" s="675"/>
      <c r="DZ36" s="675"/>
      <c r="EA36" s="675"/>
      <c r="EB36" s="675"/>
      <c r="EC36" s="676"/>
    </row>
    <row r="37" spans="2:133" ht="11.25" customHeight="1" x14ac:dyDescent="0.2">
      <c r="B37" s="638" t="s">
        <v>322</v>
      </c>
      <c r="C37" s="639"/>
      <c r="D37" s="639"/>
      <c r="E37" s="639"/>
      <c r="F37" s="639"/>
      <c r="G37" s="639"/>
      <c r="H37" s="639"/>
      <c r="I37" s="639"/>
      <c r="J37" s="639"/>
      <c r="K37" s="639"/>
      <c r="L37" s="639"/>
      <c r="M37" s="639"/>
      <c r="N37" s="639"/>
      <c r="O37" s="639"/>
      <c r="P37" s="639"/>
      <c r="Q37" s="640"/>
      <c r="R37" s="641">
        <v>272500</v>
      </c>
      <c r="S37" s="642"/>
      <c r="T37" s="642"/>
      <c r="U37" s="642"/>
      <c r="V37" s="642"/>
      <c r="W37" s="642"/>
      <c r="X37" s="642"/>
      <c r="Y37" s="643"/>
      <c r="Z37" s="644">
        <v>3.8</v>
      </c>
      <c r="AA37" s="644"/>
      <c r="AB37" s="644"/>
      <c r="AC37" s="644"/>
      <c r="AD37" s="645" t="s">
        <v>228</v>
      </c>
      <c r="AE37" s="645"/>
      <c r="AF37" s="645"/>
      <c r="AG37" s="645"/>
      <c r="AH37" s="645"/>
      <c r="AI37" s="645"/>
      <c r="AJ37" s="645"/>
      <c r="AK37" s="645"/>
      <c r="AL37" s="646" t="s">
        <v>117</v>
      </c>
      <c r="AM37" s="647"/>
      <c r="AN37" s="647"/>
      <c r="AO37" s="648"/>
      <c r="AQ37" s="718" t="s">
        <v>323</v>
      </c>
      <c r="AR37" s="719"/>
      <c r="AS37" s="719"/>
      <c r="AT37" s="719"/>
      <c r="AU37" s="719"/>
      <c r="AV37" s="719"/>
      <c r="AW37" s="719"/>
      <c r="AX37" s="719"/>
      <c r="AY37" s="720"/>
      <c r="AZ37" s="641">
        <v>34857</v>
      </c>
      <c r="BA37" s="642"/>
      <c r="BB37" s="642"/>
      <c r="BC37" s="642"/>
      <c r="BD37" s="677"/>
      <c r="BE37" s="677"/>
      <c r="BF37" s="700"/>
      <c r="BG37" s="656" t="s">
        <v>324</v>
      </c>
      <c r="BH37" s="657"/>
      <c r="BI37" s="657"/>
      <c r="BJ37" s="657"/>
      <c r="BK37" s="657"/>
      <c r="BL37" s="657"/>
      <c r="BM37" s="657"/>
      <c r="BN37" s="657"/>
      <c r="BO37" s="657"/>
      <c r="BP37" s="657"/>
      <c r="BQ37" s="657"/>
      <c r="BR37" s="657"/>
      <c r="BS37" s="657"/>
      <c r="BT37" s="657"/>
      <c r="BU37" s="658"/>
      <c r="BV37" s="641">
        <v>2516</v>
      </c>
      <c r="BW37" s="642"/>
      <c r="BX37" s="642"/>
      <c r="BY37" s="642"/>
      <c r="BZ37" s="642"/>
      <c r="CA37" s="642"/>
      <c r="CB37" s="651"/>
      <c r="CD37" s="656" t="s">
        <v>325</v>
      </c>
      <c r="CE37" s="657"/>
      <c r="CF37" s="657"/>
      <c r="CG37" s="657"/>
      <c r="CH37" s="657"/>
      <c r="CI37" s="657"/>
      <c r="CJ37" s="657"/>
      <c r="CK37" s="657"/>
      <c r="CL37" s="657"/>
      <c r="CM37" s="657"/>
      <c r="CN37" s="657"/>
      <c r="CO37" s="657"/>
      <c r="CP37" s="657"/>
      <c r="CQ37" s="658"/>
      <c r="CR37" s="641">
        <v>492885</v>
      </c>
      <c r="CS37" s="677"/>
      <c r="CT37" s="677"/>
      <c r="CU37" s="677"/>
      <c r="CV37" s="677"/>
      <c r="CW37" s="677"/>
      <c r="CX37" s="677"/>
      <c r="CY37" s="678"/>
      <c r="CZ37" s="646">
        <v>7.1</v>
      </c>
      <c r="DA37" s="675"/>
      <c r="DB37" s="675"/>
      <c r="DC37" s="679"/>
      <c r="DD37" s="650">
        <v>490646</v>
      </c>
      <c r="DE37" s="677"/>
      <c r="DF37" s="677"/>
      <c r="DG37" s="677"/>
      <c r="DH37" s="677"/>
      <c r="DI37" s="677"/>
      <c r="DJ37" s="677"/>
      <c r="DK37" s="678"/>
      <c r="DL37" s="650">
        <v>488697</v>
      </c>
      <c r="DM37" s="677"/>
      <c r="DN37" s="677"/>
      <c r="DO37" s="677"/>
      <c r="DP37" s="677"/>
      <c r="DQ37" s="677"/>
      <c r="DR37" s="677"/>
      <c r="DS37" s="677"/>
      <c r="DT37" s="677"/>
      <c r="DU37" s="677"/>
      <c r="DV37" s="678"/>
      <c r="DW37" s="646">
        <v>11.2</v>
      </c>
      <c r="DX37" s="675"/>
      <c r="DY37" s="675"/>
      <c r="DZ37" s="675"/>
      <c r="EA37" s="675"/>
      <c r="EB37" s="675"/>
      <c r="EC37" s="676"/>
    </row>
    <row r="38" spans="2:133" ht="11.25" customHeight="1" x14ac:dyDescent="0.2">
      <c r="B38" s="686" t="s">
        <v>326</v>
      </c>
      <c r="C38" s="687"/>
      <c r="D38" s="687"/>
      <c r="E38" s="687"/>
      <c r="F38" s="687"/>
      <c r="G38" s="687"/>
      <c r="H38" s="687"/>
      <c r="I38" s="687"/>
      <c r="J38" s="687"/>
      <c r="K38" s="687"/>
      <c r="L38" s="687"/>
      <c r="M38" s="687"/>
      <c r="N38" s="687"/>
      <c r="O38" s="687"/>
      <c r="P38" s="687"/>
      <c r="Q38" s="688"/>
      <c r="R38" s="721">
        <v>7117030</v>
      </c>
      <c r="S38" s="722"/>
      <c r="T38" s="722"/>
      <c r="U38" s="722"/>
      <c r="V38" s="722"/>
      <c r="W38" s="722"/>
      <c r="X38" s="722"/>
      <c r="Y38" s="723"/>
      <c r="Z38" s="724">
        <v>100</v>
      </c>
      <c r="AA38" s="724"/>
      <c r="AB38" s="724"/>
      <c r="AC38" s="724"/>
      <c r="AD38" s="725">
        <v>4082074</v>
      </c>
      <c r="AE38" s="725"/>
      <c r="AF38" s="725"/>
      <c r="AG38" s="725"/>
      <c r="AH38" s="725"/>
      <c r="AI38" s="725"/>
      <c r="AJ38" s="725"/>
      <c r="AK38" s="725"/>
      <c r="AL38" s="726">
        <v>100</v>
      </c>
      <c r="AM38" s="712"/>
      <c r="AN38" s="712"/>
      <c r="AO38" s="727"/>
      <c r="AQ38" s="718" t="s">
        <v>327</v>
      </c>
      <c r="AR38" s="719"/>
      <c r="AS38" s="719"/>
      <c r="AT38" s="719"/>
      <c r="AU38" s="719"/>
      <c r="AV38" s="719"/>
      <c r="AW38" s="719"/>
      <c r="AX38" s="719"/>
      <c r="AY38" s="720"/>
      <c r="AZ38" s="641" t="s">
        <v>228</v>
      </c>
      <c r="BA38" s="642"/>
      <c r="BB38" s="642"/>
      <c r="BC38" s="642"/>
      <c r="BD38" s="677"/>
      <c r="BE38" s="677"/>
      <c r="BF38" s="700"/>
      <c r="BG38" s="656" t="s">
        <v>328</v>
      </c>
      <c r="BH38" s="657"/>
      <c r="BI38" s="657"/>
      <c r="BJ38" s="657"/>
      <c r="BK38" s="657"/>
      <c r="BL38" s="657"/>
      <c r="BM38" s="657"/>
      <c r="BN38" s="657"/>
      <c r="BO38" s="657"/>
      <c r="BP38" s="657"/>
      <c r="BQ38" s="657"/>
      <c r="BR38" s="657"/>
      <c r="BS38" s="657"/>
      <c r="BT38" s="657"/>
      <c r="BU38" s="658"/>
      <c r="BV38" s="641">
        <v>4260</v>
      </c>
      <c r="BW38" s="642"/>
      <c r="BX38" s="642"/>
      <c r="BY38" s="642"/>
      <c r="BZ38" s="642"/>
      <c r="CA38" s="642"/>
      <c r="CB38" s="651"/>
      <c r="CD38" s="656" t="s">
        <v>329</v>
      </c>
      <c r="CE38" s="657"/>
      <c r="CF38" s="657"/>
      <c r="CG38" s="657"/>
      <c r="CH38" s="657"/>
      <c r="CI38" s="657"/>
      <c r="CJ38" s="657"/>
      <c r="CK38" s="657"/>
      <c r="CL38" s="657"/>
      <c r="CM38" s="657"/>
      <c r="CN38" s="657"/>
      <c r="CO38" s="657"/>
      <c r="CP38" s="657"/>
      <c r="CQ38" s="658"/>
      <c r="CR38" s="641">
        <v>796404</v>
      </c>
      <c r="CS38" s="642"/>
      <c r="CT38" s="642"/>
      <c r="CU38" s="642"/>
      <c r="CV38" s="642"/>
      <c r="CW38" s="642"/>
      <c r="CX38" s="642"/>
      <c r="CY38" s="643"/>
      <c r="CZ38" s="646">
        <v>11.4</v>
      </c>
      <c r="DA38" s="675"/>
      <c r="DB38" s="675"/>
      <c r="DC38" s="679"/>
      <c r="DD38" s="650">
        <v>694410</v>
      </c>
      <c r="DE38" s="642"/>
      <c r="DF38" s="642"/>
      <c r="DG38" s="642"/>
      <c r="DH38" s="642"/>
      <c r="DI38" s="642"/>
      <c r="DJ38" s="642"/>
      <c r="DK38" s="643"/>
      <c r="DL38" s="650">
        <v>630927</v>
      </c>
      <c r="DM38" s="642"/>
      <c r="DN38" s="642"/>
      <c r="DO38" s="642"/>
      <c r="DP38" s="642"/>
      <c r="DQ38" s="642"/>
      <c r="DR38" s="642"/>
      <c r="DS38" s="642"/>
      <c r="DT38" s="642"/>
      <c r="DU38" s="642"/>
      <c r="DV38" s="643"/>
      <c r="DW38" s="646">
        <v>14.5</v>
      </c>
      <c r="DX38" s="675"/>
      <c r="DY38" s="675"/>
      <c r="DZ38" s="675"/>
      <c r="EA38" s="675"/>
      <c r="EB38" s="675"/>
      <c r="EC38" s="676"/>
    </row>
    <row r="39" spans="2:133" ht="11.25" customHeight="1" x14ac:dyDescent="0.2">
      <c r="AQ39" s="718" t="s">
        <v>330</v>
      </c>
      <c r="AR39" s="719"/>
      <c r="AS39" s="719"/>
      <c r="AT39" s="719"/>
      <c r="AU39" s="719"/>
      <c r="AV39" s="719"/>
      <c r="AW39" s="719"/>
      <c r="AX39" s="719"/>
      <c r="AY39" s="720"/>
      <c r="AZ39" s="641" t="s">
        <v>228</v>
      </c>
      <c r="BA39" s="642"/>
      <c r="BB39" s="642"/>
      <c r="BC39" s="642"/>
      <c r="BD39" s="677"/>
      <c r="BE39" s="677"/>
      <c r="BF39" s="700"/>
      <c r="BG39" s="732" t="s">
        <v>331</v>
      </c>
      <c r="BH39" s="733"/>
      <c r="BI39" s="733"/>
      <c r="BJ39" s="733"/>
      <c r="BK39" s="733"/>
      <c r="BL39" s="235"/>
      <c r="BM39" s="657" t="s">
        <v>332</v>
      </c>
      <c r="BN39" s="657"/>
      <c r="BO39" s="657"/>
      <c r="BP39" s="657"/>
      <c r="BQ39" s="657"/>
      <c r="BR39" s="657"/>
      <c r="BS39" s="657"/>
      <c r="BT39" s="657"/>
      <c r="BU39" s="658"/>
      <c r="BV39" s="641">
        <v>106</v>
      </c>
      <c r="BW39" s="642"/>
      <c r="BX39" s="642"/>
      <c r="BY39" s="642"/>
      <c r="BZ39" s="642"/>
      <c r="CA39" s="642"/>
      <c r="CB39" s="651"/>
      <c r="CD39" s="656" t="s">
        <v>333</v>
      </c>
      <c r="CE39" s="657"/>
      <c r="CF39" s="657"/>
      <c r="CG39" s="657"/>
      <c r="CH39" s="657"/>
      <c r="CI39" s="657"/>
      <c r="CJ39" s="657"/>
      <c r="CK39" s="657"/>
      <c r="CL39" s="657"/>
      <c r="CM39" s="657"/>
      <c r="CN39" s="657"/>
      <c r="CO39" s="657"/>
      <c r="CP39" s="657"/>
      <c r="CQ39" s="658"/>
      <c r="CR39" s="641">
        <v>14998</v>
      </c>
      <c r="CS39" s="677"/>
      <c r="CT39" s="677"/>
      <c r="CU39" s="677"/>
      <c r="CV39" s="677"/>
      <c r="CW39" s="677"/>
      <c r="CX39" s="677"/>
      <c r="CY39" s="678"/>
      <c r="CZ39" s="646">
        <v>0.2</v>
      </c>
      <c r="DA39" s="675"/>
      <c r="DB39" s="675"/>
      <c r="DC39" s="679"/>
      <c r="DD39" s="650">
        <v>12558</v>
      </c>
      <c r="DE39" s="677"/>
      <c r="DF39" s="677"/>
      <c r="DG39" s="677"/>
      <c r="DH39" s="677"/>
      <c r="DI39" s="677"/>
      <c r="DJ39" s="677"/>
      <c r="DK39" s="678"/>
      <c r="DL39" s="650" t="s">
        <v>117</v>
      </c>
      <c r="DM39" s="677"/>
      <c r="DN39" s="677"/>
      <c r="DO39" s="677"/>
      <c r="DP39" s="677"/>
      <c r="DQ39" s="677"/>
      <c r="DR39" s="677"/>
      <c r="DS39" s="677"/>
      <c r="DT39" s="677"/>
      <c r="DU39" s="677"/>
      <c r="DV39" s="678"/>
      <c r="DW39" s="646" t="s">
        <v>117</v>
      </c>
      <c r="DX39" s="675"/>
      <c r="DY39" s="675"/>
      <c r="DZ39" s="675"/>
      <c r="EA39" s="675"/>
      <c r="EB39" s="675"/>
      <c r="EC39" s="676"/>
    </row>
    <row r="40" spans="2:133" ht="11.25" customHeight="1" x14ac:dyDescent="0.2">
      <c r="AQ40" s="718" t="s">
        <v>334</v>
      </c>
      <c r="AR40" s="719"/>
      <c r="AS40" s="719"/>
      <c r="AT40" s="719"/>
      <c r="AU40" s="719"/>
      <c r="AV40" s="719"/>
      <c r="AW40" s="719"/>
      <c r="AX40" s="719"/>
      <c r="AY40" s="720"/>
      <c r="AZ40" s="641">
        <v>128151</v>
      </c>
      <c r="BA40" s="642"/>
      <c r="BB40" s="642"/>
      <c r="BC40" s="642"/>
      <c r="BD40" s="677"/>
      <c r="BE40" s="677"/>
      <c r="BF40" s="700"/>
      <c r="BG40" s="732"/>
      <c r="BH40" s="733"/>
      <c r="BI40" s="733"/>
      <c r="BJ40" s="733"/>
      <c r="BK40" s="733"/>
      <c r="BL40" s="235"/>
      <c r="BM40" s="657" t="s">
        <v>335</v>
      </c>
      <c r="BN40" s="657"/>
      <c r="BO40" s="657"/>
      <c r="BP40" s="657"/>
      <c r="BQ40" s="657"/>
      <c r="BR40" s="657"/>
      <c r="BS40" s="657"/>
      <c r="BT40" s="657"/>
      <c r="BU40" s="658"/>
      <c r="BV40" s="641" t="s">
        <v>228</v>
      </c>
      <c r="BW40" s="642"/>
      <c r="BX40" s="642"/>
      <c r="BY40" s="642"/>
      <c r="BZ40" s="642"/>
      <c r="CA40" s="642"/>
      <c r="CB40" s="651"/>
      <c r="CD40" s="656" t="s">
        <v>336</v>
      </c>
      <c r="CE40" s="657"/>
      <c r="CF40" s="657"/>
      <c r="CG40" s="657"/>
      <c r="CH40" s="657"/>
      <c r="CI40" s="657"/>
      <c r="CJ40" s="657"/>
      <c r="CK40" s="657"/>
      <c r="CL40" s="657"/>
      <c r="CM40" s="657"/>
      <c r="CN40" s="657"/>
      <c r="CO40" s="657"/>
      <c r="CP40" s="657"/>
      <c r="CQ40" s="658"/>
      <c r="CR40" s="641">
        <v>35000</v>
      </c>
      <c r="CS40" s="642"/>
      <c r="CT40" s="642"/>
      <c r="CU40" s="642"/>
      <c r="CV40" s="642"/>
      <c r="CW40" s="642"/>
      <c r="CX40" s="642"/>
      <c r="CY40" s="643"/>
      <c r="CZ40" s="646">
        <v>0.5</v>
      </c>
      <c r="DA40" s="675"/>
      <c r="DB40" s="675"/>
      <c r="DC40" s="679"/>
      <c r="DD40" s="650">
        <v>30000</v>
      </c>
      <c r="DE40" s="642"/>
      <c r="DF40" s="642"/>
      <c r="DG40" s="642"/>
      <c r="DH40" s="642"/>
      <c r="DI40" s="642"/>
      <c r="DJ40" s="642"/>
      <c r="DK40" s="643"/>
      <c r="DL40" s="650" t="s">
        <v>228</v>
      </c>
      <c r="DM40" s="642"/>
      <c r="DN40" s="642"/>
      <c r="DO40" s="642"/>
      <c r="DP40" s="642"/>
      <c r="DQ40" s="642"/>
      <c r="DR40" s="642"/>
      <c r="DS40" s="642"/>
      <c r="DT40" s="642"/>
      <c r="DU40" s="642"/>
      <c r="DV40" s="643"/>
      <c r="DW40" s="646" t="s">
        <v>117</v>
      </c>
      <c r="DX40" s="675"/>
      <c r="DY40" s="675"/>
      <c r="DZ40" s="675"/>
      <c r="EA40" s="675"/>
      <c r="EB40" s="675"/>
      <c r="EC40" s="676"/>
    </row>
    <row r="41" spans="2:133" ht="11.25" customHeight="1" x14ac:dyDescent="0.2">
      <c r="AQ41" s="728" t="s">
        <v>337</v>
      </c>
      <c r="AR41" s="729"/>
      <c r="AS41" s="729"/>
      <c r="AT41" s="729"/>
      <c r="AU41" s="729"/>
      <c r="AV41" s="729"/>
      <c r="AW41" s="729"/>
      <c r="AX41" s="729"/>
      <c r="AY41" s="730"/>
      <c r="AZ41" s="721">
        <v>395583</v>
      </c>
      <c r="BA41" s="722"/>
      <c r="BB41" s="722"/>
      <c r="BC41" s="722"/>
      <c r="BD41" s="711"/>
      <c r="BE41" s="711"/>
      <c r="BF41" s="713"/>
      <c r="BG41" s="734"/>
      <c r="BH41" s="735"/>
      <c r="BI41" s="735"/>
      <c r="BJ41" s="735"/>
      <c r="BK41" s="735"/>
      <c r="BL41" s="236"/>
      <c r="BM41" s="666" t="s">
        <v>338</v>
      </c>
      <c r="BN41" s="666"/>
      <c r="BO41" s="666"/>
      <c r="BP41" s="666"/>
      <c r="BQ41" s="666"/>
      <c r="BR41" s="666"/>
      <c r="BS41" s="666"/>
      <c r="BT41" s="666"/>
      <c r="BU41" s="667"/>
      <c r="BV41" s="721">
        <v>284</v>
      </c>
      <c r="BW41" s="722"/>
      <c r="BX41" s="722"/>
      <c r="BY41" s="722"/>
      <c r="BZ41" s="722"/>
      <c r="CA41" s="722"/>
      <c r="CB41" s="731"/>
      <c r="CD41" s="656" t="s">
        <v>339</v>
      </c>
      <c r="CE41" s="657"/>
      <c r="CF41" s="657"/>
      <c r="CG41" s="657"/>
      <c r="CH41" s="657"/>
      <c r="CI41" s="657"/>
      <c r="CJ41" s="657"/>
      <c r="CK41" s="657"/>
      <c r="CL41" s="657"/>
      <c r="CM41" s="657"/>
      <c r="CN41" s="657"/>
      <c r="CO41" s="657"/>
      <c r="CP41" s="657"/>
      <c r="CQ41" s="658"/>
      <c r="CR41" s="641" t="s">
        <v>117</v>
      </c>
      <c r="CS41" s="677"/>
      <c r="CT41" s="677"/>
      <c r="CU41" s="677"/>
      <c r="CV41" s="677"/>
      <c r="CW41" s="677"/>
      <c r="CX41" s="677"/>
      <c r="CY41" s="678"/>
      <c r="CZ41" s="646" t="s">
        <v>228</v>
      </c>
      <c r="DA41" s="675"/>
      <c r="DB41" s="675"/>
      <c r="DC41" s="679"/>
      <c r="DD41" s="650" t="s">
        <v>228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341</v>
      </c>
      <c r="CE42" s="639"/>
      <c r="CF42" s="639"/>
      <c r="CG42" s="639"/>
      <c r="CH42" s="639"/>
      <c r="CI42" s="639"/>
      <c r="CJ42" s="639"/>
      <c r="CK42" s="639"/>
      <c r="CL42" s="639"/>
      <c r="CM42" s="639"/>
      <c r="CN42" s="639"/>
      <c r="CO42" s="639"/>
      <c r="CP42" s="639"/>
      <c r="CQ42" s="640"/>
      <c r="CR42" s="641">
        <v>972508</v>
      </c>
      <c r="CS42" s="642"/>
      <c r="CT42" s="642"/>
      <c r="CU42" s="642"/>
      <c r="CV42" s="642"/>
      <c r="CW42" s="642"/>
      <c r="CX42" s="642"/>
      <c r="CY42" s="643"/>
      <c r="CZ42" s="646">
        <v>13.9</v>
      </c>
      <c r="DA42" s="647"/>
      <c r="DB42" s="647"/>
      <c r="DC42" s="742"/>
      <c r="DD42" s="650">
        <v>295770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342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343</v>
      </c>
      <c r="CE43" s="639"/>
      <c r="CF43" s="639"/>
      <c r="CG43" s="639"/>
      <c r="CH43" s="639"/>
      <c r="CI43" s="639"/>
      <c r="CJ43" s="639"/>
      <c r="CK43" s="639"/>
      <c r="CL43" s="639"/>
      <c r="CM43" s="639"/>
      <c r="CN43" s="639"/>
      <c r="CO43" s="639"/>
      <c r="CP43" s="639"/>
      <c r="CQ43" s="640"/>
      <c r="CR43" s="641">
        <v>71953</v>
      </c>
      <c r="CS43" s="677"/>
      <c r="CT43" s="677"/>
      <c r="CU43" s="677"/>
      <c r="CV43" s="677"/>
      <c r="CW43" s="677"/>
      <c r="CX43" s="677"/>
      <c r="CY43" s="678"/>
      <c r="CZ43" s="646">
        <v>1</v>
      </c>
      <c r="DA43" s="675"/>
      <c r="DB43" s="675"/>
      <c r="DC43" s="679"/>
      <c r="DD43" s="650">
        <v>71953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344</v>
      </c>
      <c r="CD44" s="753" t="s">
        <v>295</v>
      </c>
      <c r="CE44" s="754"/>
      <c r="CF44" s="638" t="s">
        <v>345</v>
      </c>
      <c r="CG44" s="639"/>
      <c r="CH44" s="639"/>
      <c r="CI44" s="639"/>
      <c r="CJ44" s="639"/>
      <c r="CK44" s="639"/>
      <c r="CL44" s="639"/>
      <c r="CM44" s="639"/>
      <c r="CN44" s="639"/>
      <c r="CO44" s="639"/>
      <c r="CP44" s="639"/>
      <c r="CQ44" s="640"/>
      <c r="CR44" s="641">
        <v>972508</v>
      </c>
      <c r="CS44" s="642"/>
      <c r="CT44" s="642"/>
      <c r="CU44" s="642"/>
      <c r="CV44" s="642"/>
      <c r="CW44" s="642"/>
      <c r="CX44" s="642"/>
      <c r="CY44" s="643"/>
      <c r="CZ44" s="646">
        <v>13.9</v>
      </c>
      <c r="DA44" s="647"/>
      <c r="DB44" s="647"/>
      <c r="DC44" s="742"/>
      <c r="DD44" s="650">
        <v>295770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346</v>
      </c>
      <c r="CG45" s="639"/>
      <c r="CH45" s="639"/>
      <c r="CI45" s="639"/>
      <c r="CJ45" s="639"/>
      <c r="CK45" s="639"/>
      <c r="CL45" s="639"/>
      <c r="CM45" s="639"/>
      <c r="CN45" s="639"/>
      <c r="CO45" s="639"/>
      <c r="CP45" s="639"/>
      <c r="CQ45" s="640"/>
      <c r="CR45" s="641">
        <v>491977</v>
      </c>
      <c r="CS45" s="677"/>
      <c r="CT45" s="677"/>
      <c r="CU45" s="677"/>
      <c r="CV45" s="677"/>
      <c r="CW45" s="677"/>
      <c r="CX45" s="677"/>
      <c r="CY45" s="678"/>
      <c r="CZ45" s="646">
        <v>7.1</v>
      </c>
      <c r="DA45" s="675"/>
      <c r="DB45" s="675"/>
      <c r="DC45" s="679"/>
      <c r="DD45" s="650">
        <v>56277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347</v>
      </c>
      <c r="CG46" s="639"/>
      <c r="CH46" s="639"/>
      <c r="CI46" s="639"/>
      <c r="CJ46" s="639"/>
      <c r="CK46" s="639"/>
      <c r="CL46" s="639"/>
      <c r="CM46" s="639"/>
      <c r="CN46" s="639"/>
      <c r="CO46" s="639"/>
      <c r="CP46" s="639"/>
      <c r="CQ46" s="640"/>
      <c r="CR46" s="641">
        <v>480531</v>
      </c>
      <c r="CS46" s="642"/>
      <c r="CT46" s="642"/>
      <c r="CU46" s="642"/>
      <c r="CV46" s="642"/>
      <c r="CW46" s="642"/>
      <c r="CX46" s="642"/>
      <c r="CY46" s="643"/>
      <c r="CZ46" s="646">
        <v>6.9</v>
      </c>
      <c r="DA46" s="647"/>
      <c r="DB46" s="647"/>
      <c r="DC46" s="742"/>
      <c r="DD46" s="650">
        <v>239493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348</v>
      </c>
      <c r="CG47" s="639"/>
      <c r="CH47" s="639"/>
      <c r="CI47" s="639"/>
      <c r="CJ47" s="639"/>
      <c r="CK47" s="639"/>
      <c r="CL47" s="639"/>
      <c r="CM47" s="639"/>
      <c r="CN47" s="639"/>
      <c r="CO47" s="639"/>
      <c r="CP47" s="639"/>
      <c r="CQ47" s="640"/>
      <c r="CR47" s="641" t="s">
        <v>228</v>
      </c>
      <c r="CS47" s="677"/>
      <c r="CT47" s="677"/>
      <c r="CU47" s="677"/>
      <c r="CV47" s="677"/>
      <c r="CW47" s="677"/>
      <c r="CX47" s="677"/>
      <c r="CY47" s="678"/>
      <c r="CZ47" s="646" t="s">
        <v>228</v>
      </c>
      <c r="DA47" s="675"/>
      <c r="DB47" s="675"/>
      <c r="DC47" s="679"/>
      <c r="DD47" s="650" t="s">
        <v>117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0.8" x14ac:dyDescent="0.2">
      <c r="CD48" s="757"/>
      <c r="CE48" s="758"/>
      <c r="CF48" s="638" t="s">
        <v>349</v>
      </c>
      <c r="CG48" s="639"/>
      <c r="CH48" s="639"/>
      <c r="CI48" s="639"/>
      <c r="CJ48" s="639"/>
      <c r="CK48" s="639"/>
      <c r="CL48" s="639"/>
      <c r="CM48" s="639"/>
      <c r="CN48" s="639"/>
      <c r="CO48" s="639"/>
      <c r="CP48" s="639"/>
      <c r="CQ48" s="640"/>
      <c r="CR48" s="641" t="s">
        <v>228</v>
      </c>
      <c r="CS48" s="642"/>
      <c r="CT48" s="642"/>
      <c r="CU48" s="642"/>
      <c r="CV48" s="642"/>
      <c r="CW48" s="642"/>
      <c r="CX48" s="642"/>
      <c r="CY48" s="643"/>
      <c r="CZ48" s="646" t="s">
        <v>228</v>
      </c>
      <c r="DA48" s="647"/>
      <c r="DB48" s="647"/>
      <c r="DC48" s="742"/>
      <c r="DD48" s="650" t="s">
        <v>228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350</v>
      </c>
      <c r="CE49" s="687"/>
      <c r="CF49" s="687"/>
      <c r="CG49" s="687"/>
      <c r="CH49" s="687"/>
      <c r="CI49" s="687"/>
      <c r="CJ49" s="687"/>
      <c r="CK49" s="687"/>
      <c r="CL49" s="687"/>
      <c r="CM49" s="687"/>
      <c r="CN49" s="687"/>
      <c r="CO49" s="687"/>
      <c r="CP49" s="687"/>
      <c r="CQ49" s="688"/>
      <c r="CR49" s="721">
        <v>6976200</v>
      </c>
      <c r="CS49" s="711"/>
      <c r="CT49" s="711"/>
      <c r="CU49" s="711"/>
      <c r="CV49" s="711"/>
      <c r="CW49" s="711"/>
      <c r="CX49" s="711"/>
      <c r="CY49" s="743"/>
      <c r="CZ49" s="726">
        <v>100</v>
      </c>
      <c r="DA49" s="744"/>
      <c r="DB49" s="744"/>
      <c r="DC49" s="745"/>
      <c r="DD49" s="746">
        <v>4500677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0.8" hidden="1" x14ac:dyDescent="0.2"/>
    <row r="51" spans="82:133" ht="10.8" hidden="1" x14ac:dyDescent="0.2"/>
    <row r="52" spans="82:133" ht="10.8" hidden="1" x14ac:dyDescent="0.2"/>
    <row r="53" spans="82:133" ht="10.8" hidden="1" x14ac:dyDescent="0.2"/>
  </sheetData>
  <sheetProtection algorithmName="SHA-512" hashValue="uN69DpoKeXDhaIWsQrdSgFmviQVo+FpG2YIyTp2i9aHpQibRbRlbQ3H3IXwVH4f0nt6payTSfm1tZtw84WDpFw==" saltValue="rQ9GhMN0KoWuecbxDOZd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352</v>
      </c>
      <c r="DK2" s="789"/>
      <c r="DL2" s="789"/>
      <c r="DM2" s="789"/>
      <c r="DN2" s="789"/>
      <c r="DO2" s="790"/>
      <c r="DP2" s="249"/>
      <c r="DQ2" s="788" t="s">
        <v>353</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354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355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356</v>
      </c>
      <c r="B5" s="783"/>
      <c r="C5" s="783"/>
      <c r="D5" s="783"/>
      <c r="E5" s="783"/>
      <c r="F5" s="783"/>
      <c r="G5" s="783"/>
      <c r="H5" s="783"/>
      <c r="I5" s="783"/>
      <c r="J5" s="783"/>
      <c r="K5" s="783"/>
      <c r="L5" s="783"/>
      <c r="M5" s="783"/>
      <c r="N5" s="783"/>
      <c r="O5" s="783"/>
      <c r="P5" s="784"/>
      <c r="Q5" s="759" t="s">
        <v>357</v>
      </c>
      <c r="R5" s="760"/>
      <c r="S5" s="760"/>
      <c r="T5" s="760"/>
      <c r="U5" s="761"/>
      <c r="V5" s="759" t="s">
        <v>358</v>
      </c>
      <c r="W5" s="760"/>
      <c r="X5" s="760"/>
      <c r="Y5" s="760"/>
      <c r="Z5" s="761"/>
      <c r="AA5" s="759" t="s">
        <v>359</v>
      </c>
      <c r="AB5" s="760"/>
      <c r="AC5" s="760"/>
      <c r="AD5" s="760"/>
      <c r="AE5" s="760"/>
      <c r="AF5" s="792" t="s">
        <v>360</v>
      </c>
      <c r="AG5" s="760"/>
      <c r="AH5" s="760"/>
      <c r="AI5" s="760"/>
      <c r="AJ5" s="771"/>
      <c r="AK5" s="760" t="s">
        <v>361</v>
      </c>
      <c r="AL5" s="760"/>
      <c r="AM5" s="760"/>
      <c r="AN5" s="760"/>
      <c r="AO5" s="761"/>
      <c r="AP5" s="759" t="s">
        <v>362</v>
      </c>
      <c r="AQ5" s="760"/>
      <c r="AR5" s="760"/>
      <c r="AS5" s="760"/>
      <c r="AT5" s="761"/>
      <c r="AU5" s="759" t="s">
        <v>363</v>
      </c>
      <c r="AV5" s="760"/>
      <c r="AW5" s="760"/>
      <c r="AX5" s="760"/>
      <c r="AY5" s="771"/>
      <c r="AZ5" s="256"/>
      <c r="BA5" s="256"/>
      <c r="BB5" s="256"/>
      <c r="BC5" s="256"/>
      <c r="BD5" s="256"/>
      <c r="BE5" s="257"/>
      <c r="BF5" s="257"/>
      <c r="BG5" s="257"/>
      <c r="BH5" s="257"/>
      <c r="BI5" s="257"/>
      <c r="BJ5" s="257"/>
      <c r="BK5" s="257"/>
      <c r="BL5" s="257"/>
      <c r="BM5" s="257"/>
      <c r="BN5" s="257"/>
      <c r="BO5" s="257"/>
      <c r="BP5" s="257"/>
      <c r="BQ5" s="782" t="s">
        <v>364</v>
      </c>
      <c r="BR5" s="783"/>
      <c r="BS5" s="783"/>
      <c r="BT5" s="783"/>
      <c r="BU5" s="783"/>
      <c r="BV5" s="783"/>
      <c r="BW5" s="783"/>
      <c r="BX5" s="783"/>
      <c r="BY5" s="783"/>
      <c r="BZ5" s="783"/>
      <c r="CA5" s="783"/>
      <c r="CB5" s="783"/>
      <c r="CC5" s="783"/>
      <c r="CD5" s="783"/>
      <c r="CE5" s="783"/>
      <c r="CF5" s="783"/>
      <c r="CG5" s="784"/>
      <c r="CH5" s="759" t="s">
        <v>365</v>
      </c>
      <c r="CI5" s="760"/>
      <c r="CJ5" s="760"/>
      <c r="CK5" s="760"/>
      <c r="CL5" s="761"/>
      <c r="CM5" s="759" t="s">
        <v>366</v>
      </c>
      <c r="CN5" s="760"/>
      <c r="CO5" s="760"/>
      <c r="CP5" s="760"/>
      <c r="CQ5" s="761"/>
      <c r="CR5" s="759" t="s">
        <v>367</v>
      </c>
      <c r="CS5" s="760"/>
      <c r="CT5" s="760"/>
      <c r="CU5" s="760"/>
      <c r="CV5" s="761"/>
      <c r="CW5" s="759" t="s">
        <v>368</v>
      </c>
      <c r="CX5" s="760"/>
      <c r="CY5" s="760"/>
      <c r="CZ5" s="760"/>
      <c r="DA5" s="761"/>
      <c r="DB5" s="759" t="s">
        <v>369</v>
      </c>
      <c r="DC5" s="760"/>
      <c r="DD5" s="760"/>
      <c r="DE5" s="760"/>
      <c r="DF5" s="761"/>
      <c r="DG5" s="765" t="s">
        <v>370</v>
      </c>
      <c r="DH5" s="766"/>
      <c r="DI5" s="766"/>
      <c r="DJ5" s="766"/>
      <c r="DK5" s="767"/>
      <c r="DL5" s="765" t="s">
        <v>371</v>
      </c>
      <c r="DM5" s="766"/>
      <c r="DN5" s="766"/>
      <c r="DO5" s="766"/>
      <c r="DP5" s="767"/>
      <c r="DQ5" s="759" t="s">
        <v>372</v>
      </c>
      <c r="DR5" s="760"/>
      <c r="DS5" s="760"/>
      <c r="DT5" s="760"/>
      <c r="DU5" s="761"/>
      <c r="DV5" s="759" t="s">
        <v>363</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373</v>
      </c>
      <c r="C7" s="774"/>
      <c r="D7" s="774"/>
      <c r="E7" s="774"/>
      <c r="F7" s="774"/>
      <c r="G7" s="774"/>
      <c r="H7" s="774"/>
      <c r="I7" s="774"/>
      <c r="J7" s="774"/>
      <c r="K7" s="774"/>
      <c r="L7" s="774"/>
      <c r="M7" s="774"/>
      <c r="N7" s="774"/>
      <c r="O7" s="774"/>
      <c r="P7" s="775"/>
      <c r="Q7" s="776">
        <v>7025</v>
      </c>
      <c r="R7" s="777"/>
      <c r="S7" s="777"/>
      <c r="T7" s="777"/>
      <c r="U7" s="777"/>
      <c r="V7" s="777">
        <v>6885</v>
      </c>
      <c r="W7" s="777"/>
      <c r="X7" s="777"/>
      <c r="Y7" s="777"/>
      <c r="Z7" s="777"/>
      <c r="AA7" s="777">
        <v>140</v>
      </c>
      <c r="AB7" s="777"/>
      <c r="AC7" s="777"/>
      <c r="AD7" s="777"/>
      <c r="AE7" s="778"/>
      <c r="AF7" s="779">
        <v>31</v>
      </c>
      <c r="AG7" s="780"/>
      <c r="AH7" s="780"/>
      <c r="AI7" s="780"/>
      <c r="AJ7" s="781"/>
      <c r="AK7" s="816">
        <v>148</v>
      </c>
      <c r="AL7" s="817"/>
      <c r="AM7" s="817"/>
      <c r="AN7" s="817"/>
      <c r="AO7" s="817"/>
      <c r="AP7" s="817">
        <v>4473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553</v>
      </c>
      <c r="BT7" s="821"/>
      <c r="BU7" s="821"/>
      <c r="BV7" s="821"/>
      <c r="BW7" s="821"/>
      <c r="BX7" s="821"/>
      <c r="BY7" s="821"/>
      <c r="BZ7" s="821"/>
      <c r="CA7" s="821"/>
      <c r="CB7" s="821"/>
      <c r="CC7" s="821"/>
      <c r="CD7" s="821"/>
      <c r="CE7" s="821"/>
      <c r="CF7" s="821"/>
      <c r="CG7" s="822"/>
      <c r="CH7" s="813">
        <v>10</v>
      </c>
      <c r="CI7" s="814"/>
      <c r="CJ7" s="814"/>
      <c r="CK7" s="814"/>
      <c r="CL7" s="815"/>
      <c r="CM7" s="813">
        <v>42</v>
      </c>
      <c r="CN7" s="814"/>
      <c r="CO7" s="814"/>
      <c r="CP7" s="814"/>
      <c r="CQ7" s="815"/>
      <c r="CR7" s="813">
        <v>10</v>
      </c>
      <c r="CS7" s="814"/>
      <c r="CT7" s="814"/>
      <c r="CU7" s="814"/>
      <c r="CV7" s="815"/>
      <c r="CW7" s="813" t="s">
        <v>552</v>
      </c>
      <c r="CX7" s="814"/>
      <c r="CY7" s="814"/>
      <c r="CZ7" s="814"/>
      <c r="DA7" s="815"/>
      <c r="DB7" s="813" t="s">
        <v>552</v>
      </c>
      <c r="DC7" s="814"/>
      <c r="DD7" s="814"/>
      <c r="DE7" s="814"/>
      <c r="DF7" s="815"/>
      <c r="DG7" s="813" t="s">
        <v>552</v>
      </c>
      <c r="DH7" s="814"/>
      <c r="DI7" s="814"/>
      <c r="DJ7" s="814"/>
      <c r="DK7" s="815"/>
      <c r="DL7" s="813" t="s">
        <v>552</v>
      </c>
      <c r="DM7" s="814"/>
      <c r="DN7" s="814"/>
      <c r="DO7" s="814"/>
      <c r="DP7" s="815"/>
      <c r="DQ7" s="813" t="s">
        <v>552</v>
      </c>
      <c r="DR7" s="814"/>
      <c r="DS7" s="814"/>
      <c r="DT7" s="814"/>
      <c r="DU7" s="815"/>
      <c r="DV7" s="794"/>
      <c r="DW7" s="795"/>
      <c r="DX7" s="795"/>
      <c r="DY7" s="795"/>
      <c r="DZ7" s="796"/>
      <c r="EA7" s="254"/>
    </row>
    <row r="8" spans="1:131" s="255" customFormat="1" ht="26.25" customHeight="1" x14ac:dyDescent="0.2">
      <c r="A8" s="261">
        <v>2</v>
      </c>
      <c r="B8" s="797" t="s">
        <v>374</v>
      </c>
      <c r="C8" s="798"/>
      <c r="D8" s="798"/>
      <c r="E8" s="798"/>
      <c r="F8" s="798"/>
      <c r="G8" s="798"/>
      <c r="H8" s="798"/>
      <c r="I8" s="798"/>
      <c r="J8" s="798"/>
      <c r="K8" s="798"/>
      <c r="L8" s="798"/>
      <c r="M8" s="798"/>
      <c r="N8" s="798"/>
      <c r="O8" s="798"/>
      <c r="P8" s="799"/>
      <c r="Q8" s="800">
        <v>118</v>
      </c>
      <c r="R8" s="801"/>
      <c r="S8" s="801"/>
      <c r="T8" s="801"/>
      <c r="U8" s="801"/>
      <c r="V8" s="801">
        <v>117</v>
      </c>
      <c r="W8" s="801"/>
      <c r="X8" s="801"/>
      <c r="Y8" s="801"/>
      <c r="Z8" s="801"/>
      <c r="AA8" s="801">
        <v>1</v>
      </c>
      <c r="AB8" s="801"/>
      <c r="AC8" s="801"/>
      <c r="AD8" s="801"/>
      <c r="AE8" s="802"/>
      <c r="AF8" s="803">
        <v>1</v>
      </c>
      <c r="AG8" s="804"/>
      <c r="AH8" s="804"/>
      <c r="AI8" s="804"/>
      <c r="AJ8" s="805"/>
      <c r="AK8" s="806">
        <v>26</v>
      </c>
      <c r="AL8" s="807"/>
      <c r="AM8" s="807"/>
      <c r="AN8" s="807"/>
      <c r="AO8" s="807"/>
      <c r="AP8" s="807" t="s">
        <v>552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555</v>
      </c>
      <c r="BS8" s="810" t="s">
        <v>554</v>
      </c>
      <c r="BT8" s="811"/>
      <c r="BU8" s="811"/>
      <c r="BV8" s="811"/>
      <c r="BW8" s="811"/>
      <c r="BX8" s="811"/>
      <c r="BY8" s="811"/>
      <c r="BZ8" s="811"/>
      <c r="CA8" s="811"/>
      <c r="CB8" s="811"/>
      <c r="CC8" s="811"/>
      <c r="CD8" s="811"/>
      <c r="CE8" s="811"/>
      <c r="CF8" s="811"/>
      <c r="CG8" s="812"/>
      <c r="CH8" s="823">
        <v>-2</v>
      </c>
      <c r="CI8" s="824"/>
      <c r="CJ8" s="824"/>
      <c r="CK8" s="824"/>
      <c r="CL8" s="825"/>
      <c r="CM8" s="823">
        <v>25</v>
      </c>
      <c r="CN8" s="824"/>
      <c r="CO8" s="824"/>
      <c r="CP8" s="824"/>
      <c r="CQ8" s="825"/>
      <c r="CR8" s="823">
        <v>5</v>
      </c>
      <c r="CS8" s="824"/>
      <c r="CT8" s="824"/>
      <c r="CU8" s="824"/>
      <c r="CV8" s="825"/>
      <c r="CW8" s="823" t="s">
        <v>552</v>
      </c>
      <c r="CX8" s="824"/>
      <c r="CY8" s="824"/>
      <c r="CZ8" s="824"/>
      <c r="DA8" s="825"/>
      <c r="DB8" s="823" t="s">
        <v>552</v>
      </c>
      <c r="DC8" s="824"/>
      <c r="DD8" s="824"/>
      <c r="DE8" s="824"/>
      <c r="DF8" s="825"/>
      <c r="DG8" s="823" t="s">
        <v>552</v>
      </c>
      <c r="DH8" s="824"/>
      <c r="DI8" s="824"/>
      <c r="DJ8" s="824"/>
      <c r="DK8" s="825"/>
      <c r="DL8" s="823" t="s">
        <v>552</v>
      </c>
      <c r="DM8" s="824"/>
      <c r="DN8" s="824"/>
      <c r="DO8" s="824"/>
      <c r="DP8" s="825"/>
      <c r="DQ8" s="823" t="s">
        <v>552</v>
      </c>
      <c r="DR8" s="824"/>
      <c r="DS8" s="824"/>
      <c r="DT8" s="824"/>
      <c r="DU8" s="825"/>
      <c r="DV8" s="826"/>
      <c r="DW8" s="827"/>
      <c r="DX8" s="827"/>
      <c r="DY8" s="827"/>
      <c r="DZ8" s="828"/>
      <c r="EA8" s="254"/>
    </row>
    <row r="9" spans="1:131" s="255" customFormat="1" ht="26.25" customHeight="1" x14ac:dyDescent="0.2">
      <c r="A9" s="261">
        <v>3</v>
      </c>
      <c r="B9" s="797" t="s">
        <v>375</v>
      </c>
      <c r="C9" s="798"/>
      <c r="D9" s="798"/>
      <c r="E9" s="798"/>
      <c r="F9" s="798"/>
      <c r="G9" s="798"/>
      <c r="H9" s="798"/>
      <c r="I9" s="798"/>
      <c r="J9" s="798"/>
      <c r="K9" s="798"/>
      <c r="L9" s="798"/>
      <c r="M9" s="798"/>
      <c r="N9" s="798"/>
      <c r="O9" s="798"/>
      <c r="P9" s="799"/>
      <c r="Q9" s="800">
        <v>4</v>
      </c>
      <c r="R9" s="801"/>
      <c r="S9" s="801"/>
      <c r="T9" s="801"/>
      <c r="U9" s="801"/>
      <c r="V9" s="801">
        <v>4</v>
      </c>
      <c r="W9" s="801"/>
      <c r="X9" s="801"/>
      <c r="Y9" s="801"/>
      <c r="Z9" s="801"/>
      <c r="AA9" s="801" t="s">
        <v>552</v>
      </c>
      <c r="AB9" s="801"/>
      <c r="AC9" s="801"/>
      <c r="AD9" s="801"/>
      <c r="AE9" s="802"/>
      <c r="AF9" s="803" t="s">
        <v>117</v>
      </c>
      <c r="AG9" s="804"/>
      <c r="AH9" s="804"/>
      <c r="AI9" s="804"/>
      <c r="AJ9" s="805"/>
      <c r="AK9" s="806" t="s">
        <v>552</v>
      </c>
      <c r="AL9" s="807"/>
      <c r="AM9" s="807"/>
      <c r="AN9" s="807"/>
      <c r="AO9" s="807"/>
      <c r="AP9" s="807" t="s">
        <v>552</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376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377</v>
      </c>
      <c r="B23" s="832" t="s">
        <v>378</v>
      </c>
      <c r="C23" s="833"/>
      <c r="D23" s="833"/>
      <c r="E23" s="833"/>
      <c r="F23" s="833"/>
      <c r="G23" s="833"/>
      <c r="H23" s="833"/>
      <c r="I23" s="833"/>
      <c r="J23" s="833"/>
      <c r="K23" s="833"/>
      <c r="L23" s="833"/>
      <c r="M23" s="833"/>
      <c r="N23" s="833"/>
      <c r="O23" s="833"/>
      <c r="P23" s="834"/>
      <c r="Q23" s="835">
        <v>7147</v>
      </c>
      <c r="R23" s="836"/>
      <c r="S23" s="836"/>
      <c r="T23" s="836"/>
      <c r="U23" s="836"/>
      <c r="V23" s="836">
        <v>7006</v>
      </c>
      <c r="W23" s="836"/>
      <c r="X23" s="836"/>
      <c r="Y23" s="836"/>
      <c r="Z23" s="836"/>
      <c r="AA23" s="836">
        <v>141</v>
      </c>
      <c r="AB23" s="836"/>
      <c r="AC23" s="836"/>
      <c r="AD23" s="836"/>
      <c r="AE23" s="837"/>
      <c r="AF23" s="838">
        <v>32</v>
      </c>
      <c r="AG23" s="836"/>
      <c r="AH23" s="836"/>
      <c r="AI23" s="836"/>
      <c r="AJ23" s="839"/>
      <c r="AK23" s="840"/>
      <c r="AL23" s="841"/>
      <c r="AM23" s="841"/>
      <c r="AN23" s="841"/>
      <c r="AO23" s="841"/>
      <c r="AP23" s="836">
        <v>4473</v>
      </c>
      <c r="AQ23" s="836"/>
      <c r="AR23" s="836"/>
      <c r="AS23" s="836"/>
      <c r="AT23" s="836"/>
      <c r="AU23" s="842"/>
      <c r="AV23" s="842"/>
      <c r="AW23" s="842"/>
      <c r="AX23" s="842"/>
      <c r="AY23" s="843"/>
      <c r="AZ23" s="851" t="s">
        <v>117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379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380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356</v>
      </c>
      <c r="B26" s="783"/>
      <c r="C26" s="783"/>
      <c r="D26" s="783"/>
      <c r="E26" s="783"/>
      <c r="F26" s="783"/>
      <c r="G26" s="783"/>
      <c r="H26" s="783"/>
      <c r="I26" s="783"/>
      <c r="J26" s="783"/>
      <c r="K26" s="783"/>
      <c r="L26" s="783"/>
      <c r="M26" s="783"/>
      <c r="N26" s="783"/>
      <c r="O26" s="783"/>
      <c r="P26" s="784"/>
      <c r="Q26" s="759" t="s">
        <v>381</v>
      </c>
      <c r="R26" s="760"/>
      <c r="S26" s="760"/>
      <c r="T26" s="760"/>
      <c r="U26" s="761"/>
      <c r="V26" s="759" t="s">
        <v>382</v>
      </c>
      <c r="W26" s="760"/>
      <c r="X26" s="760"/>
      <c r="Y26" s="760"/>
      <c r="Z26" s="761"/>
      <c r="AA26" s="759" t="s">
        <v>383</v>
      </c>
      <c r="AB26" s="760"/>
      <c r="AC26" s="760"/>
      <c r="AD26" s="760"/>
      <c r="AE26" s="760"/>
      <c r="AF26" s="854" t="s">
        <v>384</v>
      </c>
      <c r="AG26" s="855"/>
      <c r="AH26" s="855"/>
      <c r="AI26" s="855"/>
      <c r="AJ26" s="856"/>
      <c r="AK26" s="760" t="s">
        <v>385</v>
      </c>
      <c r="AL26" s="760"/>
      <c r="AM26" s="760"/>
      <c r="AN26" s="760"/>
      <c r="AO26" s="761"/>
      <c r="AP26" s="759" t="s">
        <v>386</v>
      </c>
      <c r="AQ26" s="760"/>
      <c r="AR26" s="760"/>
      <c r="AS26" s="760"/>
      <c r="AT26" s="761"/>
      <c r="AU26" s="759" t="s">
        <v>387</v>
      </c>
      <c r="AV26" s="760"/>
      <c r="AW26" s="760"/>
      <c r="AX26" s="760"/>
      <c r="AY26" s="761"/>
      <c r="AZ26" s="759" t="s">
        <v>388</v>
      </c>
      <c r="BA26" s="760"/>
      <c r="BB26" s="760"/>
      <c r="BC26" s="760"/>
      <c r="BD26" s="761"/>
      <c r="BE26" s="759" t="s">
        <v>363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389</v>
      </c>
      <c r="C28" s="774"/>
      <c r="D28" s="774"/>
      <c r="E28" s="774"/>
      <c r="F28" s="774"/>
      <c r="G28" s="774"/>
      <c r="H28" s="774"/>
      <c r="I28" s="774"/>
      <c r="J28" s="774"/>
      <c r="K28" s="774"/>
      <c r="L28" s="774"/>
      <c r="M28" s="774"/>
      <c r="N28" s="774"/>
      <c r="O28" s="774"/>
      <c r="P28" s="775"/>
      <c r="Q28" s="864">
        <v>1868</v>
      </c>
      <c r="R28" s="865"/>
      <c r="S28" s="865"/>
      <c r="T28" s="865"/>
      <c r="U28" s="865"/>
      <c r="V28" s="865">
        <v>1825</v>
      </c>
      <c r="W28" s="865"/>
      <c r="X28" s="865"/>
      <c r="Y28" s="865"/>
      <c r="Z28" s="865"/>
      <c r="AA28" s="865">
        <v>43</v>
      </c>
      <c r="AB28" s="865"/>
      <c r="AC28" s="865"/>
      <c r="AD28" s="865"/>
      <c r="AE28" s="866"/>
      <c r="AF28" s="867">
        <v>43</v>
      </c>
      <c r="AG28" s="865"/>
      <c r="AH28" s="865"/>
      <c r="AI28" s="865"/>
      <c r="AJ28" s="868"/>
      <c r="AK28" s="869">
        <v>111</v>
      </c>
      <c r="AL28" s="860"/>
      <c r="AM28" s="860"/>
      <c r="AN28" s="860"/>
      <c r="AO28" s="860"/>
      <c r="AP28" s="860" t="s">
        <v>552</v>
      </c>
      <c r="AQ28" s="860"/>
      <c r="AR28" s="860"/>
      <c r="AS28" s="860"/>
      <c r="AT28" s="860"/>
      <c r="AU28" s="860" t="s">
        <v>552</v>
      </c>
      <c r="AV28" s="860"/>
      <c r="AW28" s="860"/>
      <c r="AX28" s="860"/>
      <c r="AY28" s="860"/>
      <c r="AZ28" s="861" t="s">
        <v>552</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390</v>
      </c>
      <c r="C29" s="798"/>
      <c r="D29" s="798"/>
      <c r="E29" s="798"/>
      <c r="F29" s="798"/>
      <c r="G29" s="798"/>
      <c r="H29" s="798"/>
      <c r="I29" s="798"/>
      <c r="J29" s="798"/>
      <c r="K29" s="798"/>
      <c r="L29" s="798"/>
      <c r="M29" s="798"/>
      <c r="N29" s="798"/>
      <c r="O29" s="798"/>
      <c r="P29" s="799"/>
      <c r="Q29" s="800">
        <v>1385</v>
      </c>
      <c r="R29" s="801"/>
      <c r="S29" s="801"/>
      <c r="T29" s="801"/>
      <c r="U29" s="801"/>
      <c r="V29" s="801">
        <v>1340</v>
      </c>
      <c r="W29" s="801"/>
      <c r="X29" s="801"/>
      <c r="Y29" s="801"/>
      <c r="Z29" s="801"/>
      <c r="AA29" s="801">
        <v>44</v>
      </c>
      <c r="AB29" s="801"/>
      <c r="AC29" s="801"/>
      <c r="AD29" s="801"/>
      <c r="AE29" s="802"/>
      <c r="AF29" s="803">
        <v>44</v>
      </c>
      <c r="AG29" s="804"/>
      <c r="AH29" s="804"/>
      <c r="AI29" s="804"/>
      <c r="AJ29" s="805"/>
      <c r="AK29" s="872">
        <v>179</v>
      </c>
      <c r="AL29" s="873"/>
      <c r="AM29" s="873"/>
      <c r="AN29" s="873"/>
      <c r="AO29" s="873"/>
      <c r="AP29" s="873" t="s">
        <v>552</v>
      </c>
      <c r="AQ29" s="873"/>
      <c r="AR29" s="873"/>
      <c r="AS29" s="873"/>
      <c r="AT29" s="873"/>
      <c r="AU29" s="873" t="s">
        <v>552</v>
      </c>
      <c r="AV29" s="873"/>
      <c r="AW29" s="873"/>
      <c r="AX29" s="873"/>
      <c r="AY29" s="873"/>
      <c r="AZ29" s="874" t="s">
        <v>552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391</v>
      </c>
      <c r="C30" s="798"/>
      <c r="D30" s="798"/>
      <c r="E30" s="798"/>
      <c r="F30" s="798"/>
      <c r="G30" s="798"/>
      <c r="H30" s="798"/>
      <c r="I30" s="798"/>
      <c r="J30" s="798"/>
      <c r="K30" s="798"/>
      <c r="L30" s="798"/>
      <c r="M30" s="798"/>
      <c r="N30" s="798"/>
      <c r="O30" s="798"/>
      <c r="P30" s="799"/>
      <c r="Q30" s="800">
        <v>190</v>
      </c>
      <c r="R30" s="801"/>
      <c r="S30" s="801"/>
      <c r="T30" s="801"/>
      <c r="U30" s="801"/>
      <c r="V30" s="801">
        <v>186</v>
      </c>
      <c r="W30" s="801"/>
      <c r="X30" s="801"/>
      <c r="Y30" s="801"/>
      <c r="Z30" s="801"/>
      <c r="AA30" s="801">
        <v>4</v>
      </c>
      <c r="AB30" s="801"/>
      <c r="AC30" s="801"/>
      <c r="AD30" s="801"/>
      <c r="AE30" s="802"/>
      <c r="AF30" s="803">
        <v>4</v>
      </c>
      <c r="AG30" s="804"/>
      <c r="AH30" s="804"/>
      <c r="AI30" s="804"/>
      <c r="AJ30" s="805"/>
      <c r="AK30" s="872">
        <v>45</v>
      </c>
      <c r="AL30" s="873"/>
      <c r="AM30" s="873"/>
      <c r="AN30" s="873"/>
      <c r="AO30" s="873"/>
      <c r="AP30" s="873" t="s">
        <v>552</v>
      </c>
      <c r="AQ30" s="873"/>
      <c r="AR30" s="873"/>
      <c r="AS30" s="873"/>
      <c r="AT30" s="873"/>
      <c r="AU30" s="873" t="s">
        <v>552</v>
      </c>
      <c r="AV30" s="873"/>
      <c r="AW30" s="873"/>
      <c r="AX30" s="873"/>
      <c r="AY30" s="873"/>
      <c r="AZ30" s="874" t="s">
        <v>552</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392</v>
      </c>
      <c r="C31" s="798"/>
      <c r="D31" s="798"/>
      <c r="E31" s="798"/>
      <c r="F31" s="798"/>
      <c r="G31" s="798"/>
      <c r="H31" s="798"/>
      <c r="I31" s="798"/>
      <c r="J31" s="798"/>
      <c r="K31" s="798"/>
      <c r="L31" s="798"/>
      <c r="M31" s="798"/>
      <c r="N31" s="798"/>
      <c r="O31" s="798"/>
      <c r="P31" s="799"/>
      <c r="Q31" s="800">
        <v>401</v>
      </c>
      <c r="R31" s="801"/>
      <c r="S31" s="801"/>
      <c r="T31" s="801"/>
      <c r="U31" s="801"/>
      <c r="V31" s="801">
        <v>381</v>
      </c>
      <c r="W31" s="801"/>
      <c r="X31" s="801"/>
      <c r="Y31" s="801"/>
      <c r="Z31" s="801"/>
      <c r="AA31" s="801">
        <v>20</v>
      </c>
      <c r="AB31" s="801"/>
      <c r="AC31" s="801"/>
      <c r="AD31" s="801"/>
      <c r="AE31" s="802"/>
      <c r="AF31" s="803">
        <v>239</v>
      </c>
      <c r="AG31" s="804"/>
      <c r="AH31" s="804"/>
      <c r="AI31" s="804"/>
      <c r="AJ31" s="805"/>
      <c r="AK31" s="872" t="s">
        <v>552</v>
      </c>
      <c r="AL31" s="873"/>
      <c r="AM31" s="873"/>
      <c r="AN31" s="873"/>
      <c r="AO31" s="873"/>
      <c r="AP31" s="873">
        <v>1071</v>
      </c>
      <c r="AQ31" s="873"/>
      <c r="AR31" s="873"/>
      <c r="AS31" s="873"/>
      <c r="AT31" s="873"/>
      <c r="AU31" s="873" t="s">
        <v>552</v>
      </c>
      <c r="AV31" s="873"/>
      <c r="AW31" s="873"/>
      <c r="AX31" s="873"/>
      <c r="AY31" s="873"/>
      <c r="AZ31" s="874" t="s">
        <v>552</v>
      </c>
      <c r="BA31" s="874"/>
      <c r="BB31" s="874"/>
      <c r="BC31" s="874"/>
      <c r="BD31" s="874"/>
      <c r="BE31" s="870" t="s">
        <v>393</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394</v>
      </c>
      <c r="C32" s="798"/>
      <c r="D32" s="798"/>
      <c r="E32" s="798"/>
      <c r="F32" s="798"/>
      <c r="G32" s="798"/>
      <c r="H32" s="798"/>
      <c r="I32" s="798"/>
      <c r="J32" s="798"/>
      <c r="K32" s="798"/>
      <c r="L32" s="798"/>
      <c r="M32" s="798"/>
      <c r="N32" s="798"/>
      <c r="O32" s="798"/>
      <c r="P32" s="799"/>
      <c r="Q32" s="800">
        <v>421</v>
      </c>
      <c r="R32" s="801"/>
      <c r="S32" s="801"/>
      <c r="T32" s="801"/>
      <c r="U32" s="801"/>
      <c r="V32" s="801">
        <v>421</v>
      </c>
      <c r="W32" s="801"/>
      <c r="X32" s="801"/>
      <c r="Y32" s="801"/>
      <c r="Z32" s="801"/>
      <c r="AA32" s="801">
        <v>0</v>
      </c>
      <c r="AB32" s="801"/>
      <c r="AC32" s="801"/>
      <c r="AD32" s="801"/>
      <c r="AE32" s="802"/>
      <c r="AF32" s="803">
        <v>0</v>
      </c>
      <c r="AG32" s="804"/>
      <c r="AH32" s="804"/>
      <c r="AI32" s="804"/>
      <c r="AJ32" s="805"/>
      <c r="AK32" s="872">
        <v>154</v>
      </c>
      <c r="AL32" s="873"/>
      <c r="AM32" s="873"/>
      <c r="AN32" s="873"/>
      <c r="AO32" s="873"/>
      <c r="AP32" s="873">
        <v>1629</v>
      </c>
      <c r="AQ32" s="873"/>
      <c r="AR32" s="873"/>
      <c r="AS32" s="873"/>
      <c r="AT32" s="873"/>
      <c r="AU32" s="873">
        <v>1243</v>
      </c>
      <c r="AV32" s="873"/>
      <c r="AW32" s="873"/>
      <c r="AX32" s="873"/>
      <c r="AY32" s="873"/>
      <c r="AZ32" s="874" t="s">
        <v>552</v>
      </c>
      <c r="BA32" s="874"/>
      <c r="BB32" s="874"/>
      <c r="BC32" s="874"/>
      <c r="BD32" s="874"/>
      <c r="BE32" s="870" t="s">
        <v>395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396</v>
      </c>
      <c r="C33" s="798"/>
      <c r="D33" s="798"/>
      <c r="E33" s="798"/>
      <c r="F33" s="798"/>
      <c r="G33" s="798"/>
      <c r="H33" s="798"/>
      <c r="I33" s="798"/>
      <c r="J33" s="798"/>
      <c r="K33" s="798"/>
      <c r="L33" s="798"/>
      <c r="M33" s="798"/>
      <c r="N33" s="798"/>
      <c r="O33" s="798"/>
      <c r="P33" s="799"/>
      <c r="Q33" s="800">
        <v>153</v>
      </c>
      <c r="R33" s="801"/>
      <c r="S33" s="801"/>
      <c r="T33" s="801"/>
      <c r="U33" s="801"/>
      <c r="V33" s="801">
        <v>153</v>
      </c>
      <c r="W33" s="801"/>
      <c r="X33" s="801"/>
      <c r="Y33" s="801"/>
      <c r="Z33" s="801"/>
      <c r="AA33" s="801">
        <v>0</v>
      </c>
      <c r="AB33" s="801"/>
      <c r="AC33" s="801"/>
      <c r="AD33" s="801"/>
      <c r="AE33" s="802"/>
      <c r="AF33" s="803">
        <v>0</v>
      </c>
      <c r="AG33" s="804"/>
      <c r="AH33" s="804"/>
      <c r="AI33" s="804"/>
      <c r="AJ33" s="805"/>
      <c r="AK33" s="872">
        <v>118</v>
      </c>
      <c r="AL33" s="873"/>
      <c r="AM33" s="873"/>
      <c r="AN33" s="873"/>
      <c r="AO33" s="873"/>
      <c r="AP33" s="873">
        <v>943</v>
      </c>
      <c r="AQ33" s="873"/>
      <c r="AR33" s="873"/>
      <c r="AS33" s="873"/>
      <c r="AT33" s="873"/>
      <c r="AU33" s="873">
        <v>943</v>
      </c>
      <c r="AV33" s="873"/>
      <c r="AW33" s="873"/>
      <c r="AX33" s="873"/>
      <c r="AY33" s="873"/>
      <c r="AZ33" s="874" t="s">
        <v>552</v>
      </c>
      <c r="BA33" s="874"/>
      <c r="BB33" s="874"/>
      <c r="BC33" s="874"/>
      <c r="BD33" s="874"/>
      <c r="BE33" s="870" t="s">
        <v>395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397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377</v>
      </c>
      <c r="B63" s="832" t="s">
        <v>398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330</v>
      </c>
      <c r="AG63" s="884"/>
      <c r="AH63" s="884"/>
      <c r="AI63" s="884"/>
      <c r="AJ63" s="885"/>
      <c r="AK63" s="886"/>
      <c r="AL63" s="881"/>
      <c r="AM63" s="881"/>
      <c r="AN63" s="881"/>
      <c r="AO63" s="881"/>
      <c r="AP63" s="884">
        <v>3643</v>
      </c>
      <c r="AQ63" s="884"/>
      <c r="AR63" s="884"/>
      <c r="AS63" s="884"/>
      <c r="AT63" s="884"/>
      <c r="AU63" s="884">
        <v>2186</v>
      </c>
      <c r="AV63" s="884"/>
      <c r="AW63" s="884"/>
      <c r="AX63" s="884"/>
      <c r="AY63" s="884"/>
      <c r="AZ63" s="888"/>
      <c r="BA63" s="888"/>
      <c r="BB63" s="888"/>
      <c r="BC63" s="888"/>
      <c r="BD63" s="888"/>
      <c r="BE63" s="889"/>
      <c r="BF63" s="889"/>
      <c r="BG63" s="889"/>
      <c r="BH63" s="889"/>
      <c r="BI63" s="890"/>
      <c r="BJ63" s="891" t="s">
        <v>117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399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400</v>
      </c>
      <c r="B66" s="783"/>
      <c r="C66" s="783"/>
      <c r="D66" s="783"/>
      <c r="E66" s="783"/>
      <c r="F66" s="783"/>
      <c r="G66" s="783"/>
      <c r="H66" s="783"/>
      <c r="I66" s="783"/>
      <c r="J66" s="783"/>
      <c r="K66" s="783"/>
      <c r="L66" s="783"/>
      <c r="M66" s="783"/>
      <c r="N66" s="783"/>
      <c r="O66" s="783"/>
      <c r="P66" s="784"/>
      <c r="Q66" s="759" t="s">
        <v>401</v>
      </c>
      <c r="R66" s="760"/>
      <c r="S66" s="760"/>
      <c r="T66" s="760"/>
      <c r="U66" s="761"/>
      <c r="V66" s="759" t="s">
        <v>382</v>
      </c>
      <c r="W66" s="760"/>
      <c r="X66" s="760"/>
      <c r="Y66" s="760"/>
      <c r="Z66" s="761"/>
      <c r="AA66" s="759" t="s">
        <v>383</v>
      </c>
      <c r="AB66" s="760"/>
      <c r="AC66" s="760"/>
      <c r="AD66" s="760"/>
      <c r="AE66" s="761"/>
      <c r="AF66" s="894" t="s">
        <v>384</v>
      </c>
      <c r="AG66" s="855"/>
      <c r="AH66" s="855"/>
      <c r="AI66" s="855"/>
      <c r="AJ66" s="895"/>
      <c r="AK66" s="759" t="s">
        <v>385</v>
      </c>
      <c r="AL66" s="783"/>
      <c r="AM66" s="783"/>
      <c r="AN66" s="783"/>
      <c r="AO66" s="784"/>
      <c r="AP66" s="759" t="s">
        <v>386</v>
      </c>
      <c r="AQ66" s="760"/>
      <c r="AR66" s="760"/>
      <c r="AS66" s="760"/>
      <c r="AT66" s="761"/>
      <c r="AU66" s="759" t="s">
        <v>402</v>
      </c>
      <c r="AV66" s="760"/>
      <c r="AW66" s="760"/>
      <c r="AX66" s="760"/>
      <c r="AY66" s="761"/>
      <c r="AZ66" s="759" t="s">
        <v>363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556</v>
      </c>
      <c r="C68" s="912"/>
      <c r="D68" s="912"/>
      <c r="E68" s="912"/>
      <c r="F68" s="912"/>
      <c r="G68" s="912"/>
      <c r="H68" s="912"/>
      <c r="I68" s="912"/>
      <c r="J68" s="912"/>
      <c r="K68" s="912"/>
      <c r="L68" s="912"/>
      <c r="M68" s="912"/>
      <c r="N68" s="912"/>
      <c r="O68" s="912"/>
      <c r="P68" s="913"/>
      <c r="Q68" s="914">
        <v>94</v>
      </c>
      <c r="R68" s="908"/>
      <c r="S68" s="908"/>
      <c r="T68" s="908"/>
      <c r="U68" s="908"/>
      <c r="V68" s="908">
        <v>86</v>
      </c>
      <c r="W68" s="908"/>
      <c r="X68" s="908"/>
      <c r="Y68" s="908"/>
      <c r="Z68" s="908"/>
      <c r="AA68" s="908">
        <v>8</v>
      </c>
      <c r="AB68" s="908"/>
      <c r="AC68" s="908"/>
      <c r="AD68" s="908"/>
      <c r="AE68" s="908"/>
      <c r="AF68" s="908">
        <v>8</v>
      </c>
      <c r="AG68" s="908"/>
      <c r="AH68" s="908"/>
      <c r="AI68" s="908"/>
      <c r="AJ68" s="908"/>
      <c r="AK68" s="908">
        <v>9</v>
      </c>
      <c r="AL68" s="908"/>
      <c r="AM68" s="908"/>
      <c r="AN68" s="908"/>
      <c r="AO68" s="908"/>
      <c r="AP68" s="908" t="s">
        <v>552</v>
      </c>
      <c r="AQ68" s="908"/>
      <c r="AR68" s="908"/>
      <c r="AS68" s="908"/>
      <c r="AT68" s="908"/>
      <c r="AU68" s="908" t="s">
        <v>552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557</v>
      </c>
      <c r="C69" s="916"/>
      <c r="D69" s="916"/>
      <c r="E69" s="916"/>
      <c r="F69" s="916"/>
      <c r="G69" s="916"/>
      <c r="H69" s="916"/>
      <c r="I69" s="916"/>
      <c r="J69" s="916"/>
      <c r="K69" s="916"/>
      <c r="L69" s="916"/>
      <c r="M69" s="916"/>
      <c r="N69" s="916"/>
      <c r="O69" s="916"/>
      <c r="P69" s="917"/>
      <c r="Q69" s="918">
        <v>237427</v>
      </c>
      <c r="R69" s="873"/>
      <c r="S69" s="873"/>
      <c r="T69" s="873"/>
      <c r="U69" s="873"/>
      <c r="V69" s="873">
        <v>231301</v>
      </c>
      <c r="W69" s="873"/>
      <c r="X69" s="873"/>
      <c r="Y69" s="873"/>
      <c r="Z69" s="873"/>
      <c r="AA69" s="873">
        <v>6125</v>
      </c>
      <c r="AB69" s="873"/>
      <c r="AC69" s="873"/>
      <c r="AD69" s="873"/>
      <c r="AE69" s="873"/>
      <c r="AF69" s="873">
        <v>6125</v>
      </c>
      <c r="AG69" s="873"/>
      <c r="AH69" s="873"/>
      <c r="AI69" s="873"/>
      <c r="AJ69" s="873"/>
      <c r="AK69" s="873">
        <v>1029</v>
      </c>
      <c r="AL69" s="873"/>
      <c r="AM69" s="873"/>
      <c r="AN69" s="873"/>
      <c r="AO69" s="873"/>
      <c r="AP69" s="873" t="s">
        <v>552</v>
      </c>
      <c r="AQ69" s="873"/>
      <c r="AR69" s="873"/>
      <c r="AS69" s="873"/>
      <c r="AT69" s="873"/>
      <c r="AU69" s="873" t="s">
        <v>552</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558</v>
      </c>
      <c r="C70" s="916"/>
      <c r="D70" s="916"/>
      <c r="E70" s="916"/>
      <c r="F70" s="916"/>
      <c r="G70" s="916"/>
      <c r="H70" s="916"/>
      <c r="I70" s="916"/>
      <c r="J70" s="916"/>
      <c r="K70" s="916"/>
      <c r="L70" s="916"/>
      <c r="M70" s="916"/>
      <c r="N70" s="916"/>
      <c r="O70" s="916"/>
      <c r="P70" s="917"/>
      <c r="Q70" s="918">
        <v>3087</v>
      </c>
      <c r="R70" s="873"/>
      <c r="S70" s="873"/>
      <c r="T70" s="873"/>
      <c r="U70" s="873"/>
      <c r="V70" s="873">
        <v>3023</v>
      </c>
      <c r="W70" s="873"/>
      <c r="X70" s="873"/>
      <c r="Y70" s="873"/>
      <c r="Z70" s="873"/>
      <c r="AA70" s="873">
        <v>65</v>
      </c>
      <c r="AB70" s="873"/>
      <c r="AC70" s="873"/>
      <c r="AD70" s="873"/>
      <c r="AE70" s="873"/>
      <c r="AF70" s="873">
        <v>65</v>
      </c>
      <c r="AG70" s="873"/>
      <c r="AH70" s="873"/>
      <c r="AI70" s="873"/>
      <c r="AJ70" s="873"/>
      <c r="AK70" s="873">
        <v>8</v>
      </c>
      <c r="AL70" s="873"/>
      <c r="AM70" s="873"/>
      <c r="AN70" s="873"/>
      <c r="AO70" s="873"/>
      <c r="AP70" s="873">
        <v>2217</v>
      </c>
      <c r="AQ70" s="873"/>
      <c r="AR70" s="873"/>
      <c r="AS70" s="873"/>
      <c r="AT70" s="873"/>
      <c r="AU70" s="873">
        <v>282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559</v>
      </c>
      <c r="C71" s="916"/>
      <c r="D71" s="916"/>
      <c r="E71" s="916"/>
      <c r="F71" s="916"/>
      <c r="G71" s="916"/>
      <c r="H71" s="916"/>
      <c r="I71" s="916"/>
      <c r="J71" s="916"/>
      <c r="K71" s="916"/>
      <c r="L71" s="916"/>
      <c r="M71" s="916"/>
      <c r="N71" s="916"/>
      <c r="O71" s="916"/>
      <c r="P71" s="917"/>
      <c r="Q71" s="918">
        <v>6833</v>
      </c>
      <c r="R71" s="873"/>
      <c r="S71" s="873"/>
      <c r="T71" s="873"/>
      <c r="U71" s="873"/>
      <c r="V71" s="873">
        <v>5904</v>
      </c>
      <c r="W71" s="873"/>
      <c r="X71" s="873"/>
      <c r="Y71" s="873"/>
      <c r="Z71" s="873"/>
      <c r="AA71" s="873">
        <v>929</v>
      </c>
      <c r="AB71" s="873"/>
      <c r="AC71" s="873"/>
      <c r="AD71" s="873"/>
      <c r="AE71" s="873"/>
      <c r="AF71" s="873">
        <v>929</v>
      </c>
      <c r="AG71" s="873"/>
      <c r="AH71" s="873"/>
      <c r="AI71" s="873"/>
      <c r="AJ71" s="873"/>
      <c r="AK71" s="873">
        <v>830</v>
      </c>
      <c r="AL71" s="873"/>
      <c r="AM71" s="873"/>
      <c r="AN71" s="873"/>
      <c r="AO71" s="873"/>
      <c r="AP71" s="873" t="s">
        <v>552</v>
      </c>
      <c r="AQ71" s="873"/>
      <c r="AR71" s="873"/>
      <c r="AS71" s="873"/>
      <c r="AT71" s="873"/>
      <c r="AU71" s="873" t="s">
        <v>552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560</v>
      </c>
      <c r="C72" s="916"/>
      <c r="D72" s="916"/>
      <c r="E72" s="916"/>
      <c r="F72" s="916"/>
      <c r="G72" s="916"/>
      <c r="H72" s="916"/>
      <c r="I72" s="916"/>
      <c r="J72" s="916"/>
      <c r="K72" s="916"/>
      <c r="L72" s="916"/>
      <c r="M72" s="916"/>
      <c r="N72" s="916"/>
      <c r="O72" s="916"/>
      <c r="P72" s="917"/>
      <c r="Q72" s="918">
        <v>167</v>
      </c>
      <c r="R72" s="873"/>
      <c r="S72" s="873"/>
      <c r="T72" s="873"/>
      <c r="U72" s="873"/>
      <c r="V72" s="873">
        <v>140</v>
      </c>
      <c r="W72" s="873"/>
      <c r="X72" s="873"/>
      <c r="Y72" s="873"/>
      <c r="Z72" s="873"/>
      <c r="AA72" s="873">
        <v>27</v>
      </c>
      <c r="AB72" s="873"/>
      <c r="AC72" s="873"/>
      <c r="AD72" s="873"/>
      <c r="AE72" s="873"/>
      <c r="AF72" s="873">
        <v>27</v>
      </c>
      <c r="AG72" s="873"/>
      <c r="AH72" s="873"/>
      <c r="AI72" s="873"/>
      <c r="AJ72" s="873"/>
      <c r="AK72" s="873">
        <v>23</v>
      </c>
      <c r="AL72" s="873"/>
      <c r="AM72" s="873"/>
      <c r="AN72" s="873"/>
      <c r="AO72" s="873"/>
      <c r="AP72" s="873" t="s">
        <v>552</v>
      </c>
      <c r="AQ72" s="873"/>
      <c r="AR72" s="873"/>
      <c r="AS72" s="873"/>
      <c r="AT72" s="873"/>
      <c r="AU72" s="873" t="s">
        <v>552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377</v>
      </c>
      <c r="B88" s="832" t="s">
        <v>403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7154</v>
      </c>
      <c r="AG88" s="884"/>
      <c r="AH88" s="884"/>
      <c r="AI88" s="884"/>
      <c r="AJ88" s="884"/>
      <c r="AK88" s="881"/>
      <c r="AL88" s="881"/>
      <c r="AM88" s="881"/>
      <c r="AN88" s="881"/>
      <c r="AO88" s="881"/>
      <c r="AP88" s="884">
        <v>2217</v>
      </c>
      <c r="AQ88" s="884"/>
      <c r="AR88" s="884"/>
      <c r="AS88" s="884"/>
      <c r="AT88" s="884"/>
      <c r="AU88" s="884">
        <v>282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377</v>
      </c>
      <c r="BR102" s="832" t="s">
        <v>404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15</v>
      </c>
      <c r="CS102" s="892"/>
      <c r="CT102" s="892"/>
      <c r="CU102" s="892"/>
      <c r="CV102" s="935"/>
      <c r="CW102" s="934" t="s">
        <v>552</v>
      </c>
      <c r="CX102" s="892"/>
      <c r="CY102" s="892"/>
      <c r="CZ102" s="892"/>
      <c r="DA102" s="935"/>
      <c r="DB102" s="934" t="s">
        <v>552</v>
      </c>
      <c r="DC102" s="892"/>
      <c r="DD102" s="892"/>
      <c r="DE102" s="892"/>
      <c r="DF102" s="935"/>
      <c r="DG102" s="934" t="s">
        <v>552</v>
      </c>
      <c r="DH102" s="892"/>
      <c r="DI102" s="892"/>
      <c r="DJ102" s="892"/>
      <c r="DK102" s="935"/>
      <c r="DL102" s="934" t="s">
        <v>552</v>
      </c>
      <c r="DM102" s="892"/>
      <c r="DN102" s="892"/>
      <c r="DO102" s="892"/>
      <c r="DP102" s="935"/>
      <c r="DQ102" s="934" t="s">
        <v>552</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405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406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407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408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409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411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412</v>
      </c>
      <c r="AB109" s="937"/>
      <c r="AC109" s="937"/>
      <c r="AD109" s="937"/>
      <c r="AE109" s="938"/>
      <c r="AF109" s="936" t="s">
        <v>294</v>
      </c>
      <c r="AG109" s="937"/>
      <c r="AH109" s="937"/>
      <c r="AI109" s="937"/>
      <c r="AJ109" s="938"/>
      <c r="AK109" s="936" t="s">
        <v>293</v>
      </c>
      <c r="AL109" s="937"/>
      <c r="AM109" s="937"/>
      <c r="AN109" s="937"/>
      <c r="AO109" s="938"/>
      <c r="AP109" s="936" t="s">
        <v>413</v>
      </c>
      <c r="AQ109" s="937"/>
      <c r="AR109" s="937"/>
      <c r="AS109" s="937"/>
      <c r="AT109" s="939"/>
      <c r="AU109" s="956" t="s">
        <v>411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412</v>
      </c>
      <c r="BR109" s="937"/>
      <c r="BS109" s="937"/>
      <c r="BT109" s="937"/>
      <c r="BU109" s="938"/>
      <c r="BV109" s="936" t="s">
        <v>294</v>
      </c>
      <c r="BW109" s="937"/>
      <c r="BX109" s="937"/>
      <c r="BY109" s="937"/>
      <c r="BZ109" s="938"/>
      <c r="CA109" s="936" t="s">
        <v>293</v>
      </c>
      <c r="CB109" s="937"/>
      <c r="CC109" s="937"/>
      <c r="CD109" s="937"/>
      <c r="CE109" s="938"/>
      <c r="CF109" s="957" t="s">
        <v>413</v>
      </c>
      <c r="CG109" s="957"/>
      <c r="CH109" s="957"/>
      <c r="CI109" s="957"/>
      <c r="CJ109" s="957"/>
      <c r="CK109" s="936" t="s">
        <v>414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412</v>
      </c>
      <c r="DH109" s="937"/>
      <c r="DI109" s="937"/>
      <c r="DJ109" s="937"/>
      <c r="DK109" s="938"/>
      <c r="DL109" s="936" t="s">
        <v>294</v>
      </c>
      <c r="DM109" s="937"/>
      <c r="DN109" s="937"/>
      <c r="DO109" s="937"/>
      <c r="DP109" s="938"/>
      <c r="DQ109" s="936" t="s">
        <v>293</v>
      </c>
      <c r="DR109" s="937"/>
      <c r="DS109" s="937"/>
      <c r="DT109" s="937"/>
      <c r="DU109" s="938"/>
      <c r="DV109" s="936" t="s">
        <v>413</v>
      </c>
      <c r="DW109" s="937"/>
      <c r="DX109" s="937"/>
      <c r="DY109" s="937"/>
      <c r="DZ109" s="939"/>
    </row>
    <row r="110" spans="1:131" s="246" customFormat="1" ht="26.25" customHeight="1" x14ac:dyDescent="0.2">
      <c r="A110" s="940" t="s">
        <v>415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567858</v>
      </c>
      <c r="AB110" s="944"/>
      <c r="AC110" s="944"/>
      <c r="AD110" s="944"/>
      <c r="AE110" s="945"/>
      <c r="AF110" s="946">
        <v>570617</v>
      </c>
      <c r="AG110" s="944"/>
      <c r="AH110" s="944"/>
      <c r="AI110" s="944"/>
      <c r="AJ110" s="945"/>
      <c r="AK110" s="946">
        <v>493474</v>
      </c>
      <c r="AL110" s="944"/>
      <c r="AM110" s="944"/>
      <c r="AN110" s="944"/>
      <c r="AO110" s="945"/>
      <c r="AP110" s="947">
        <v>13</v>
      </c>
      <c r="AQ110" s="948"/>
      <c r="AR110" s="948"/>
      <c r="AS110" s="948"/>
      <c r="AT110" s="949"/>
      <c r="AU110" s="950" t="s">
        <v>63</v>
      </c>
      <c r="AV110" s="951"/>
      <c r="AW110" s="951"/>
      <c r="AX110" s="951"/>
      <c r="AY110" s="951"/>
      <c r="AZ110" s="992" t="s">
        <v>416</v>
      </c>
      <c r="BA110" s="941"/>
      <c r="BB110" s="941"/>
      <c r="BC110" s="941"/>
      <c r="BD110" s="941"/>
      <c r="BE110" s="941"/>
      <c r="BF110" s="941"/>
      <c r="BG110" s="941"/>
      <c r="BH110" s="941"/>
      <c r="BI110" s="941"/>
      <c r="BJ110" s="941"/>
      <c r="BK110" s="941"/>
      <c r="BL110" s="941"/>
      <c r="BM110" s="941"/>
      <c r="BN110" s="941"/>
      <c r="BO110" s="941"/>
      <c r="BP110" s="942"/>
      <c r="BQ110" s="978">
        <v>4924921</v>
      </c>
      <c r="BR110" s="979"/>
      <c r="BS110" s="979"/>
      <c r="BT110" s="979"/>
      <c r="BU110" s="979"/>
      <c r="BV110" s="979">
        <v>4350651</v>
      </c>
      <c r="BW110" s="979"/>
      <c r="BX110" s="979"/>
      <c r="BY110" s="979"/>
      <c r="BZ110" s="979"/>
      <c r="CA110" s="979">
        <v>4472503</v>
      </c>
      <c r="CB110" s="979"/>
      <c r="CC110" s="979"/>
      <c r="CD110" s="979"/>
      <c r="CE110" s="979"/>
      <c r="CF110" s="993">
        <v>118</v>
      </c>
      <c r="CG110" s="994"/>
      <c r="CH110" s="994"/>
      <c r="CI110" s="994"/>
      <c r="CJ110" s="994"/>
      <c r="CK110" s="995" t="s">
        <v>417</v>
      </c>
      <c r="CL110" s="996"/>
      <c r="CM110" s="975" t="s">
        <v>418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419</v>
      </c>
      <c r="DH110" s="979"/>
      <c r="DI110" s="979"/>
      <c r="DJ110" s="979"/>
      <c r="DK110" s="979"/>
      <c r="DL110" s="979" t="s">
        <v>419</v>
      </c>
      <c r="DM110" s="979"/>
      <c r="DN110" s="979"/>
      <c r="DO110" s="979"/>
      <c r="DP110" s="979"/>
      <c r="DQ110" s="979" t="s">
        <v>117</v>
      </c>
      <c r="DR110" s="979"/>
      <c r="DS110" s="979"/>
      <c r="DT110" s="979"/>
      <c r="DU110" s="979"/>
      <c r="DV110" s="980" t="s">
        <v>419</v>
      </c>
      <c r="DW110" s="980"/>
      <c r="DX110" s="980"/>
      <c r="DY110" s="980"/>
      <c r="DZ110" s="981"/>
    </row>
    <row r="111" spans="1:131" s="246" customFormat="1" ht="26.25" customHeight="1" x14ac:dyDescent="0.2">
      <c r="A111" s="982" t="s">
        <v>420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117</v>
      </c>
      <c r="AB111" s="986"/>
      <c r="AC111" s="986"/>
      <c r="AD111" s="986"/>
      <c r="AE111" s="987"/>
      <c r="AF111" s="988" t="s">
        <v>117</v>
      </c>
      <c r="AG111" s="986"/>
      <c r="AH111" s="986"/>
      <c r="AI111" s="986"/>
      <c r="AJ111" s="987"/>
      <c r="AK111" s="988" t="s">
        <v>117</v>
      </c>
      <c r="AL111" s="986"/>
      <c r="AM111" s="986"/>
      <c r="AN111" s="986"/>
      <c r="AO111" s="987"/>
      <c r="AP111" s="989" t="s">
        <v>117</v>
      </c>
      <c r="AQ111" s="990"/>
      <c r="AR111" s="990"/>
      <c r="AS111" s="990"/>
      <c r="AT111" s="991"/>
      <c r="AU111" s="952"/>
      <c r="AV111" s="953"/>
      <c r="AW111" s="953"/>
      <c r="AX111" s="953"/>
      <c r="AY111" s="953"/>
      <c r="AZ111" s="1001" t="s">
        <v>421</v>
      </c>
      <c r="BA111" s="1002"/>
      <c r="BB111" s="1002"/>
      <c r="BC111" s="1002"/>
      <c r="BD111" s="1002"/>
      <c r="BE111" s="1002"/>
      <c r="BF111" s="1002"/>
      <c r="BG111" s="1002"/>
      <c r="BH111" s="1002"/>
      <c r="BI111" s="1002"/>
      <c r="BJ111" s="1002"/>
      <c r="BK111" s="1002"/>
      <c r="BL111" s="1002"/>
      <c r="BM111" s="1002"/>
      <c r="BN111" s="1002"/>
      <c r="BO111" s="1002"/>
      <c r="BP111" s="1003"/>
      <c r="BQ111" s="971">
        <v>117864</v>
      </c>
      <c r="BR111" s="972"/>
      <c r="BS111" s="972"/>
      <c r="BT111" s="972"/>
      <c r="BU111" s="972"/>
      <c r="BV111" s="972">
        <v>106938</v>
      </c>
      <c r="BW111" s="972"/>
      <c r="BX111" s="972"/>
      <c r="BY111" s="972"/>
      <c r="BZ111" s="972"/>
      <c r="CA111" s="972">
        <v>95830</v>
      </c>
      <c r="CB111" s="972"/>
      <c r="CC111" s="972"/>
      <c r="CD111" s="972"/>
      <c r="CE111" s="972"/>
      <c r="CF111" s="966">
        <v>2.5</v>
      </c>
      <c r="CG111" s="967"/>
      <c r="CH111" s="967"/>
      <c r="CI111" s="967"/>
      <c r="CJ111" s="967"/>
      <c r="CK111" s="997"/>
      <c r="CL111" s="998"/>
      <c r="CM111" s="968" t="s">
        <v>422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117</v>
      </c>
      <c r="DH111" s="972"/>
      <c r="DI111" s="972"/>
      <c r="DJ111" s="972"/>
      <c r="DK111" s="972"/>
      <c r="DL111" s="972" t="s">
        <v>117</v>
      </c>
      <c r="DM111" s="972"/>
      <c r="DN111" s="972"/>
      <c r="DO111" s="972"/>
      <c r="DP111" s="972"/>
      <c r="DQ111" s="972" t="s">
        <v>117</v>
      </c>
      <c r="DR111" s="972"/>
      <c r="DS111" s="972"/>
      <c r="DT111" s="972"/>
      <c r="DU111" s="972"/>
      <c r="DV111" s="973" t="s">
        <v>423</v>
      </c>
      <c r="DW111" s="973"/>
      <c r="DX111" s="973"/>
      <c r="DY111" s="973"/>
      <c r="DZ111" s="974"/>
    </row>
    <row r="112" spans="1:131" s="246" customFormat="1" ht="26.25" customHeight="1" x14ac:dyDescent="0.2">
      <c r="A112" s="1004" t="s">
        <v>424</v>
      </c>
      <c r="B112" s="1005"/>
      <c r="C112" s="1002" t="s">
        <v>425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117</v>
      </c>
      <c r="AB112" s="1011"/>
      <c r="AC112" s="1011"/>
      <c r="AD112" s="1011"/>
      <c r="AE112" s="1012"/>
      <c r="AF112" s="1013" t="s">
        <v>117</v>
      </c>
      <c r="AG112" s="1011"/>
      <c r="AH112" s="1011"/>
      <c r="AI112" s="1011"/>
      <c r="AJ112" s="1012"/>
      <c r="AK112" s="1013" t="s">
        <v>117</v>
      </c>
      <c r="AL112" s="1011"/>
      <c r="AM112" s="1011"/>
      <c r="AN112" s="1011"/>
      <c r="AO112" s="1012"/>
      <c r="AP112" s="1014" t="s">
        <v>117</v>
      </c>
      <c r="AQ112" s="1015"/>
      <c r="AR112" s="1015"/>
      <c r="AS112" s="1015"/>
      <c r="AT112" s="1016"/>
      <c r="AU112" s="952"/>
      <c r="AV112" s="953"/>
      <c r="AW112" s="953"/>
      <c r="AX112" s="953"/>
      <c r="AY112" s="953"/>
      <c r="AZ112" s="1001" t="s">
        <v>426</v>
      </c>
      <c r="BA112" s="1002"/>
      <c r="BB112" s="1002"/>
      <c r="BC112" s="1002"/>
      <c r="BD112" s="1002"/>
      <c r="BE112" s="1002"/>
      <c r="BF112" s="1002"/>
      <c r="BG112" s="1002"/>
      <c r="BH112" s="1002"/>
      <c r="BI112" s="1002"/>
      <c r="BJ112" s="1002"/>
      <c r="BK112" s="1002"/>
      <c r="BL112" s="1002"/>
      <c r="BM112" s="1002"/>
      <c r="BN112" s="1002"/>
      <c r="BO112" s="1002"/>
      <c r="BP112" s="1003"/>
      <c r="BQ112" s="971">
        <v>2474684</v>
      </c>
      <c r="BR112" s="972"/>
      <c r="BS112" s="972"/>
      <c r="BT112" s="972"/>
      <c r="BU112" s="972"/>
      <c r="BV112" s="972">
        <v>2303363</v>
      </c>
      <c r="BW112" s="972"/>
      <c r="BX112" s="972"/>
      <c r="BY112" s="972"/>
      <c r="BZ112" s="972"/>
      <c r="CA112" s="972">
        <v>2186455</v>
      </c>
      <c r="CB112" s="972"/>
      <c r="CC112" s="972"/>
      <c r="CD112" s="972"/>
      <c r="CE112" s="972"/>
      <c r="CF112" s="966">
        <v>57.7</v>
      </c>
      <c r="CG112" s="967"/>
      <c r="CH112" s="967"/>
      <c r="CI112" s="967"/>
      <c r="CJ112" s="967"/>
      <c r="CK112" s="997"/>
      <c r="CL112" s="998"/>
      <c r="CM112" s="968" t="s">
        <v>427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419</v>
      </c>
      <c r="DH112" s="972"/>
      <c r="DI112" s="972"/>
      <c r="DJ112" s="972"/>
      <c r="DK112" s="972"/>
      <c r="DL112" s="972" t="s">
        <v>117</v>
      </c>
      <c r="DM112" s="972"/>
      <c r="DN112" s="972"/>
      <c r="DO112" s="972"/>
      <c r="DP112" s="972"/>
      <c r="DQ112" s="972" t="s">
        <v>117</v>
      </c>
      <c r="DR112" s="972"/>
      <c r="DS112" s="972"/>
      <c r="DT112" s="972"/>
      <c r="DU112" s="972"/>
      <c r="DV112" s="973" t="s">
        <v>117</v>
      </c>
      <c r="DW112" s="973"/>
      <c r="DX112" s="973"/>
      <c r="DY112" s="973"/>
      <c r="DZ112" s="974"/>
    </row>
    <row r="113" spans="1:130" s="246" customFormat="1" ht="26.25" customHeight="1" x14ac:dyDescent="0.2">
      <c r="A113" s="1006"/>
      <c r="B113" s="1007"/>
      <c r="C113" s="1002" t="s">
        <v>428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263055</v>
      </c>
      <c r="AB113" s="986"/>
      <c r="AC113" s="986"/>
      <c r="AD113" s="986"/>
      <c r="AE113" s="987"/>
      <c r="AF113" s="988">
        <v>244291</v>
      </c>
      <c r="AG113" s="986"/>
      <c r="AH113" s="986"/>
      <c r="AI113" s="986"/>
      <c r="AJ113" s="987"/>
      <c r="AK113" s="988">
        <v>228735</v>
      </c>
      <c r="AL113" s="986"/>
      <c r="AM113" s="986"/>
      <c r="AN113" s="986"/>
      <c r="AO113" s="987"/>
      <c r="AP113" s="989">
        <v>6</v>
      </c>
      <c r="AQ113" s="990"/>
      <c r="AR113" s="990"/>
      <c r="AS113" s="990"/>
      <c r="AT113" s="991"/>
      <c r="AU113" s="952"/>
      <c r="AV113" s="953"/>
      <c r="AW113" s="953"/>
      <c r="AX113" s="953"/>
      <c r="AY113" s="953"/>
      <c r="AZ113" s="1001" t="s">
        <v>429</v>
      </c>
      <c r="BA113" s="1002"/>
      <c r="BB113" s="1002"/>
      <c r="BC113" s="1002"/>
      <c r="BD113" s="1002"/>
      <c r="BE113" s="1002"/>
      <c r="BF113" s="1002"/>
      <c r="BG113" s="1002"/>
      <c r="BH113" s="1002"/>
      <c r="BI113" s="1002"/>
      <c r="BJ113" s="1002"/>
      <c r="BK113" s="1002"/>
      <c r="BL113" s="1002"/>
      <c r="BM113" s="1002"/>
      <c r="BN113" s="1002"/>
      <c r="BO113" s="1002"/>
      <c r="BP113" s="1003"/>
      <c r="BQ113" s="971">
        <v>333617</v>
      </c>
      <c r="BR113" s="972"/>
      <c r="BS113" s="972"/>
      <c r="BT113" s="972"/>
      <c r="BU113" s="972"/>
      <c r="BV113" s="972">
        <v>309037</v>
      </c>
      <c r="BW113" s="972"/>
      <c r="BX113" s="972"/>
      <c r="BY113" s="972"/>
      <c r="BZ113" s="972"/>
      <c r="CA113" s="972">
        <v>281861</v>
      </c>
      <c r="CB113" s="972"/>
      <c r="CC113" s="972"/>
      <c r="CD113" s="972"/>
      <c r="CE113" s="972"/>
      <c r="CF113" s="966">
        <v>7.4</v>
      </c>
      <c r="CG113" s="967"/>
      <c r="CH113" s="967"/>
      <c r="CI113" s="967"/>
      <c r="CJ113" s="967"/>
      <c r="CK113" s="997"/>
      <c r="CL113" s="998"/>
      <c r="CM113" s="968" t="s">
        <v>430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117864</v>
      </c>
      <c r="DH113" s="1011"/>
      <c r="DI113" s="1011"/>
      <c r="DJ113" s="1011"/>
      <c r="DK113" s="1012"/>
      <c r="DL113" s="1013">
        <v>106938</v>
      </c>
      <c r="DM113" s="1011"/>
      <c r="DN113" s="1011"/>
      <c r="DO113" s="1011"/>
      <c r="DP113" s="1012"/>
      <c r="DQ113" s="1013">
        <v>95830</v>
      </c>
      <c r="DR113" s="1011"/>
      <c r="DS113" s="1011"/>
      <c r="DT113" s="1011"/>
      <c r="DU113" s="1012"/>
      <c r="DV113" s="1014">
        <v>2.5</v>
      </c>
      <c r="DW113" s="1015"/>
      <c r="DX113" s="1015"/>
      <c r="DY113" s="1015"/>
      <c r="DZ113" s="1016"/>
    </row>
    <row r="114" spans="1:130" s="246" customFormat="1" ht="26.25" customHeight="1" x14ac:dyDescent="0.2">
      <c r="A114" s="1006"/>
      <c r="B114" s="1007"/>
      <c r="C114" s="1002" t="s">
        <v>431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31332</v>
      </c>
      <c r="AB114" s="1011"/>
      <c r="AC114" s="1011"/>
      <c r="AD114" s="1011"/>
      <c r="AE114" s="1012"/>
      <c r="AF114" s="1013">
        <v>38597</v>
      </c>
      <c r="AG114" s="1011"/>
      <c r="AH114" s="1011"/>
      <c r="AI114" s="1011"/>
      <c r="AJ114" s="1012"/>
      <c r="AK114" s="1013">
        <v>45440</v>
      </c>
      <c r="AL114" s="1011"/>
      <c r="AM114" s="1011"/>
      <c r="AN114" s="1011"/>
      <c r="AO114" s="1012"/>
      <c r="AP114" s="1014">
        <v>1.2</v>
      </c>
      <c r="AQ114" s="1015"/>
      <c r="AR114" s="1015"/>
      <c r="AS114" s="1015"/>
      <c r="AT114" s="1016"/>
      <c r="AU114" s="952"/>
      <c r="AV114" s="953"/>
      <c r="AW114" s="953"/>
      <c r="AX114" s="953"/>
      <c r="AY114" s="953"/>
      <c r="AZ114" s="1001" t="s">
        <v>432</v>
      </c>
      <c r="BA114" s="1002"/>
      <c r="BB114" s="1002"/>
      <c r="BC114" s="1002"/>
      <c r="BD114" s="1002"/>
      <c r="BE114" s="1002"/>
      <c r="BF114" s="1002"/>
      <c r="BG114" s="1002"/>
      <c r="BH114" s="1002"/>
      <c r="BI114" s="1002"/>
      <c r="BJ114" s="1002"/>
      <c r="BK114" s="1002"/>
      <c r="BL114" s="1002"/>
      <c r="BM114" s="1002"/>
      <c r="BN114" s="1002"/>
      <c r="BO114" s="1002"/>
      <c r="BP114" s="1003"/>
      <c r="BQ114" s="971">
        <v>754834</v>
      </c>
      <c r="BR114" s="972"/>
      <c r="BS114" s="972"/>
      <c r="BT114" s="972"/>
      <c r="BU114" s="972"/>
      <c r="BV114" s="972">
        <v>740617</v>
      </c>
      <c r="BW114" s="972"/>
      <c r="BX114" s="972"/>
      <c r="BY114" s="972"/>
      <c r="BZ114" s="972"/>
      <c r="CA114" s="972">
        <v>710319</v>
      </c>
      <c r="CB114" s="972"/>
      <c r="CC114" s="972"/>
      <c r="CD114" s="972"/>
      <c r="CE114" s="972"/>
      <c r="CF114" s="966">
        <v>18.7</v>
      </c>
      <c r="CG114" s="967"/>
      <c r="CH114" s="967"/>
      <c r="CI114" s="967"/>
      <c r="CJ114" s="967"/>
      <c r="CK114" s="997"/>
      <c r="CL114" s="998"/>
      <c r="CM114" s="968" t="s">
        <v>433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117</v>
      </c>
      <c r="DH114" s="1011"/>
      <c r="DI114" s="1011"/>
      <c r="DJ114" s="1011"/>
      <c r="DK114" s="1012"/>
      <c r="DL114" s="1013" t="s">
        <v>117</v>
      </c>
      <c r="DM114" s="1011"/>
      <c r="DN114" s="1011"/>
      <c r="DO114" s="1011"/>
      <c r="DP114" s="1012"/>
      <c r="DQ114" s="1013" t="s">
        <v>117</v>
      </c>
      <c r="DR114" s="1011"/>
      <c r="DS114" s="1011"/>
      <c r="DT114" s="1011"/>
      <c r="DU114" s="1012"/>
      <c r="DV114" s="1014" t="s">
        <v>117</v>
      </c>
      <c r="DW114" s="1015"/>
      <c r="DX114" s="1015"/>
      <c r="DY114" s="1015"/>
      <c r="DZ114" s="1016"/>
    </row>
    <row r="115" spans="1:130" s="246" customFormat="1" ht="26.25" customHeight="1" x14ac:dyDescent="0.2">
      <c r="A115" s="1006"/>
      <c r="B115" s="1007"/>
      <c r="C115" s="1002" t="s">
        <v>434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12899</v>
      </c>
      <c r="AB115" s="986"/>
      <c r="AC115" s="986"/>
      <c r="AD115" s="986"/>
      <c r="AE115" s="987"/>
      <c r="AF115" s="988">
        <v>12899</v>
      </c>
      <c r="AG115" s="986"/>
      <c r="AH115" s="986"/>
      <c r="AI115" s="986"/>
      <c r="AJ115" s="987"/>
      <c r="AK115" s="988">
        <v>12899</v>
      </c>
      <c r="AL115" s="986"/>
      <c r="AM115" s="986"/>
      <c r="AN115" s="986"/>
      <c r="AO115" s="987"/>
      <c r="AP115" s="989">
        <v>0.3</v>
      </c>
      <c r="AQ115" s="990"/>
      <c r="AR115" s="990"/>
      <c r="AS115" s="990"/>
      <c r="AT115" s="991"/>
      <c r="AU115" s="952"/>
      <c r="AV115" s="953"/>
      <c r="AW115" s="953"/>
      <c r="AX115" s="953"/>
      <c r="AY115" s="953"/>
      <c r="AZ115" s="1001" t="s">
        <v>435</v>
      </c>
      <c r="BA115" s="1002"/>
      <c r="BB115" s="1002"/>
      <c r="BC115" s="1002"/>
      <c r="BD115" s="1002"/>
      <c r="BE115" s="1002"/>
      <c r="BF115" s="1002"/>
      <c r="BG115" s="1002"/>
      <c r="BH115" s="1002"/>
      <c r="BI115" s="1002"/>
      <c r="BJ115" s="1002"/>
      <c r="BK115" s="1002"/>
      <c r="BL115" s="1002"/>
      <c r="BM115" s="1002"/>
      <c r="BN115" s="1002"/>
      <c r="BO115" s="1002"/>
      <c r="BP115" s="1003"/>
      <c r="BQ115" s="971">
        <v>6731</v>
      </c>
      <c r="BR115" s="972"/>
      <c r="BS115" s="972"/>
      <c r="BT115" s="972"/>
      <c r="BU115" s="972"/>
      <c r="BV115" s="972">
        <v>4735</v>
      </c>
      <c r="BW115" s="972"/>
      <c r="BX115" s="972"/>
      <c r="BY115" s="972"/>
      <c r="BZ115" s="972"/>
      <c r="CA115" s="972">
        <v>1578</v>
      </c>
      <c r="CB115" s="972"/>
      <c r="CC115" s="972"/>
      <c r="CD115" s="972"/>
      <c r="CE115" s="972"/>
      <c r="CF115" s="966">
        <v>0</v>
      </c>
      <c r="CG115" s="967"/>
      <c r="CH115" s="967"/>
      <c r="CI115" s="967"/>
      <c r="CJ115" s="967"/>
      <c r="CK115" s="997"/>
      <c r="CL115" s="998"/>
      <c r="CM115" s="1001" t="s">
        <v>436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117</v>
      </c>
      <c r="DH115" s="1011"/>
      <c r="DI115" s="1011"/>
      <c r="DJ115" s="1011"/>
      <c r="DK115" s="1012"/>
      <c r="DL115" s="1013" t="s">
        <v>117</v>
      </c>
      <c r="DM115" s="1011"/>
      <c r="DN115" s="1011"/>
      <c r="DO115" s="1011"/>
      <c r="DP115" s="1012"/>
      <c r="DQ115" s="1013" t="s">
        <v>117</v>
      </c>
      <c r="DR115" s="1011"/>
      <c r="DS115" s="1011"/>
      <c r="DT115" s="1011"/>
      <c r="DU115" s="1012"/>
      <c r="DV115" s="1014" t="s">
        <v>117</v>
      </c>
      <c r="DW115" s="1015"/>
      <c r="DX115" s="1015"/>
      <c r="DY115" s="1015"/>
      <c r="DZ115" s="1016"/>
    </row>
    <row r="116" spans="1:130" s="246" customFormat="1" ht="26.25" customHeight="1" x14ac:dyDescent="0.2">
      <c r="A116" s="1008"/>
      <c r="B116" s="1009"/>
      <c r="C116" s="1017" t="s">
        <v>437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117</v>
      </c>
      <c r="AB116" s="1011"/>
      <c r="AC116" s="1011"/>
      <c r="AD116" s="1011"/>
      <c r="AE116" s="1012"/>
      <c r="AF116" s="1013" t="s">
        <v>117</v>
      </c>
      <c r="AG116" s="1011"/>
      <c r="AH116" s="1011"/>
      <c r="AI116" s="1011"/>
      <c r="AJ116" s="1012"/>
      <c r="AK116" s="1013" t="s">
        <v>117</v>
      </c>
      <c r="AL116" s="1011"/>
      <c r="AM116" s="1011"/>
      <c r="AN116" s="1011"/>
      <c r="AO116" s="1012"/>
      <c r="AP116" s="1014" t="s">
        <v>117</v>
      </c>
      <c r="AQ116" s="1015"/>
      <c r="AR116" s="1015"/>
      <c r="AS116" s="1015"/>
      <c r="AT116" s="1016"/>
      <c r="AU116" s="952"/>
      <c r="AV116" s="953"/>
      <c r="AW116" s="953"/>
      <c r="AX116" s="953"/>
      <c r="AY116" s="953"/>
      <c r="AZ116" s="1019" t="s">
        <v>438</v>
      </c>
      <c r="BA116" s="1020"/>
      <c r="BB116" s="1020"/>
      <c r="BC116" s="1020"/>
      <c r="BD116" s="1020"/>
      <c r="BE116" s="1020"/>
      <c r="BF116" s="1020"/>
      <c r="BG116" s="1020"/>
      <c r="BH116" s="1020"/>
      <c r="BI116" s="1020"/>
      <c r="BJ116" s="1020"/>
      <c r="BK116" s="1020"/>
      <c r="BL116" s="1020"/>
      <c r="BM116" s="1020"/>
      <c r="BN116" s="1020"/>
      <c r="BO116" s="1020"/>
      <c r="BP116" s="1021"/>
      <c r="BQ116" s="971" t="s">
        <v>419</v>
      </c>
      <c r="BR116" s="972"/>
      <c r="BS116" s="972"/>
      <c r="BT116" s="972"/>
      <c r="BU116" s="972"/>
      <c r="BV116" s="972" t="s">
        <v>423</v>
      </c>
      <c r="BW116" s="972"/>
      <c r="BX116" s="972"/>
      <c r="BY116" s="972"/>
      <c r="BZ116" s="972"/>
      <c r="CA116" s="972" t="s">
        <v>117</v>
      </c>
      <c r="CB116" s="972"/>
      <c r="CC116" s="972"/>
      <c r="CD116" s="972"/>
      <c r="CE116" s="972"/>
      <c r="CF116" s="966" t="s">
        <v>117</v>
      </c>
      <c r="CG116" s="967"/>
      <c r="CH116" s="967"/>
      <c r="CI116" s="967"/>
      <c r="CJ116" s="967"/>
      <c r="CK116" s="997"/>
      <c r="CL116" s="998"/>
      <c r="CM116" s="968" t="s">
        <v>439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117</v>
      </c>
      <c r="DH116" s="1011"/>
      <c r="DI116" s="1011"/>
      <c r="DJ116" s="1011"/>
      <c r="DK116" s="1012"/>
      <c r="DL116" s="1013" t="s">
        <v>117</v>
      </c>
      <c r="DM116" s="1011"/>
      <c r="DN116" s="1011"/>
      <c r="DO116" s="1011"/>
      <c r="DP116" s="1012"/>
      <c r="DQ116" s="1013" t="s">
        <v>117</v>
      </c>
      <c r="DR116" s="1011"/>
      <c r="DS116" s="1011"/>
      <c r="DT116" s="1011"/>
      <c r="DU116" s="1012"/>
      <c r="DV116" s="1014" t="s">
        <v>117</v>
      </c>
      <c r="DW116" s="1015"/>
      <c r="DX116" s="1015"/>
      <c r="DY116" s="1015"/>
      <c r="DZ116" s="1016"/>
    </row>
    <row r="117" spans="1:130" s="246" customFormat="1" ht="26.25" customHeight="1" x14ac:dyDescent="0.2">
      <c r="A117" s="956" t="s">
        <v>177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440</v>
      </c>
      <c r="Z117" s="938"/>
      <c r="AA117" s="1028">
        <v>875144</v>
      </c>
      <c r="AB117" s="1029"/>
      <c r="AC117" s="1029"/>
      <c r="AD117" s="1029"/>
      <c r="AE117" s="1030"/>
      <c r="AF117" s="1031">
        <v>866404</v>
      </c>
      <c r="AG117" s="1029"/>
      <c r="AH117" s="1029"/>
      <c r="AI117" s="1029"/>
      <c r="AJ117" s="1030"/>
      <c r="AK117" s="1031">
        <v>780548</v>
      </c>
      <c r="AL117" s="1029"/>
      <c r="AM117" s="1029"/>
      <c r="AN117" s="1029"/>
      <c r="AO117" s="1030"/>
      <c r="AP117" s="1032"/>
      <c r="AQ117" s="1033"/>
      <c r="AR117" s="1033"/>
      <c r="AS117" s="1033"/>
      <c r="AT117" s="1034"/>
      <c r="AU117" s="952"/>
      <c r="AV117" s="953"/>
      <c r="AW117" s="953"/>
      <c r="AX117" s="953"/>
      <c r="AY117" s="953"/>
      <c r="AZ117" s="1019" t="s">
        <v>441</v>
      </c>
      <c r="BA117" s="1020"/>
      <c r="BB117" s="1020"/>
      <c r="BC117" s="1020"/>
      <c r="BD117" s="1020"/>
      <c r="BE117" s="1020"/>
      <c r="BF117" s="1020"/>
      <c r="BG117" s="1020"/>
      <c r="BH117" s="1020"/>
      <c r="BI117" s="1020"/>
      <c r="BJ117" s="1020"/>
      <c r="BK117" s="1020"/>
      <c r="BL117" s="1020"/>
      <c r="BM117" s="1020"/>
      <c r="BN117" s="1020"/>
      <c r="BO117" s="1020"/>
      <c r="BP117" s="1021"/>
      <c r="BQ117" s="971" t="s">
        <v>117</v>
      </c>
      <c r="BR117" s="972"/>
      <c r="BS117" s="972"/>
      <c r="BT117" s="972"/>
      <c r="BU117" s="972"/>
      <c r="BV117" s="972" t="s">
        <v>117</v>
      </c>
      <c r="BW117" s="972"/>
      <c r="BX117" s="972"/>
      <c r="BY117" s="972"/>
      <c r="BZ117" s="972"/>
      <c r="CA117" s="972" t="s">
        <v>117</v>
      </c>
      <c r="CB117" s="972"/>
      <c r="CC117" s="972"/>
      <c r="CD117" s="972"/>
      <c r="CE117" s="972"/>
      <c r="CF117" s="966" t="s">
        <v>117</v>
      </c>
      <c r="CG117" s="967"/>
      <c r="CH117" s="967"/>
      <c r="CI117" s="967"/>
      <c r="CJ117" s="967"/>
      <c r="CK117" s="997"/>
      <c r="CL117" s="998"/>
      <c r="CM117" s="968" t="s">
        <v>442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117</v>
      </c>
      <c r="DH117" s="1011"/>
      <c r="DI117" s="1011"/>
      <c r="DJ117" s="1011"/>
      <c r="DK117" s="1012"/>
      <c r="DL117" s="1013" t="s">
        <v>117</v>
      </c>
      <c r="DM117" s="1011"/>
      <c r="DN117" s="1011"/>
      <c r="DO117" s="1011"/>
      <c r="DP117" s="1012"/>
      <c r="DQ117" s="1013" t="s">
        <v>117</v>
      </c>
      <c r="DR117" s="1011"/>
      <c r="DS117" s="1011"/>
      <c r="DT117" s="1011"/>
      <c r="DU117" s="1012"/>
      <c r="DV117" s="1014" t="s">
        <v>117</v>
      </c>
      <c r="DW117" s="1015"/>
      <c r="DX117" s="1015"/>
      <c r="DY117" s="1015"/>
      <c r="DZ117" s="1016"/>
    </row>
    <row r="118" spans="1:130" s="246" customFormat="1" ht="26.25" customHeight="1" x14ac:dyDescent="0.2">
      <c r="A118" s="956" t="s">
        <v>414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412</v>
      </c>
      <c r="AB118" s="937"/>
      <c r="AC118" s="937"/>
      <c r="AD118" s="937"/>
      <c r="AE118" s="938"/>
      <c r="AF118" s="936" t="s">
        <v>294</v>
      </c>
      <c r="AG118" s="937"/>
      <c r="AH118" s="937"/>
      <c r="AI118" s="937"/>
      <c r="AJ118" s="938"/>
      <c r="AK118" s="936" t="s">
        <v>293</v>
      </c>
      <c r="AL118" s="937"/>
      <c r="AM118" s="937"/>
      <c r="AN118" s="937"/>
      <c r="AO118" s="938"/>
      <c r="AP118" s="1023" t="s">
        <v>413</v>
      </c>
      <c r="AQ118" s="1024"/>
      <c r="AR118" s="1024"/>
      <c r="AS118" s="1024"/>
      <c r="AT118" s="1025"/>
      <c r="AU118" s="952"/>
      <c r="AV118" s="953"/>
      <c r="AW118" s="953"/>
      <c r="AX118" s="953"/>
      <c r="AY118" s="953"/>
      <c r="AZ118" s="1026" t="s">
        <v>443</v>
      </c>
      <c r="BA118" s="1017"/>
      <c r="BB118" s="1017"/>
      <c r="BC118" s="1017"/>
      <c r="BD118" s="1017"/>
      <c r="BE118" s="1017"/>
      <c r="BF118" s="1017"/>
      <c r="BG118" s="1017"/>
      <c r="BH118" s="1017"/>
      <c r="BI118" s="1017"/>
      <c r="BJ118" s="1017"/>
      <c r="BK118" s="1017"/>
      <c r="BL118" s="1017"/>
      <c r="BM118" s="1017"/>
      <c r="BN118" s="1017"/>
      <c r="BO118" s="1017"/>
      <c r="BP118" s="1018"/>
      <c r="BQ118" s="1049" t="s">
        <v>117</v>
      </c>
      <c r="BR118" s="1050"/>
      <c r="BS118" s="1050"/>
      <c r="BT118" s="1050"/>
      <c r="BU118" s="1050"/>
      <c r="BV118" s="1050" t="s">
        <v>117</v>
      </c>
      <c r="BW118" s="1050"/>
      <c r="BX118" s="1050"/>
      <c r="BY118" s="1050"/>
      <c r="BZ118" s="1050"/>
      <c r="CA118" s="1050" t="s">
        <v>117</v>
      </c>
      <c r="CB118" s="1050"/>
      <c r="CC118" s="1050"/>
      <c r="CD118" s="1050"/>
      <c r="CE118" s="1050"/>
      <c r="CF118" s="966" t="s">
        <v>117</v>
      </c>
      <c r="CG118" s="967"/>
      <c r="CH118" s="967"/>
      <c r="CI118" s="967"/>
      <c r="CJ118" s="967"/>
      <c r="CK118" s="997"/>
      <c r="CL118" s="998"/>
      <c r="CM118" s="968" t="s">
        <v>444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117</v>
      </c>
      <c r="DH118" s="1011"/>
      <c r="DI118" s="1011"/>
      <c r="DJ118" s="1011"/>
      <c r="DK118" s="1012"/>
      <c r="DL118" s="1013" t="s">
        <v>117</v>
      </c>
      <c r="DM118" s="1011"/>
      <c r="DN118" s="1011"/>
      <c r="DO118" s="1011"/>
      <c r="DP118" s="1012"/>
      <c r="DQ118" s="1013" t="s">
        <v>117</v>
      </c>
      <c r="DR118" s="1011"/>
      <c r="DS118" s="1011"/>
      <c r="DT118" s="1011"/>
      <c r="DU118" s="1012"/>
      <c r="DV118" s="1014" t="s">
        <v>117</v>
      </c>
      <c r="DW118" s="1015"/>
      <c r="DX118" s="1015"/>
      <c r="DY118" s="1015"/>
      <c r="DZ118" s="1016"/>
    </row>
    <row r="119" spans="1:130" s="246" customFormat="1" ht="26.25" customHeight="1" x14ac:dyDescent="0.2">
      <c r="A119" s="1110" t="s">
        <v>417</v>
      </c>
      <c r="B119" s="996"/>
      <c r="C119" s="975" t="s">
        <v>418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117</v>
      </c>
      <c r="AB119" s="944"/>
      <c r="AC119" s="944"/>
      <c r="AD119" s="944"/>
      <c r="AE119" s="945"/>
      <c r="AF119" s="946" t="s">
        <v>117</v>
      </c>
      <c r="AG119" s="944"/>
      <c r="AH119" s="944"/>
      <c r="AI119" s="944"/>
      <c r="AJ119" s="945"/>
      <c r="AK119" s="946" t="s">
        <v>419</v>
      </c>
      <c r="AL119" s="944"/>
      <c r="AM119" s="944"/>
      <c r="AN119" s="944"/>
      <c r="AO119" s="945"/>
      <c r="AP119" s="947" t="s">
        <v>117</v>
      </c>
      <c r="AQ119" s="948"/>
      <c r="AR119" s="948"/>
      <c r="AS119" s="948"/>
      <c r="AT119" s="949"/>
      <c r="AU119" s="954"/>
      <c r="AV119" s="955"/>
      <c r="AW119" s="955"/>
      <c r="AX119" s="955"/>
      <c r="AY119" s="955"/>
      <c r="AZ119" s="277" t="s">
        <v>177</v>
      </c>
      <c r="BA119" s="277"/>
      <c r="BB119" s="277"/>
      <c r="BC119" s="277"/>
      <c r="BD119" s="277"/>
      <c r="BE119" s="277"/>
      <c r="BF119" s="277"/>
      <c r="BG119" s="277"/>
      <c r="BH119" s="277"/>
      <c r="BI119" s="277"/>
      <c r="BJ119" s="277"/>
      <c r="BK119" s="277"/>
      <c r="BL119" s="277"/>
      <c r="BM119" s="277"/>
      <c r="BN119" s="277"/>
      <c r="BO119" s="1027" t="s">
        <v>445</v>
      </c>
      <c r="BP119" s="1058"/>
      <c r="BQ119" s="1049">
        <v>8612651</v>
      </c>
      <c r="BR119" s="1050"/>
      <c r="BS119" s="1050"/>
      <c r="BT119" s="1050"/>
      <c r="BU119" s="1050"/>
      <c r="BV119" s="1050">
        <v>7815341</v>
      </c>
      <c r="BW119" s="1050"/>
      <c r="BX119" s="1050"/>
      <c r="BY119" s="1050"/>
      <c r="BZ119" s="1050"/>
      <c r="CA119" s="1050">
        <v>7748546</v>
      </c>
      <c r="CB119" s="1050"/>
      <c r="CC119" s="1050"/>
      <c r="CD119" s="1050"/>
      <c r="CE119" s="1050"/>
      <c r="CF119" s="1051"/>
      <c r="CG119" s="1052"/>
      <c r="CH119" s="1052"/>
      <c r="CI119" s="1052"/>
      <c r="CJ119" s="1053"/>
      <c r="CK119" s="999"/>
      <c r="CL119" s="1000"/>
      <c r="CM119" s="1054" t="s">
        <v>446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117</v>
      </c>
      <c r="DH119" s="1036"/>
      <c r="DI119" s="1036"/>
      <c r="DJ119" s="1036"/>
      <c r="DK119" s="1037"/>
      <c r="DL119" s="1035" t="s">
        <v>419</v>
      </c>
      <c r="DM119" s="1036"/>
      <c r="DN119" s="1036"/>
      <c r="DO119" s="1036"/>
      <c r="DP119" s="1037"/>
      <c r="DQ119" s="1035" t="s">
        <v>117</v>
      </c>
      <c r="DR119" s="1036"/>
      <c r="DS119" s="1036"/>
      <c r="DT119" s="1036"/>
      <c r="DU119" s="1037"/>
      <c r="DV119" s="1038" t="s">
        <v>117</v>
      </c>
      <c r="DW119" s="1039"/>
      <c r="DX119" s="1039"/>
      <c r="DY119" s="1039"/>
      <c r="DZ119" s="1040"/>
    </row>
    <row r="120" spans="1:130" s="246" customFormat="1" ht="26.25" customHeight="1" x14ac:dyDescent="0.2">
      <c r="A120" s="1111"/>
      <c r="B120" s="998"/>
      <c r="C120" s="968" t="s">
        <v>422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117</v>
      </c>
      <c r="AB120" s="1011"/>
      <c r="AC120" s="1011"/>
      <c r="AD120" s="1011"/>
      <c r="AE120" s="1012"/>
      <c r="AF120" s="1013" t="s">
        <v>117</v>
      </c>
      <c r="AG120" s="1011"/>
      <c r="AH120" s="1011"/>
      <c r="AI120" s="1011"/>
      <c r="AJ120" s="1012"/>
      <c r="AK120" s="1013" t="s">
        <v>117</v>
      </c>
      <c r="AL120" s="1011"/>
      <c r="AM120" s="1011"/>
      <c r="AN120" s="1011"/>
      <c r="AO120" s="1012"/>
      <c r="AP120" s="1014" t="s">
        <v>117</v>
      </c>
      <c r="AQ120" s="1015"/>
      <c r="AR120" s="1015"/>
      <c r="AS120" s="1015"/>
      <c r="AT120" s="1016"/>
      <c r="AU120" s="1041" t="s">
        <v>447</v>
      </c>
      <c r="AV120" s="1042"/>
      <c r="AW120" s="1042"/>
      <c r="AX120" s="1042"/>
      <c r="AY120" s="1043"/>
      <c r="AZ120" s="992" t="s">
        <v>448</v>
      </c>
      <c r="BA120" s="941"/>
      <c r="BB120" s="941"/>
      <c r="BC120" s="941"/>
      <c r="BD120" s="941"/>
      <c r="BE120" s="941"/>
      <c r="BF120" s="941"/>
      <c r="BG120" s="941"/>
      <c r="BH120" s="941"/>
      <c r="BI120" s="941"/>
      <c r="BJ120" s="941"/>
      <c r="BK120" s="941"/>
      <c r="BL120" s="941"/>
      <c r="BM120" s="941"/>
      <c r="BN120" s="941"/>
      <c r="BO120" s="941"/>
      <c r="BP120" s="942"/>
      <c r="BQ120" s="978">
        <v>3455826</v>
      </c>
      <c r="BR120" s="979"/>
      <c r="BS120" s="979"/>
      <c r="BT120" s="979"/>
      <c r="BU120" s="979"/>
      <c r="BV120" s="979">
        <v>2801384</v>
      </c>
      <c r="BW120" s="979"/>
      <c r="BX120" s="979"/>
      <c r="BY120" s="979"/>
      <c r="BZ120" s="979"/>
      <c r="CA120" s="979">
        <v>2703831</v>
      </c>
      <c r="CB120" s="979"/>
      <c r="CC120" s="979"/>
      <c r="CD120" s="979"/>
      <c r="CE120" s="979"/>
      <c r="CF120" s="993">
        <v>71.3</v>
      </c>
      <c r="CG120" s="994"/>
      <c r="CH120" s="994"/>
      <c r="CI120" s="994"/>
      <c r="CJ120" s="994"/>
      <c r="CK120" s="1059" t="s">
        <v>449</v>
      </c>
      <c r="CL120" s="1060"/>
      <c r="CM120" s="1060"/>
      <c r="CN120" s="1060"/>
      <c r="CO120" s="1061"/>
      <c r="CP120" s="1067" t="s">
        <v>394</v>
      </c>
      <c r="CQ120" s="1068"/>
      <c r="CR120" s="1068"/>
      <c r="CS120" s="1068"/>
      <c r="CT120" s="1068"/>
      <c r="CU120" s="1068"/>
      <c r="CV120" s="1068"/>
      <c r="CW120" s="1068"/>
      <c r="CX120" s="1068"/>
      <c r="CY120" s="1068"/>
      <c r="CZ120" s="1068"/>
      <c r="DA120" s="1068"/>
      <c r="DB120" s="1068"/>
      <c r="DC120" s="1068"/>
      <c r="DD120" s="1068"/>
      <c r="DE120" s="1068"/>
      <c r="DF120" s="1069"/>
      <c r="DG120" s="978">
        <v>1402142</v>
      </c>
      <c r="DH120" s="979"/>
      <c r="DI120" s="979"/>
      <c r="DJ120" s="979"/>
      <c r="DK120" s="979"/>
      <c r="DL120" s="979">
        <v>1291591</v>
      </c>
      <c r="DM120" s="979"/>
      <c r="DN120" s="979"/>
      <c r="DO120" s="979"/>
      <c r="DP120" s="979"/>
      <c r="DQ120" s="979">
        <v>1243103</v>
      </c>
      <c r="DR120" s="979"/>
      <c r="DS120" s="979"/>
      <c r="DT120" s="979"/>
      <c r="DU120" s="979"/>
      <c r="DV120" s="980">
        <v>32.799999999999997</v>
      </c>
      <c r="DW120" s="980"/>
      <c r="DX120" s="980"/>
      <c r="DY120" s="980"/>
      <c r="DZ120" s="981"/>
    </row>
    <row r="121" spans="1:130" s="246" customFormat="1" ht="26.25" customHeight="1" x14ac:dyDescent="0.2">
      <c r="A121" s="1111"/>
      <c r="B121" s="998"/>
      <c r="C121" s="1019" t="s">
        <v>450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12899</v>
      </c>
      <c r="AB121" s="1011"/>
      <c r="AC121" s="1011"/>
      <c r="AD121" s="1011"/>
      <c r="AE121" s="1012"/>
      <c r="AF121" s="1013">
        <v>12899</v>
      </c>
      <c r="AG121" s="1011"/>
      <c r="AH121" s="1011"/>
      <c r="AI121" s="1011"/>
      <c r="AJ121" s="1012"/>
      <c r="AK121" s="1013">
        <v>12899</v>
      </c>
      <c r="AL121" s="1011"/>
      <c r="AM121" s="1011"/>
      <c r="AN121" s="1011"/>
      <c r="AO121" s="1012"/>
      <c r="AP121" s="1014">
        <v>0.3</v>
      </c>
      <c r="AQ121" s="1015"/>
      <c r="AR121" s="1015"/>
      <c r="AS121" s="1015"/>
      <c r="AT121" s="1016"/>
      <c r="AU121" s="1044"/>
      <c r="AV121" s="1045"/>
      <c r="AW121" s="1045"/>
      <c r="AX121" s="1045"/>
      <c r="AY121" s="1046"/>
      <c r="AZ121" s="1001" t="s">
        <v>451</v>
      </c>
      <c r="BA121" s="1002"/>
      <c r="BB121" s="1002"/>
      <c r="BC121" s="1002"/>
      <c r="BD121" s="1002"/>
      <c r="BE121" s="1002"/>
      <c r="BF121" s="1002"/>
      <c r="BG121" s="1002"/>
      <c r="BH121" s="1002"/>
      <c r="BI121" s="1002"/>
      <c r="BJ121" s="1002"/>
      <c r="BK121" s="1002"/>
      <c r="BL121" s="1002"/>
      <c r="BM121" s="1002"/>
      <c r="BN121" s="1002"/>
      <c r="BO121" s="1002"/>
      <c r="BP121" s="1003"/>
      <c r="BQ121" s="971">
        <v>1194</v>
      </c>
      <c r="BR121" s="972"/>
      <c r="BS121" s="972"/>
      <c r="BT121" s="972"/>
      <c r="BU121" s="972"/>
      <c r="BV121" s="972">
        <v>610</v>
      </c>
      <c r="BW121" s="972"/>
      <c r="BX121" s="972"/>
      <c r="BY121" s="972"/>
      <c r="BZ121" s="972"/>
      <c r="CA121" s="972" t="s">
        <v>117</v>
      </c>
      <c r="CB121" s="972"/>
      <c r="CC121" s="972"/>
      <c r="CD121" s="972"/>
      <c r="CE121" s="972"/>
      <c r="CF121" s="966" t="s">
        <v>117</v>
      </c>
      <c r="CG121" s="967"/>
      <c r="CH121" s="967"/>
      <c r="CI121" s="967"/>
      <c r="CJ121" s="967"/>
      <c r="CK121" s="1062"/>
      <c r="CL121" s="1063"/>
      <c r="CM121" s="1063"/>
      <c r="CN121" s="1063"/>
      <c r="CO121" s="1064"/>
      <c r="CP121" s="1072" t="s">
        <v>396</v>
      </c>
      <c r="CQ121" s="1073"/>
      <c r="CR121" s="1073"/>
      <c r="CS121" s="1073"/>
      <c r="CT121" s="1073"/>
      <c r="CU121" s="1073"/>
      <c r="CV121" s="1073"/>
      <c r="CW121" s="1073"/>
      <c r="CX121" s="1073"/>
      <c r="CY121" s="1073"/>
      <c r="CZ121" s="1073"/>
      <c r="DA121" s="1073"/>
      <c r="DB121" s="1073"/>
      <c r="DC121" s="1073"/>
      <c r="DD121" s="1073"/>
      <c r="DE121" s="1073"/>
      <c r="DF121" s="1074"/>
      <c r="DG121" s="971">
        <v>1072542</v>
      </c>
      <c r="DH121" s="972"/>
      <c r="DI121" s="972"/>
      <c r="DJ121" s="972"/>
      <c r="DK121" s="972"/>
      <c r="DL121" s="972">
        <v>1011772</v>
      </c>
      <c r="DM121" s="972"/>
      <c r="DN121" s="972"/>
      <c r="DO121" s="972"/>
      <c r="DP121" s="972"/>
      <c r="DQ121" s="972">
        <v>943352</v>
      </c>
      <c r="DR121" s="972"/>
      <c r="DS121" s="972"/>
      <c r="DT121" s="972"/>
      <c r="DU121" s="972"/>
      <c r="DV121" s="973">
        <v>24.9</v>
      </c>
      <c r="DW121" s="973"/>
      <c r="DX121" s="973"/>
      <c r="DY121" s="973"/>
      <c r="DZ121" s="974"/>
    </row>
    <row r="122" spans="1:130" s="246" customFormat="1" ht="26.25" customHeight="1" x14ac:dyDescent="0.2">
      <c r="A122" s="1111"/>
      <c r="B122" s="998"/>
      <c r="C122" s="968" t="s">
        <v>433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117</v>
      </c>
      <c r="AB122" s="1011"/>
      <c r="AC122" s="1011"/>
      <c r="AD122" s="1011"/>
      <c r="AE122" s="1012"/>
      <c r="AF122" s="1013" t="s">
        <v>117</v>
      </c>
      <c r="AG122" s="1011"/>
      <c r="AH122" s="1011"/>
      <c r="AI122" s="1011"/>
      <c r="AJ122" s="1012"/>
      <c r="AK122" s="1013" t="s">
        <v>117</v>
      </c>
      <c r="AL122" s="1011"/>
      <c r="AM122" s="1011"/>
      <c r="AN122" s="1011"/>
      <c r="AO122" s="1012"/>
      <c r="AP122" s="1014" t="s">
        <v>117</v>
      </c>
      <c r="AQ122" s="1015"/>
      <c r="AR122" s="1015"/>
      <c r="AS122" s="1015"/>
      <c r="AT122" s="1016"/>
      <c r="AU122" s="1044"/>
      <c r="AV122" s="1045"/>
      <c r="AW122" s="1045"/>
      <c r="AX122" s="1045"/>
      <c r="AY122" s="1046"/>
      <c r="AZ122" s="1026" t="s">
        <v>452</v>
      </c>
      <c r="BA122" s="1017"/>
      <c r="BB122" s="1017"/>
      <c r="BC122" s="1017"/>
      <c r="BD122" s="1017"/>
      <c r="BE122" s="1017"/>
      <c r="BF122" s="1017"/>
      <c r="BG122" s="1017"/>
      <c r="BH122" s="1017"/>
      <c r="BI122" s="1017"/>
      <c r="BJ122" s="1017"/>
      <c r="BK122" s="1017"/>
      <c r="BL122" s="1017"/>
      <c r="BM122" s="1017"/>
      <c r="BN122" s="1017"/>
      <c r="BO122" s="1017"/>
      <c r="BP122" s="1018"/>
      <c r="BQ122" s="1049">
        <v>5472955</v>
      </c>
      <c r="BR122" s="1050"/>
      <c r="BS122" s="1050"/>
      <c r="BT122" s="1050"/>
      <c r="BU122" s="1050"/>
      <c r="BV122" s="1050">
        <v>5441204</v>
      </c>
      <c r="BW122" s="1050"/>
      <c r="BX122" s="1050"/>
      <c r="BY122" s="1050"/>
      <c r="BZ122" s="1050"/>
      <c r="CA122" s="1050">
        <v>5482915</v>
      </c>
      <c r="CB122" s="1050"/>
      <c r="CC122" s="1050"/>
      <c r="CD122" s="1050"/>
      <c r="CE122" s="1050"/>
      <c r="CF122" s="1070">
        <v>144.6</v>
      </c>
      <c r="CG122" s="1071"/>
      <c r="CH122" s="1071"/>
      <c r="CI122" s="1071"/>
      <c r="CJ122" s="1071"/>
      <c r="CK122" s="1062"/>
      <c r="CL122" s="1063"/>
      <c r="CM122" s="1063"/>
      <c r="CN122" s="1063"/>
      <c r="CO122" s="1064"/>
      <c r="CP122" s="1072" t="s">
        <v>390</v>
      </c>
      <c r="CQ122" s="1073"/>
      <c r="CR122" s="1073"/>
      <c r="CS122" s="1073"/>
      <c r="CT122" s="1073"/>
      <c r="CU122" s="1073"/>
      <c r="CV122" s="1073"/>
      <c r="CW122" s="1073"/>
      <c r="CX122" s="1073"/>
      <c r="CY122" s="1073"/>
      <c r="CZ122" s="1073"/>
      <c r="DA122" s="1073"/>
      <c r="DB122" s="1073"/>
      <c r="DC122" s="1073"/>
      <c r="DD122" s="1073"/>
      <c r="DE122" s="1073"/>
      <c r="DF122" s="1074"/>
      <c r="DG122" s="971" t="s">
        <v>117</v>
      </c>
      <c r="DH122" s="972"/>
      <c r="DI122" s="972"/>
      <c r="DJ122" s="972"/>
      <c r="DK122" s="972"/>
      <c r="DL122" s="972" t="s">
        <v>117</v>
      </c>
      <c r="DM122" s="972"/>
      <c r="DN122" s="972"/>
      <c r="DO122" s="972"/>
      <c r="DP122" s="972"/>
      <c r="DQ122" s="972" t="s">
        <v>117</v>
      </c>
      <c r="DR122" s="972"/>
      <c r="DS122" s="972"/>
      <c r="DT122" s="972"/>
      <c r="DU122" s="972"/>
      <c r="DV122" s="973" t="s">
        <v>117</v>
      </c>
      <c r="DW122" s="973"/>
      <c r="DX122" s="973"/>
      <c r="DY122" s="973"/>
      <c r="DZ122" s="974"/>
    </row>
    <row r="123" spans="1:130" s="246" customFormat="1" ht="26.25" customHeight="1" x14ac:dyDescent="0.2">
      <c r="A123" s="1111"/>
      <c r="B123" s="998"/>
      <c r="C123" s="968" t="s">
        <v>439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117</v>
      </c>
      <c r="AB123" s="1011"/>
      <c r="AC123" s="1011"/>
      <c r="AD123" s="1011"/>
      <c r="AE123" s="1012"/>
      <c r="AF123" s="1013" t="s">
        <v>117</v>
      </c>
      <c r="AG123" s="1011"/>
      <c r="AH123" s="1011"/>
      <c r="AI123" s="1011"/>
      <c r="AJ123" s="1012"/>
      <c r="AK123" s="1013" t="s">
        <v>117</v>
      </c>
      <c r="AL123" s="1011"/>
      <c r="AM123" s="1011"/>
      <c r="AN123" s="1011"/>
      <c r="AO123" s="1012"/>
      <c r="AP123" s="1014" t="s">
        <v>117</v>
      </c>
      <c r="AQ123" s="1015"/>
      <c r="AR123" s="1015"/>
      <c r="AS123" s="1015"/>
      <c r="AT123" s="1016"/>
      <c r="AU123" s="1047"/>
      <c r="AV123" s="1048"/>
      <c r="AW123" s="1048"/>
      <c r="AX123" s="1048"/>
      <c r="AY123" s="1048"/>
      <c r="AZ123" s="277" t="s">
        <v>177</v>
      </c>
      <c r="BA123" s="277"/>
      <c r="BB123" s="277"/>
      <c r="BC123" s="277"/>
      <c r="BD123" s="277"/>
      <c r="BE123" s="277"/>
      <c r="BF123" s="277"/>
      <c r="BG123" s="277"/>
      <c r="BH123" s="277"/>
      <c r="BI123" s="277"/>
      <c r="BJ123" s="277"/>
      <c r="BK123" s="277"/>
      <c r="BL123" s="277"/>
      <c r="BM123" s="277"/>
      <c r="BN123" s="277"/>
      <c r="BO123" s="1027" t="s">
        <v>453</v>
      </c>
      <c r="BP123" s="1058"/>
      <c r="BQ123" s="1117">
        <v>8929975</v>
      </c>
      <c r="BR123" s="1118"/>
      <c r="BS123" s="1118"/>
      <c r="BT123" s="1118"/>
      <c r="BU123" s="1118"/>
      <c r="BV123" s="1118">
        <v>8243198</v>
      </c>
      <c r="BW123" s="1118"/>
      <c r="BX123" s="1118"/>
      <c r="BY123" s="1118"/>
      <c r="BZ123" s="1118"/>
      <c r="CA123" s="1118">
        <v>8186746</v>
      </c>
      <c r="CB123" s="1118"/>
      <c r="CC123" s="1118"/>
      <c r="CD123" s="1118"/>
      <c r="CE123" s="1118"/>
      <c r="CF123" s="1051"/>
      <c r="CG123" s="1052"/>
      <c r="CH123" s="1052"/>
      <c r="CI123" s="1052"/>
      <c r="CJ123" s="1053"/>
      <c r="CK123" s="1062"/>
      <c r="CL123" s="1063"/>
      <c r="CM123" s="1063"/>
      <c r="CN123" s="1063"/>
      <c r="CO123" s="1064"/>
      <c r="CP123" s="1072" t="s">
        <v>391</v>
      </c>
      <c r="CQ123" s="1073"/>
      <c r="CR123" s="1073"/>
      <c r="CS123" s="1073"/>
      <c r="CT123" s="1073"/>
      <c r="CU123" s="1073"/>
      <c r="CV123" s="1073"/>
      <c r="CW123" s="1073"/>
      <c r="CX123" s="1073"/>
      <c r="CY123" s="1073"/>
      <c r="CZ123" s="1073"/>
      <c r="DA123" s="1073"/>
      <c r="DB123" s="1073"/>
      <c r="DC123" s="1073"/>
      <c r="DD123" s="1073"/>
      <c r="DE123" s="1073"/>
      <c r="DF123" s="1074"/>
      <c r="DG123" s="1010" t="s">
        <v>117</v>
      </c>
      <c r="DH123" s="1011"/>
      <c r="DI123" s="1011"/>
      <c r="DJ123" s="1011"/>
      <c r="DK123" s="1012"/>
      <c r="DL123" s="1013" t="s">
        <v>117</v>
      </c>
      <c r="DM123" s="1011"/>
      <c r="DN123" s="1011"/>
      <c r="DO123" s="1011"/>
      <c r="DP123" s="1012"/>
      <c r="DQ123" s="1013" t="s">
        <v>419</v>
      </c>
      <c r="DR123" s="1011"/>
      <c r="DS123" s="1011"/>
      <c r="DT123" s="1011"/>
      <c r="DU123" s="1012"/>
      <c r="DV123" s="1014" t="s">
        <v>117</v>
      </c>
      <c r="DW123" s="1015"/>
      <c r="DX123" s="1015"/>
      <c r="DY123" s="1015"/>
      <c r="DZ123" s="1016"/>
    </row>
    <row r="124" spans="1:130" s="246" customFormat="1" ht="26.25" customHeight="1" thickBot="1" x14ac:dyDescent="0.25">
      <c r="A124" s="1111"/>
      <c r="B124" s="998"/>
      <c r="C124" s="968" t="s">
        <v>442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117</v>
      </c>
      <c r="AB124" s="1011"/>
      <c r="AC124" s="1011"/>
      <c r="AD124" s="1011"/>
      <c r="AE124" s="1012"/>
      <c r="AF124" s="1013" t="s">
        <v>117</v>
      </c>
      <c r="AG124" s="1011"/>
      <c r="AH124" s="1011"/>
      <c r="AI124" s="1011"/>
      <c r="AJ124" s="1012"/>
      <c r="AK124" s="1013" t="s">
        <v>419</v>
      </c>
      <c r="AL124" s="1011"/>
      <c r="AM124" s="1011"/>
      <c r="AN124" s="1011"/>
      <c r="AO124" s="1012"/>
      <c r="AP124" s="1014" t="s">
        <v>117</v>
      </c>
      <c r="AQ124" s="1015"/>
      <c r="AR124" s="1015"/>
      <c r="AS124" s="1015"/>
      <c r="AT124" s="1016"/>
      <c r="AU124" s="1113" t="s">
        <v>454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117</v>
      </c>
      <c r="BR124" s="1080"/>
      <c r="BS124" s="1080"/>
      <c r="BT124" s="1080"/>
      <c r="BU124" s="1080"/>
      <c r="BV124" s="1080" t="s">
        <v>419</v>
      </c>
      <c r="BW124" s="1080"/>
      <c r="BX124" s="1080"/>
      <c r="BY124" s="1080"/>
      <c r="BZ124" s="1080"/>
      <c r="CA124" s="1080" t="s">
        <v>117</v>
      </c>
      <c r="CB124" s="1080"/>
      <c r="CC124" s="1080"/>
      <c r="CD124" s="1080"/>
      <c r="CE124" s="1080"/>
      <c r="CF124" s="1081"/>
      <c r="CG124" s="1082"/>
      <c r="CH124" s="1082"/>
      <c r="CI124" s="1082"/>
      <c r="CJ124" s="1083"/>
      <c r="CK124" s="1065"/>
      <c r="CL124" s="1065"/>
      <c r="CM124" s="1065"/>
      <c r="CN124" s="1065"/>
      <c r="CO124" s="1066"/>
      <c r="CP124" s="1072" t="s">
        <v>455</v>
      </c>
      <c r="CQ124" s="1073"/>
      <c r="CR124" s="1073"/>
      <c r="CS124" s="1073"/>
      <c r="CT124" s="1073"/>
      <c r="CU124" s="1073"/>
      <c r="CV124" s="1073"/>
      <c r="CW124" s="1073"/>
      <c r="CX124" s="1073"/>
      <c r="CY124" s="1073"/>
      <c r="CZ124" s="1073"/>
      <c r="DA124" s="1073"/>
      <c r="DB124" s="1073"/>
      <c r="DC124" s="1073"/>
      <c r="DD124" s="1073"/>
      <c r="DE124" s="1073"/>
      <c r="DF124" s="1074"/>
      <c r="DG124" s="1057" t="s">
        <v>117</v>
      </c>
      <c r="DH124" s="1036"/>
      <c r="DI124" s="1036"/>
      <c r="DJ124" s="1036"/>
      <c r="DK124" s="1037"/>
      <c r="DL124" s="1035" t="s">
        <v>419</v>
      </c>
      <c r="DM124" s="1036"/>
      <c r="DN124" s="1036"/>
      <c r="DO124" s="1036"/>
      <c r="DP124" s="1037"/>
      <c r="DQ124" s="1035" t="s">
        <v>117</v>
      </c>
      <c r="DR124" s="1036"/>
      <c r="DS124" s="1036"/>
      <c r="DT124" s="1036"/>
      <c r="DU124" s="1037"/>
      <c r="DV124" s="1038" t="s">
        <v>419</v>
      </c>
      <c r="DW124" s="1039"/>
      <c r="DX124" s="1039"/>
      <c r="DY124" s="1039"/>
      <c r="DZ124" s="1040"/>
    </row>
    <row r="125" spans="1:130" s="246" customFormat="1" ht="26.25" customHeight="1" x14ac:dyDescent="0.2">
      <c r="A125" s="1111"/>
      <c r="B125" s="998"/>
      <c r="C125" s="968" t="s">
        <v>444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117</v>
      </c>
      <c r="AB125" s="1011"/>
      <c r="AC125" s="1011"/>
      <c r="AD125" s="1011"/>
      <c r="AE125" s="1012"/>
      <c r="AF125" s="1013" t="s">
        <v>117</v>
      </c>
      <c r="AG125" s="1011"/>
      <c r="AH125" s="1011"/>
      <c r="AI125" s="1011"/>
      <c r="AJ125" s="1012"/>
      <c r="AK125" s="1013" t="s">
        <v>117</v>
      </c>
      <c r="AL125" s="1011"/>
      <c r="AM125" s="1011"/>
      <c r="AN125" s="1011"/>
      <c r="AO125" s="1012"/>
      <c r="AP125" s="1014" t="s">
        <v>117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456</v>
      </c>
      <c r="CL125" s="1060"/>
      <c r="CM125" s="1060"/>
      <c r="CN125" s="1060"/>
      <c r="CO125" s="1061"/>
      <c r="CP125" s="992" t="s">
        <v>457</v>
      </c>
      <c r="CQ125" s="941"/>
      <c r="CR125" s="941"/>
      <c r="CS125" s="941"/>
      <c r="CT125" s="941"/>
      <c r="CU125" s="941"/>
      <c r="CV125" s="941"/>
      <c r="CW125" s="941"/>
      <c r="CX125" s="941"/>
      <c r="CY125" s="941"/>
      <c r="CZ125" s="941"/>
      <c r="DA125" s="941"/>
      <c r="DB125" s="941"/>
      <c r="DC125" s="941"/>
      <c r="DD125" s="941"/>
      <c r="DE125" s="941"/>
      <c r="DF125" s="942"/>
      <c r="DG125" s="978" t="s">
        <v>117</v>
      </c>
      <c r="DH125" s="979"/>
      <c r="DI125" s="979"/>
      <c r="DJ125" s="979"/>
      <c r="DK125" s="979"/>
      <c r="DL125" s="979" t="s">
        <v>419</v>
      </c>
      <c r="DM125" s="979"/>
      <c r="DN125" s="979"/>
      <c r="DO125" s="979"/>
      <c r="DP125" s="979"/>
      <c r="DQ125" s="979" t="s">
        <v>117</v>
      </c>
      <c r="DR125" s="979"/>
      <c r="DS125" s="979"/>
      <c r="DT125" s="979"/>
      <c r="DU125" s="979"/>
      <c r="DV125" s="980" t="s">
        <v>117</v>
      </c>
      <c r="DW125" s="980"/>
      <c r="DX125" s="980"/>
      <c r="DY125" s="980"/>
      <c r="DZ125" s="981"/>
    </row>
    <row r="126" spans="1:130" s="246" customFormat="1" ht="26.25" customHeight="1" thickBot="1" x14ac:dyDescent="0.25">
      <c r="A126" s="1111"/>
      <c r="B126" s="998"/>
      <c r="C126" s="968" t="s">
        <v>446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117</v>
      </c>
      <c r="AB126" s="1011"/>
      <c r="AC126" s="1011"/>
      <c r="AD126" s="1011"/>
      <c r="AE126" s="1012"/>
      <c r="AF126" s="1013" t="s">
        <v>117</v>
      </c>
      <c r="AG126" s="1011"/>
      <c r="AH126" s="1011"/>
      <c r="AI126" s="1011"/>
      <c r="AJ126" s="1012"/>
      <c r="AK126" s="1013" t="s">
        <v>419</v>
      </c>
      <c r="AL126" s="1011"/>
      <c r="AM126" s="1011"/>
      <c r="AN126" s="1011"/>
      <c r="AO126" s="1012"/>
      <c r="AP126" s="1014" t="s">
        <v>117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458</v>
      </c>
      <c r="CQ126" s="1002"/>
      <c r="CR126" s="1002"/>
      <c r="CS126" s="1002"/>
      <c r="CT126" s="1002"/>
      <c r="CU126" s="1002"/>
      <c r="CV126" s="1002"/>
      <c r="CW126" s="1002"/>
      <c r="CX126" s="1002"/>
      <c r="CY126" s="1002"/>
      <c r="CZ126" s="1002"/>
      <c r="DA126" s="1002"/>
      <c r="DB126" s="1002"/>
      <c r="DC126" s="1002"/>
      <c r="DD126" s="1002"/>
      <c r="DE126" s="1002"/>
      <c r="DF126" s="1003"/>
      <c r="DG126" s="971" t="s">
        <v>117</v>
      </c>
      <c r="DH126" s="972"/>
      <c r="DI126" s="972"/>
      <c r="DJ126" s="972"/>
      <c r="DK126" s="972"/>
      <c r="DL126" s="972" t="s">
        <v>117</v>
      </c>
      <c r="DM126" s="972"/>
      <c r="DN126" s="972"/>
      <c r="DO126" s="972"/>
      <c r="DP126" s="972"/>
      <c r="DQ126" s="972" t="s">
        <v>117</v>
      </c>
      <c r="DR126" s="972"/>
      <c r="DS126" s="972"/>
      <c r="DT126" s="972"/>
      <c r="DU126" s="972"/>
      <c r="DV126" s="973" t="s">
        <v>117</v>
      </c>
      <c r="DW126" s="973"/>
      <c r="DX126" s="973"/>
      <c r="DY126" s="973"/>
      <c r="DZ126" s="974"/>
    </row>
    <row r="127" spans="1:130" s="246" customFormat="1" ht="26.25" customHeight="1" x14ac:dyDescent="0.2">
      <c r="A127" s="1112"/>
      <c r="B127" s="1000"/>
      <c r="C127" s="1054" t="s">
        <v>459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117</v>
      </c>
      <c r="AB127" s="1011"/>
      <c r="AC127" s="1011"/>
      <c r="AD127" s="1011"/>
      <c r="AE127" s="1012"/>
      <c r="AF127" s="1013" t="s">
        <v>117</v>
      </c>
      <c r="AG127" s="1011"/>
      <c r="AH127" s="1011"/>
      <c r="AI127" s="1011"/>
      <c r="AJ127" s="1012"/>
      <c r="AK127" s="1013" t="s">
        <v>419</v>
      </c>
      <c r="AL127" s="1011"/>
      <c r="AM127" s="1011"/>
      <c r="AN127" s="1011"/>
      <c r="AO127" s="1012"/>
      <c r="AP127" s="1014" t="s">
        <v>117</v>
      </c>
      <c r="AQ127" s="1015"/>
      <c r="AR127" s="1015"/>
      <c r="AS127" s="1015"/>
      <c r="AT127" s="1016"/>
      <c r="AU127" s="282"/>
      <c r="AV127" s="282"/>
      <c r="AW127" s="282"/>
      <c r="AX127" s="1084" t="s">
        <v>460</v>
      </c>
      <c r="AY127" s="1085"/>
      <c r="AZ127" s="1085"/>
      <c r="BA127" s="1085"/>
      <c r="BB127" s="1085"/>
      <c r="BC127" s="1085"/>
      <c r="BD127" s="1085"/>
      <c r="BE127" s="1086"/>
      <c r="BF127" s="1087" t="s">
        <v>461</v>
      </c>
      <c r="BG127" s="1085"/>
      <c r="BH127" s="1085"/>
      <c r="BI127" s="1085"/>
      <c r="BJ127" s="1085"/>
      <c r="BK127" s="1085"/>
      <c r="BL127" s="1086"/>
      <c r="BM127" s="1087" t="s">
        <v>462</v>
      </c>
      <c r="BN127" s="1085"/>
      <c r="BO127" s="1085"/>
      <c r="BP127" s="1085"/>
      <c r="BQ127" s="1085"/>
      <c r="BR127" s="1085"/>
      <c r="BS127" s="1086"/>
      <c r="BT127" s="1087" t="s">
        <v>463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464</v>
      </c>
      <c r="CQ127" s="1002"/>
      <c r="CR127" s="1002"/>
      <c r="CS127" s="1002"/>
      <c r="CT127" s="1002"/>
      <c r="CU127" s="1002"/>
      <c r="CV127" s="1002"/>
      <c r="CW127" s="1002"/>
      <c r="CX127" s="1002"/>
      <c r="CY127" s="1002"/>
      <c r="CZ127" s="1002"/>
      <c r="DA127" s="1002"/>
      <c r="DB127" s="1002"/>
      <c r="DC127" s="1002"/>
      <c r="DD127" s="1002"/>
      <c r="DE127" s="1002"/>
      <c r="DF127" s="1003"/>
      <c r="DG127" s="971" t="s">
        <v>117</v>
      </c>
      <c r="DH127" s="972"/>
      <c r="DI127" s="972"/>
      <c r="DJ127" s="972"/>
      <c r="DK127" s="972"/>
      <c r="DL127" s="972" t="s">
        <v>419</v>
      </c>
      <c r="DM127" s="972"/>
      <c r="DN127" s="972"/>
      <c r="DO127" s="972"/>
      <c r="DP127" s="972"/>
      <c r="DQ127" s="972" t="s">
        <v>117</v>
      </c>
      <c r="DR127" s="972"/>
      <c r="DS127" s="972"/>
      <c r="DT127" s="972"/>
      <c r="DU127" s="972"/>
      <c r="DV127" s="973" t="s">
        <v>117</v>
      </c>
      <c r="DW127" s="973"/>
      <c r="DX127" s="973"/>
      <c r="DY127" s="973"/>
      <c r="DZ127" s="974"/>
    </row>
    <row r="128" spans="1:130" s="246" customFormat="1" ht="26.25" customHeight="1" thickBot="1" x14ac:dyDescent="0.25">
      <c r="A128" s="1095" t="s">
        <v>465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466</v>
      </c>
      <c r="X128" s="1097"/>
      <c r="Y128" s="1097"/>
      <c r="Z128" s="1098"/>
      <c r="AA128" s="1099">
        <v>1357</v>
      </c>
      <c r="AB128" s="1100"/>
      <c r="AC128" s="1100"/>
      <c r="AD128" s="1100"/>
      <c r="AE128" s="1101"/>
      <c r="AF128" s="1102">
        <v>629</v>
      </c>
      <c r="AG128" s="1100"/>
      <c r="AH128" s="1100"/>
      <c r="AI128" s="1100"/>
      <c r="AJ128" s="1101"/>
      <c r="AK128" s="1102">
        <v>630</v>
      </c>
      <c r="AL128" s="1100"/>
      <c r="AM128" s="1100"/>
      <c r="AN128" s="1100"/>
      <c r="AO128" s="1101"/>
      <c r="AP128" s="1103"/>
      <c r="AQ128" s="1104"/>
      <c r="AR128" s="1104"/>
      <c r="AS128" s="1104"/>
      <c r="AT128" s="1105"/>
      <c r="AU128" s="282"/>
      <c r="AV128" s="282"/>
      <c r="AW128" s="282"/>
      <c r="AX128" s="940" t="s">
        <v>467</v>
      </c>
      <c r="AY128" s="941"/>
      <c r="AZ128" s="941"/>
      <c r="BA128" s="941"/>
      <c r="BB128" s="941"/>
      <c r="BC128" s="941"/>
      <c r="BD128" s="941"/>
      <c r="BE128" s="942"/>
      <c r="BF128" s="1106" t="s">
        <v>419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468</v>
      </c>
      <c r="CQ128" s="1089"/>
      <c r="CR128" s="1089"/>
      <c r="CS128" s="1089"/>
      <c r="CT128" s="1089"/>
      <c r="CU128" s="1089"/>
      <c r="CV128" s="1089"/>
      <c r="CW128" s="1089"/>
      <c r="CX128" s="1089"/>
      <c r="CY128" s="1089"/>
      <c r="CZ128" s="1089"/>
      <c r="DA128" s="1089"/>
      <c r="DB128" s="1089"/>
      <c r="DC128" s="1089"/>
      <c r="DD128" s="1089"/>
      <c r="DE128" s="1089"/>
      <c r="DF128" s="1090"/>
      <c r="DG128" s="1091">
        <v>6731</v>
      </c>
      <c r="DH128" s="1092"/>
      <c r="DI128" s="1092"/>
      <c r="DJ128" s="1092"/>
      <c r="DK128" s="1092"/>
      <c r="DL128" s="1092">
        <v>4735</v>
      </c>
      <c r="DM128" s="1092"/>
      <c r="DN128" s="1092"/>
      <c r="DO128" s="1092"/>
      <c r="DP128" s="1092"/>
      <c r="DQ128" s="1092">
        <v>1578</v>
      </c>
      <c r="DR128" s="1092"/>
      <c r="DS128" s="1092"/>
      <c r="DT128" s="1092"/>
      <c r="DU128" s="1092"/>
      <c r="DV128" s="1093">
        <v>0</v>
      </c>
      <c r="DW128" s="1093"/>
      <c r="DX128" s="1093"/>
      <c r="DY128" s="1093"/>
      <c r="DZ128" s="1094"/>
    </row>
    <row r="129" spans="1:131" s="246" customFormat="1" ht="26.25" customHeight="1" x14ac:dyDescent="0.2">
      <c r="A129" s="982" t="s">
        <v>97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469</v>
      </c>
      <c r="X129" s="1126"/>
      <c r="Y129" s="1126"/>
      <c r="Z129" s="1127"/>
      <c r="AA129" s="1010">
        <v>4197600</v>
      </c>
      <c r="AB129" s="1011"/>
      <c r="AC129" s="1011"/>
      <c r="AD129" s="1011"/>
      <c r="AE129" s="1012"/>
      <c r="AF129" s="1013">
        <v>4259185</v>
      </c>
      <c r="AG129" s="1011"/>
      <c r="AH129" s="1011"/>
      <c r="AI129" s="1011"/>
      <c r="AJ129" s="1012"/>
      <c r="AK129" s="1013">
        <v>4265562</v>
      </c>
      <c r="AL129" s="1011"/>
      <c r="AM129" s="1011"/>
      <c r="AN129" s="1011"/>
      <c r="AO129" s="1012"/>
      <c r="AP129" s="1128"/>
      <c r="AQ129" s="1129"/>
      <c r="AR129" s="1129"/>
      <c r="AS129" s="1129"/>
      <c r="AT129" s="1130"/>
      <c r="AU129" s="284"/>
      <c r="AV129" s="284"/>
      <c r="AW129" s="284"/>
      <c r="AX129" s="1119" t="s">
        <v>470</v>
      </c>
      <c r="AY129" s="1002"/>
      <c r="AZ129" s="1002"/>
      <c r="BA129" s="1002"/>
      <c r="BB129" s="1002"/>
      <c r="BC129" s="1002"/>
      <c r="BD129" s="1002"/>
      <c r="BE129" s="1003"/>
      <c r="BF129" s="1120" t="s">
        <v>117</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471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472</v>
      </c>
      <c r="X130" s="1126"/>
      <c r="Y130" s="1126"/>
      <c r="Z130" s="1127"/>
      <c r="AA130" s="1010">
        <v>475464</v>
      </c>
      <c r="AB130" s="1011"/>
      <c r="AC130" s="1011"/>
      <c r="AD130" s="1011"/>
      <c r="AE130" s="1012"/>
      <c r="AF130" s="1013">
        <v>481843</v>
      </c>
      <c r="AG130" s="1011"/>
      <c r="AH130" s="1011"/>
      <c r="AI130" s="1011"/>
      <c r="AJ130" s="1012"/>
      <c r="AK130" s="1013">
        <v>474494</v>
      </c>
      <c r="AL130" s="1011"/>
      <c r="AM130" s="1011"/>
      <c r="AN130" s="1011"/>
      <c r="AO130" s="1012"/>
      <c r="AP130" s="1128"/>
      <c r="AQ130" s="1129"/>
      <c r="AR130" s="1129"/>
      <c r="AS130" s="1129"/>
      <c r="AT130" s="1130"/>
      <c r="AU130" s="284"/>
      <c r="AV130" s="284"/>
      <c r="AW130" s="284"/>
      <c r="AX130" s="1119" t="s">
        <v>473</v>
      </c>
      <c r="AY130" s="1002"/>
      <c r="AZ130" s="1002"/>
      <c r="BA130" s="1002"/>
      <c r="BB130" s="1002"/>
      <c r="BC130" s="1002"/>
      <c r="BD130" s="1002"/>
      <c r="BE130" s="1003"/>
      <c r="BF130" s="1156">
        <v>9.6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474</v>
      </c>
      <c r="X131" s="1164"/>
      <c r="Y131" s="1164"/>
      <c r="Z131" s="1165"/>
      <c r="AA131" s="1057">
        <v>3722136</v>
      </c>
      <c r="AB131" s="1036"/>
      <c r="AC131" s="1036"/>
      <c r="AD131" s="1036"/>
      <c r="AE131" s="1037"/>
      <c r="AF131" s="1035">
        <v>3777342</v>
      </c>
      <c r="AG131" s="1036"/>
      <c r="AH131" s="1036"/>
      <c r="AI131" s="1036"/>
      <c r="AJ131" s="1037"/>
      <c r="AK131" s="1035">
        <v>3791068</v>
      </c>
      <c r="AL131" s="1036"/>
      <c r="AM131" s="1036"/>
      <c r="AN131" s="1036"/>
      <c r="AO131" s="1037"/>
      <c r="AP131" s="1166"/>
      <c r="AQ131" s="1167"/>
      <c r="AR131" s="1167"/>
      <c r="AS131" s="1167"/>
      <c r="AT131" s="1168"/>
      <c r="AU131" s="284"/>
      <c r="AV131" s="284"/>
      <c r="AW131" s="284"/>
      <c r="AX131" s="1138" t="s">
        <v>475</v>
      </c>
      <c r="AY131" s="1089"/>
      <c r="AZ131" s="1089"/>
      <c r="BA131" s="1089"/>
      <c r="BB131" s="1089"/>
      <c r="BC131" s="1089"/>
      <c r="BD131" s="1089"/>
      <c r="BE131" s="1090"/>
      <c r="BF131" s="1139" t="s">
        <v>117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476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477</v>
      </c>
      <c r="W132" s="1149"/>
      <c r="X132" s="1149"/>
      <c r="Y132" s="1149"/>
      <c r="Z132" s="1150"/>
      <c r="AA132" s="1151">
        <v>10.70146282</v>
      </c>
      <c r="AB132" s="1152"/>
      <c r="AC132" s="1152"/>
      <c r="AD132" s="1152"/>
      <c r="AE132" s="1153"/>
      <c r="AF132" s="1154">
        <v>10.16407834</v>
      </c>
      <c r="AG132" s="1152"/>
      <c r="AH132" s="1152"/>
      <c r="AI132" s="1152"/>
      <c r="AJ132" s="1153"/>
      <c r="AK132" s="1154">
        <v>8.0564104889999992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478</v>
      </c>
      <c r="W133" s="1132"/>
      <c r="X133" s="1132"/>
      <c r="Y133" s="1132"/>
      <c r="Z133" s="1133"/>
      <c r="AA133" s="1134">
        <v>10.7</v>
      </c>
      <c r="AB133" s="1135"/>
      <c r="AC133" s="1135"/>
      <c r="AD133" s="1135"/>
      <c r="AE133" s="1136"/>
      <c r="AF133" s="1134">
        <v>10.5</v>
      </c>
      <c r="AG133" s="1135"/>
      <c r="AH133" s="1135"/>
      <c r="AI133" s="1135"/>
      <c r="AJ133" s="1136"/>
      <c r="AK133" s="1134">
        <v>9.6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D7WA496L7RgjVHrYtzO+AUA3vfaLRdXVlo0fFcRWQ60XcR3mn9pNI0uqRTIa49xXmZpNxxnXQrxJxHIfaY+HfQ==" saltValue="z8AvklB7aQcW1ImfkKfv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479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8t4O2o3VGdF7TYlVKY1jaFYeSCBcT/hwUfUYwsvq/TMoTHiMUwsiEzh4Ewe4wqdxx55Ui4WvZ8wjjuh0BB0Ew==" saltValue="BnFFd7HFX0FVDfvAsM0l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0yTrH6gwRIONTBgBJDDtc07y5xLa/fclzHyXu6hdQALF2ZOJAANj1AIw4ohylL/cUEKM6mrayp1QnimuH49P4A==" saltValue="zPmcSiDCIn4IP1eMeKF56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480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482</v>
      </c>
      <c r="AP7" s="303"/>
      <c r="AQ7" s="304" t="s">
        <v>483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484</v>
      </c>
      <c r="AQ8" s="310" t="s">
        <v>485</v>
      </c>
      <c r="AR8" s="311" t="s">
        <v>486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487</v>
      </c>
      <c r="AL9" s="1175"/>
      <c r="AM9" s="1175"/>
      <c r="AN9" s="1176"/>
      <c r="AO9" s="312">
        <v>796567</v>
      </c>
      <c r="AP9" s="312">
        <v>37141</v>
      </c>
      <c r="AQ9" s="313">
        <v>56489</v>
      </c>
      <c r="AR9" s="314">
        <v>-34.299999999999997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488</v>
      </c>
      <c r="AL10" s="1175"/>
      <c r="AM10" s="1175"/>
      <c r="AN10" s="1176"/>
      <c r="AO10" s="315">
        <v>88743</v>
      </c>
      <c r="AP10" s="315">
        <v>4138</v>
      </c>
      <c r="AQ10" s="316">
        <v>5759</v>
      </c>
      <c r="AR10" s="317">
        <v>-28.1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489</v>
      </c>
      <c r="AL11" s="1175"/>
      <c r="AM11" s="1175"/>
      <c r="AN11" s="1176"/>
      <c r="AO11" s="315">
        <v>247445</v>
      </c>
      <c r="AP11" s="315">
        <v>11538</v>
      </c>
      <c r="AQ11" s="316">
        <v>8418</v>
      </c>
      <c r="AR11" s="317">
        <v>37.1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490</v>
      </c>
      <c r="AL12" s="1175"/>
      <c r="AM12" s="1175"/>
      <c r="AN12" s="1176"/>
      <c r="AO12" s="315" t="s">
        <v>491</v>
      </c>
      <c r="AP12" s="315" t="s">
        <v>491</v>
      </c>
      <c r="AQ12" s="316">
        <v>199</v>
      </c>
      <c r="AR12" s="317" t="s">
        <v>491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492</v>
      </c>
      <c r="AL13" s="1175"/>
      <c r="AM13" s="1175"/>
      <c r="AN13" s="1176"/>
      <c r="AO13" s="315" t="s">
        <v>491</v>
      </c>
      <c r="AP13" s="315" t="s">
        <v>491</v>
      </c>
      <c r="AQ13" s="316">
        <v>11</v>
      </c>
      <c r="AR13" s="317" t="s">
        <v>491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493</v>
      </c>
      <c r="AL14" s="1175"/>
      <c r="AM14" s="1175"/>
      <c r="AN14" s="1176"/>
      <c r="AO14" s="315">
        <v>41771</v>
      </c>
      <c r="AP14" s="315">
        <v>1948</v>
      </c>
      <c r="AQ14" s="316">
        <v>2749</v>
      </c>
      <c r="AR14" s="317">
        <v>-29.1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494</v>
      </c>
      <c r="AL15" s="1175"/>
      <c r="AM15" s="1175"/>
      <c r="AN15" s="1176"/>
      <c r="AO15" s="315">
        <v>71953</v>
      </c>
      <c r="AP15" s="315">
        <v>3355</v>
      </c>
      <c r="AQ15" s="316">
        <v>1213</v>
      </c>
      <c r="AR15" s="317">
        <v>176.6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495</v>
      </c>
      <c r="AL16" s="1178"/>
      <c r="AM16" s="1178"/>
      <c r="AN16" s="1179"/>
      <c r="AO16" s="315">
        <v>-75204</v>
      </c>
      <c r="AP16" s="315">
        <v>-3507</v>
      </c>
      <c r="AQ16" s="316">
        <v>-4842</v>
      </c>
      <c r="AR16" s="317">
        <v>-27.6</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177</v>
      </c>
      <c r="AL17" s="1178"/>
      <c r="AM17" s="1178"/>
      <c r="AN17" s="1179"/>
      <c r="AO17" s="315">
        <v>1171275</v>
      </c>
      <c r="AP17" s="315">
        <v>54613</v>
      </c>
      <c r="AQ17" s="316">
        <v>69997</v>
      </c>
      <c r="AR17" s="317">
        <v>-22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496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497</v>
      </c>
      <c r="AP20" s="323" t="s">
        <v>498</v>
      </c>
      <c r="AQ20" s="324" t="s">
        <v>499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500</v>
      </c>
      <c r="AL21" s="1170"/>
      <c r="AM21" s="1170"/>
      <c r="AN21" s="1171"/>
      <c r="AO21" s="327">
        <v>4.66</v>
      </c>
      <c r="AP21" s="328">
        <v>6.51</v>
      </c>
      <c r="AQ21" s="329">
        <v>-1.85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501</v>
      </c>
      <c r="AL22" s="1170"/>
      <c r="AM22" s="1170"/>
      <c r="AN22" s="1171"/>
      <c r="AO22" s="332">
        <v>98.5</v>
      </c>
      <c r="AP22" s="333">
        <v>97.2</v>
      </c>
      <c r="AQ22" s="334">
        <v>1.3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502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503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482</v>
      </c>
      <c r="AP30" s="303"/>
      <c r="AQ30" s="304" t="s">
        <v>483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484</v>
      </c>
      <c r="AQ31" s="310" t="s">
        <v>485</v>
      </c>
      <c r="AR31" s="311" t="s">
        <v>486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505</v>
      </c>
      <c r="AL32" s="1186"/>
      <c r="AM32" s="1186"/>
      <c r="AN32" s="1187"/>
      <c r="AO32" s="342">
        <v>493474</v>
      </c>
      <c r="AP32" s="342">
        <v>23009</v>
      </c>
      <c r="AQ32" s="343">
        <v>31531</v>
      </c>
      <c r="AR32" s="344">
        <v>-27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506</v>
      </c>
      <c r="AL33" s="1186"/>
      <c r="AM33" s="1186"/>
      <c r="AN33" s="1187"/>
      <c r="AO33" s="342" t="s">
        <v>491</v>
      </c>
      <c r="AP33" s="342" t="s">
        <v>491</v>
      </c>
      <c r="AQ33" s="343" t="s">
        <v>491</v>
      </c>
      <c r="AR33" s="344" t="s">
        <v>491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507</v>
      </c>
      <c r="AL34" s="1186"/>
      <c r="AM34" s="1186"/>
      <c r="AN34" s="1187"/>
      <c r="AO34" s="342" t="s">
        <v>491</v>
      </c>
      <c r="AP34" s="342" t="s">
        <v>491</v>
      </c>
      <c r="AQ34" s="343" t="s">
        <v>491</v>
      </c>
      <c r="AR34" s="344" t="s">
        <v>491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508</v>
      </c>
      <c r="AL35" s="1186"/>
      <c r="AM35" s="1186"/>
      <c r="AN35" s="1187"/>
      <c r="AO35" s="342">
        <v>228735</v>
      </c>
      <c r="AP35" s="342">
        <v>10665</v>
      </c>
      <c r="AQ35" s="343">
        <v>9647</v>
      </c>
      <c r="AR35" s="344">
        <v>10.6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509</v>
      </c>
      <c r="AL36" s="1186"/>
      <c r="AM36" s="1186"/>
      <c r="AN36" s="1187"/>
      <c r="AO36" s="342">
        <v>45440</v>
      </c>
      <c r="AP36" s="342">
        <v>2119</v>
      </c>
      <c r="AQ36" s="343">
        <v>2316</v>
      </c>
      <c r="AR36" s="344">
        <v>-8.5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510</v>
      </c>
      <c r="AL37" s="1186"/>
      <c r="AM37" s="1186"/>
      <c r="AN37" s="1187"/>
      <c r="AO37" s="342">
        <v>12899</v>
      </c>
      <c r="AP37" s="342">
        <v>601</v>
      </c>
      <c r="AQ37" s="343">
        <v>1006</v>
      </c>
      <c r="AR37" s="344">
        <v>-40.299999999999997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511</v>
      </c>
      <c r="AL38" s="1189"/>
      <c r="AM38" s="1189"/>
      <c r="AN38" s="1190"/>
      <c r="AO38" s="345" t="s">
        <v>491</v>
      </c>
      <c r="AP38" s="345" t="s">
        <v>491</v>
      </c>
      <c r="AQ38" s="346">
        <v>1</v>
      </c>
      <c r="AR38" s="334" t="s">
        <v>491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512</v>
      </c>
      <c r="AL39" s="1189"/>
      <c r="AM39" s="1189"/>
      <c r="AN39" s="1190"/>
      <c r="AO39" s="342">
        <v>-630</v>
      </c>
      <c r="AP39" s="342">
        <v>-29</v>
      </c>
      <c r="AQ39" s="343">
        <v>-3160</v>
      </c>
      <c r="AR39" s="344">
        <v>-99.1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513</v>
      </c>
      <c r="AL40" s="1186"/>
      <c r="AM40" s="1186"/>
      <c r="AN40" s="1187"/>
      <c r="AO40" s="342">
        <v>-474494</v>
      </c>
      <c r="AP40" s="342">
        <v>-22124</v>
      </c>
      <c r="AQ40" s="343">
        <v>-28415</v>
      </c>
      <c r="AR40" s="344">
        <v>-22.1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288</v>
      </c>
      <c r="AL41" s="1192"/>
      <c r="AM41" s="1192"/>
      <c r="AN41" s="1193"/>
      <c r="AO41" s="342">
        <v>305424</v>
      </c>
      <c r="AP41" s="342">
        <v>14241</v>
      </c>
      <c r="AQ41" s="343">
        <v>12925</v>
      </c>
      <c r="AR41" s="344">
        <v>10.199999999999999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515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516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482</v>
      </c>
      <c r="AN49" s="1182" t="s">
        <v>517</v>
      </c>
      <c r="AO49" s="1183"/>
      <c r="AP49" s="1183"/>
      <c r="AQ49" s="1183"/>
      <c r="AR49" s="118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518</v>
      </c>
      <c r="AO50" s="359" t="s">
        <v>519</v>
      </c>
      <c r="AP50" s="360" t="s">
        <v>520</v>
      </c>
      <c r="AQ50" s="361" t="s">
        <v>521</v>
      </c>
      <c r="AR50" s="362" t="s">
        <v>522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523</v>
      </c>
      <c r="AL51" s="355"/>
      <c r="AM51" s="363">
        <v>502777</v>
      </c>
      <c r="AN51" s="364">
        <v>24476</v>
      </c>
      <c r="AO51" s="365">
        <v>-45.3</v>
      </c>
      <c r="AP51" s="366">
        <v>85205</v>
      </c>
      <c r="AQ51" s="367">
        <v>14.5</v>
      </c>
      <c r="AR51" s="368">
        <v>-59.8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524</v>
      </c>
      <c r="AM52" s="371">
        <v>287809</v>
      </c>
      <c r="AN52" s="372">
        <v>14011</v>
      </c>
      <c r="AO52" s="373">
        <v>-30.6</v>
      </c>
      <c r="AP52" s="374">
        <v>38847</v>
      </c>
      <c r="AQ52" s="375">
        <v>13.7</v>
      </c>
      <c r="AR52" s="376">
        <v>-44.3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525</v>
      </c>
      <c r="AL53" s="355"/>
      <c r="AM53" s="363">
        <v>1061121</v>
      </c>
      <c r="AN53" s="364">
        <v>51131</v>
      </c>
      <c r="AO53" s="365">
        <v>108.9</v>
      </c>
      <c r="AP53" s="366">
        <v>49919</v>
      </c>
      <c r="AQ53" s="367">
        <v>-41.4</v>
      </c>
      <c r="AR53" s="368">
        <v>150.30000000000001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524</v>
      </c>
      <c r="AM54" s="371">
        <v>369576</v>
      </c>
      <c r="AN54" s="372">
        <v>17808</v>
      </c>
      <c r="AO54" s="373">
        <v>27.1</v>
      </c>
      <c r="AP54" s="374">
        <v>26398</v>
      </c>
      <c r="AQ54" s="375">
        <v>-32</v>
      </c>
      <c r="AR54" s="376">
        <v>59.1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526</v>
      </c>
      <c r="AL55" s="355"/>
      <c r="AM55" s="363">
        <v>1374145</v>
      </c>
      <c r="AN55" s="364">
        <v>65445</v>
      </c>
      <c r="AO55" s="365">
        <v>28</v>
      </c>
      <c r="AP55" s="366">
        <v>47738</v>
      </c>
      <c r="AQ55" s="367">
        <v>-4.4000000000000004</v>
      </c>
      <c r="AR55" s="368">
        <v>32.4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524</v>
      </c>
      <c r="AM56" s="371">
        <v>368985</v>
      </c>
      <c r="AN56" s="372">
        <v>17573</v>
      </c>
      <c r="AO56" s="373">
        <v>-1.3</v>
      </c>
      <c r="AP56" s="374">
        <v>24937</v>
      </c>
      <c r="AQ56" s="375">
        <v>-5.5</v>
      </c>
      <c r="AR56" s="376">
        <v>4.2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527</v>
      </c>
      <c r="AL57" s="355"/>
      <c r="AM57" s="363">
        <v>869052</v>
      </c>
      <c r="AN57" s="364">
        <v>41003</v>
      </c>
      <c r="AO57" s="365">
        <v>-37.299999999999997</v>
      </c>
      <c r="AP57" s="366">
        <v>52191</v>
      </c>
      <c r="AQ57" s="367">
        <v>9.3000000000000007</v>
      </c>
      <c r="AR57" s="368">
        <v>-46.6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524</v>
      </c>
      <c r="AM58" s="371">
        <v>385037</v>
      </c>
      <c r="AN58" s="372">
        <v>18166</v>
      </c>
      <c r="AO58" s="373">
        <v>3.4</v>
      </c>
      <c r="AP58" s="374">
        <v>24843</v>
      </c>
      <c r="AQ58" s="375">
        <v>-0.4</v>
      </c>
      <c r="AR58" s="376">
        <v>3.8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528</v>
      </c>
      <c r="AL59" s="355"/>
      <c r="AM59" s="363">
        <v>972508</v>
      </c>
      <c r="AN59" s="364">
        <v>45345</v>
      </c>
      <c r="AO59" s="365">
        <v>10.6</v>
      </c>
      <c r="AP59" s="366">
        <v>47387</v>
      </c>
      <c r="AQ59" s="367">
        <v>-9.1999999999999993</v>
      </c>
      <c r="AR59" s="368">
        <v>19.8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524</v>
      </c>
      <c r="AM60" s="371">
        <v>480531</v>
      </c>
      <c r="AN60" s="372">
        <v>22406</v>
      </c>
      <c r="AO60" s="373">
        <v>23.3</v>
      </c>
      <c r="AP60" s="374">
        <v>24928</v>
      </c>
      <c r="AQ60" s="375">
        <v>0.3</v>
      </c>
      <c r="AR60" s="376">
        <v>23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529</v>
      </c>
      <c r="AL61" s="377"/>
      <c r="AM61" s="378">
        <v>955921</v>
      </c>
      <c r="AN61" s="379">
        <v>45480</v>
      </c>
      <c r="AO61" s="380">
        <v>13</v>
      </c>
      <c r="AP61" s="381">
        <v>56488</v>
      </c>
      <c r="AQ61" s="382">
        <v>-6.2</v>
      </c>
      <c r="AR61" s="368">
        <v>19.2</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524</v>
      </c>
      <c r="AM62" s="371">
        <v>378388</v>
      </c>
      <c r="AN62" s="372">
        <v>17993</v>
      </c>
      <c r="AO62" s="373">
        <v>4.4000000000000004</v>
      </c>
      <c r="AP62" s="374">
        <v>27991</v>
      </c>
      <c r="AQ62" s="375">
        <v>-4.8</v>
      </c>
      <c r="AR62" s="376">
        <v>9.1999999999999993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RW3/3AYVJIix417CRi4nlI2ocYdZ+Bn3WBUwaJ+6sub9rhFAnBsolq5YzRxwSZBrRyGt6093XYp9htaN/VGHcQ==" saltValue="DABF3SmQG0lsjE4UixmU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4" zoomScaleNormal="84"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531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Vd+seUMLuco7cf9lqqMGjuJikupO7SWQ4wjP0QQBBVLnY8INy/011ZnP2IkJERg8hgUkF0Ix6FUtvuOdmvZ9g==" saltValue="4JVqY1Pdnnce+aFbBmX9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532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s6rlC6gfCYOgMIfhn/Judxq6u4fHfLhqwIt495+IBmE/7itHZH5cAONi+ndl2Dzu1cwwse2mcmXFiohebRqdA==" saltValue="R+6Lmx19EBUoVFp/uTo2E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564</v>
      </c>
    </row>
    <row r="46" spans="2:10" ht="29.25" customHeight="1" thickBot="1" x14ac:dyDescent="0.25">
      <c r="B46" s="4" t="s">
        <v>1</v>
      </c>
      <c r="C46" s="5"/>
      <c r="D46" s="5"/>
      <c r="E46" s="6" t="s">
        <v>2</v>
      </c>
      <c r="F46" s="7" t="s">
        <v>533</v>
      </c>
      <c r="G46" s="8" t="s">
        <v>534</v>
      </c>
      <c r="H46" s="8" t="s">
        <v>535</v>
      </c>
      <c r="I46" s="8" t="s">
        <v>536</v>
      </c>
      <c r="J46" s="9" t="s">
        <v>537</v>
      </c>
    </row>
    <row r="47" spans="2:10" ht="57.75" customHeight="1" x14ac:dyDescent="0.2">
      <c r="B47" s="10"/>
      <c r="C47" s="1194" t="s">
        <v>3</v>
      </c>
      <c r="D47" s="1194"/>
      <c r="E47" s="1195"/>
      <c r="F47" s="11">
        <v>73.06</v>
      </c>
      <c r="G47" s="12">
        <v>72.13</v>
      </c>
      <c r="H47" s="12">
        <v>62.47</v>
      </c>
      <c r="I47" s="12">
        <v>56.16</v>
      </c>
      <c r="J47" s="13">
        <v>54.06</v>
      </c>
    </row>
    <row r="48" spans="2:10" ht="57.75" customHeight="1" x14ac:dyDescent="0.2">
      <c r="B48" s="14"/>
      <c r="C48" s="1196" t="s">
        <v>4</v>
      </c>
      <c r="D48" s="1196"/>
      <c r="E48" s="1197"/>
      <c r="F48" s="15">
        <v>1.42</v>
      </c>
      <c r="G48" s="16">
        <v>0.37</v>
      </c>
      <c r="H48" s="16">
        <v>0.4</v>
      </c>
      <c r="I48" s="16">
        <v>0.6</v>
      </c>
      <c r="J48" s="17">
        <v>0.75</v>
      </c>
    </row>
    <row r="49" spans="2:10" ht="57.75" customHeight="1" thickBot="1" x14ac:dyDescent="0.25">
      <c r="B49" s="18"/>
      <c r="C49" s="1198" t="s">
        <v>5</v>
      </c>
      <c r="D49" s="1198"/>
      <c r="E49" s="1199"/>
      <c r="F49" s="19" t="s">
        <v>538</v>
      </c>
      <c r="G49" s="20" t="s">
        <v>539</v>
      </c>
      <c r="H49" s="20" t="s">
        <v>540</v>
      </c>
      <c r="I49" s="20">
        <v>4.58</v>
      </c>
      <c r="J49" s="21" t="s">
        <v>541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aB9SPFRShK2yCY8dua9Y3UmVdCEskPZA0oapu8IyFS0tptoMWuF6cwnbtNFAjhjCToDKqKEzzyQVBSTBaaaU8w==" saltValue="5asWTd0t1xgwxJSsKSs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2020-03-11T02:36:49Z</cp:lastPrinted>
  <dcterms:created xsi:type="dcterms:W3CDTF">2020-02-10T02:57:13Z</dcterms:created>
  <dcterms:modified xsi:type="dcterms:W3CDTF">2020-10-15T06:42:36Z</dcterms:modified>
  <cp:category/>
</cp:coreProperties>
</file>