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公表用\"/>
    </mc:Choice>
  </mc:AlternateContent>
  <xr:revisionPtr revIDLastSave="0" documentId="8_{F0D204EC-8AA9-4430-8CD1-49E667CA99DA}" xr6:coauthVersionLast="36" xr6:coauthVersionMax="36" xr10:uidLastSave="{00000000-0000-0000-0000-000000000000}"/>
  <bookViews>
    <workbookView xWindow="0" yWindow="0" windowWidth="23040" windowHeight="8964" tabRatio="822"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BW34" i="10" l="1"/>
  <c r="BW35" i="10" s="1"/>
  <c r="BW36" i="10" s="1"/>
  <c r="BW37" i="10" s="1"/>
  <c r="BW38" i="10" s="1"/>
  <c r="BW39" i="10" s="1"/>
  <c r="BW40" i="10" s="1"/>
  <c r="CO34" i="10" s="1"/>
  <c r="U36" i="10"/>
  <c r="BE34" i="10"/>
  <c r="BE35" i="10" s="1"/>
  <c r="BE36" i="10" s="1"/>
</calcChain>
</file>

<file path=xl/sharedStrings.xml><?xml version="1.0" encoding="utf-8"?>
<sst xmlns="http://schemas.openxmlformats.org/spreadsheetml/2006/main" count="1164" uniqueCount="608">
  <si>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</si>
  <si>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</si>
  <si>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</si>
  <si>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</si>
  <si>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</si>
  <si>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</si>
  <si>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</si>
  <si>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</si>
  <si>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</si>
  <si>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</si>
  <si>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</si>
  <si>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</si>
  <si>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</si>
  <si>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</si>
  <si>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</si>
  <si>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</si>
  <si>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</si>
  <si>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</si>
  <si>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</si>
  <si>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</si>
  <si>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</si>
  <si>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</si>
  <si>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</si>
  <si>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</si>
  <si>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</si>
  <si>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</si>
  <si>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</si>
  <si>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</si>
  <si>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</si>
  <si>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</si>
  <si>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</si>
  <si>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</si>
  <si>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</si>
  <si>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</si>
  <si>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</si>
  <si>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</si>
  <si>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</si>
  <si>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</si>
  <si>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</si>
  <si>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</si>
  <si>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</si>
  <si>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</si>
  <si>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</si>
  <si>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</si>
  <si>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</si>
  <si>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</si>
  <si>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</si>
  <si>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</si>
  <si>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</si>
  <si>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</si>
  <si>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</si>
  <si>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</si>
  <si>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</si>
  <si>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</si>
  <si>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</si>
  <si>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</si>
  <si>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</si>
  <si>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</si>
  <si>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</si>
  <si>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</si>
  <si>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</si>
  <si>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</si>
  <si>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</si>
  <si>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</si>
  <si>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</si>
  <si>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</si>
  <si>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</si>
  <si>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</si>
  <si>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</si>
  <si>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</si>
  <si>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</si>
  <si>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</si>
  <si>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</si>
  <si>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</si>
  <si>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</si>
  <si>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</si>
  <si>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</si>
  <si>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</si>
  <si>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</si>
  <si>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</si>
  <si>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</si>
  <si>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</si>
  <si>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</si>
  <si>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</si>
  <si>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</si>
  <si>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</si>
  <si>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</si>
  <si>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</si>
  <si>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</si>
  <si>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</si>
  <si>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</si>
  <si>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</si>
  <si>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</si>
  <si>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</si>
  <si>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</si>
  <si>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</si>
  <si>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</si>
  <si>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</si>
  <si>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</si>
  <si>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</si>
  <si>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</si>
  <si>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</si>
  <si>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</si>
  <si>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</si>
  <si>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</si>
  <si>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</si>
  <si>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</si>
  <si>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</si>
  <si>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</si>
  <si>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</si>
  <si>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</si>
  <si>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</si>
  <si>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</si>
  <si>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</si>
  <si>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</si>
  <si>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</si>
  <si>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</si>
  <si>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</si>
  <si>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</si>
  <si>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</si>
  <si>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</si>
  <si>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</si>
  <si>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</si>
  <si>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</si>
  <si>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</si>
  <si>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</si>
  <si>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</si>
  <si>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</si>
  <si>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</si>
  <si>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</si>
  <si>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</si>
  <si>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</si>
  <si>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</si>
  <si>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</si>
  <si>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</si>
  <si>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</si>
  <si>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</si>
  <si>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</si>
  <si>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</si>
  <si>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</si>
  <si>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</si>
  <si>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</si>
  <si>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</si>
  <si>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</si>
  <si>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</si>
  <si>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</si>
  <si>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</si>
  <si>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</si>
  <si>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</si>
  <si>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</si>
  <si>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</si>
  <si>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</si>
  <si>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</si>
  <si>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</si>
  <si>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</si>
  <si>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</si>
  <si>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</si>
  <si>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</si>
  <si>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</si>
  <si>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</si>
  <si>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</si>
  <si>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</si>
  <si>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</si>
  <si>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</si>
  <si>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</si>
  <si>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</si>
  <si>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</si>
  <si>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</si>
  <si>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</si>
  <si>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</si>
  <si>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</si>
  <si>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</si>
  <si>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</si>
  <si>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</si>
  <si>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</si>
  <si>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</si>
  <si>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</si>
  <si>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</si>
  <si>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</si>
  <si>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</si>
  <si>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</si>
  <si>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</si>
  <si>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</si>
  <si>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</si>
  <si>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</si>
  <si>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</si>
  <si>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</si>
  <si>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</si>
  <si>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</si>
  <si>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</si>
  <si>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</si>
  <si>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</si>
  <si>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</si>
  <si>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</si>
  <si>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</si>
  <si>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</si>
  <si>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</si>
  <si>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</si>
  <si>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</si>
  <si>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</si>
  <si>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</si>
  <si>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</si>
  <si>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</si>
  <si>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</si>
  <si>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</si>
  <si>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</si>
  <si>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</si>
  <si>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</si>
  <si>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</si>
  <si>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</si>
  <si>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</si>
  <si>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</si>
  <si>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</si>
  <si>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群馬県南牧村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</si>
  <si>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</si>
  <si>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</si>
  <si>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</si>
  <si>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</si>
  <si>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</si>
  <si>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</si>
  <si>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</si>
  <si>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</si>
  <si>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</si>
  <si>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</si>
  <si>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</si>
  <si>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</si>
  <si>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</si>
  <si>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</si>
  <si>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</si>
  <si>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</si>
  <si>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</si>
  <si>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</si>
  <si>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</si>
  <si>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</si>
  <si>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</si>
  <si>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</si>
  <si>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</si>
  <si>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</si>
  <si>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</si>
  <si>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</si>
  <si>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</si>
  <si>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</si>
  <si>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</si>
  <si>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</si>
  <si>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</si>
  <si>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</si>
  <si>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</si>
  <si>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</si>
  <si>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</si>
  <si>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</si>
  <si>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</si>
  <si>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</si>
  <si>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</si>
  <si>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</si>
  <si>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</si>
  <si>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</si>
  <si>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</si>
  <si>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</si>
  <si>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</si>
  <si>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</si>
  <si>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</si>
  <si>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</si>
  <si>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</si>
  <si>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</si>
  <si>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</si>
  <si>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</si>
  <si>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</si>
  <si>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</si>
  <si>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</si>
  <si>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</si>
  <si>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</si>
  <si>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</si>
  <si>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</si>
  <si>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</si>
  <si>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</si>
  <si>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</si>
  <si>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</si>
  <si>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</si>
  <si>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</si>
  <si>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</si>
  <si>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</si>
  <si>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</si>
  <si>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</si>
  <si>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</si>
  <si>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</si>
  <si>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</si>
  <si>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</si>
  <si>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</si>
  <si>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</si>
  <si>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</si>
  <si>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</si>
  <si>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</si>
  <si>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</si>
  <si>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</si>
  <si>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</si>
  <si>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</si>
  <si>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</si>
  <si>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</si>
  <si>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</si>
  <si>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</si>
  <si>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</si>
  <si>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</si>
  <si>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</si>
  <si>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</si>
  <si>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</si>
  <si>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</si>
  <si>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</si>
  <si>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</si>
  <si>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</si>
  <si>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</si>
  <si>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</si>
  <si>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</si>
  <si>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</si>
  <si>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</si>
  <si>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</si>
  <si>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</si>
  <si>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</si>
  <si>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</si>
  <si>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</si>
  <si>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</si>
  <si>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</si>
  <si>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</si>
  <si>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</si>
  <si>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</si>
  <si>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</si>
  <si>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</si>
  <si>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</si>
  <si>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</si>
  <si>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</si>
  <si>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</si>
  <si>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</si>
  <si>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</si>
  <si>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</si>
  <si>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</si>
  <si>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</si>
  <si>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</si>
  <si>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</si>
  <si>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</si>
  <si>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</si>
  <si>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</si>
  <si>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</si>
  <si>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</si>
  <si>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</si>
  <si>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</si>
  <si>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</si>
  <si>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</si>
  <si>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</si>
  <si>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</si>
  <si>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</si>
  <si>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</si>
  <si>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</si>
  <si>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</si>
  <si>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</si>
  <si>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</si>
  <si>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</si>
  <si>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</si>
  <si>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</si>
  <si>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</si>
  <si>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</si>
  <si>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</si>
  <si>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</si>
  <si>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</si>
  <si>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</si>
  <si>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群馬県南牧村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</si>
  <si>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</si>
  <si>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</si>
  <si>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</si>
  <si>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</si>
  <si>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</si>
  <si>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</si>
  <si>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</si>
  <si>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</si>
  <si>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</si>
  <si>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</si>
  <si>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</si>
  <si>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</si>
  <si>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</si>
  <si>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</si>
  <si>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</si>
  <si>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</si>
  <si>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</si>
  <si>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</si>
  <si>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</si>
  <si>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</si>
  <si>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</si>
  <si>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</si>
  <si>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</si>
  <si>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</si>
  <si>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</si>
  <si>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</si>
  <si>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</si>
  <si>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</si>
  <si>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</si>
  <si>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</si>
  <si>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</si>
  <si>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</si>
  <si>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</si>
  <si>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</si>
  <si>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</si>
  <si>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</si>
  <si>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</si>
  <si>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</si>
  <si>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生活排水特別会計</t>
    <phoneticPr fontId="5"/>
  </si>
  <si>
    <t>法非適用企業</t>
    <phoneticPr fontId="5"/>
  </si>
  <si>
    <t>自然休養村特別会計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</si>
  <si>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</si>
  <si>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</si>
  <si>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</si>
  <si>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</si>
  <si>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</si>
  <si>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</si>
  <si>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</si>
  <si>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</si>
  <si>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</si>
  <si>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</si>
  <si>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</si>
  <si>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</si>
  <si>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</si>
  <si>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</si>
  <si>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</si>
  <si>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</si>
  <si>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</si>
  <si>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</si>
  <si>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</si>
  <si>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</si>
  <si>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</si>
  <si>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</si>
  <si>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</si>
  <si>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</si>
  <si>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</si>
  <si>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</si>
  <si>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</si>
  <si>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</si>
  <si>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</si>
  <si>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</si>
  <si>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</si>
  <si>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</si>
  <si>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</si>
  <si>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</si>
  <si>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</si>
  <si>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</si>
  <si>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</si>
  <si>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</si>
  <si>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</si>
  <si>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</si>
  <si>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</si>
  <si>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</si>
  <si>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</si>
  <si>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</si>
  <si>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</si>
  <si>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</si>
  <si>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</si>
  <si>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</si>
  <si>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</si>
  <si>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</si>
  <si>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</si>
  <si>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</si>
  <si>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</si>
  <si>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</si>
  <si>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</si>
  <si>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</si>
  <si>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</si>
  <si>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</si>
  <si>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</si>
  <si>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</si>
  <si>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</si>
  <si>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</si>
  <si>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</si>
  <si>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</si>
  <si>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</si>
  <si>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</si>
  <si>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</si>
  <si>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</si>
  <si>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</si>
  <si>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</si>
  <si>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</si>
  <si>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</si>
  <si>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</si>
  <si>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</si>
  <si>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</si>
  <si>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</si>
  <si>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</si>
  <si>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</si>
  <si>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</si>
  <si>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</si>
  <si>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</si>
  <si>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</si>
  <si>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</si>
  <si>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</si>
  <si>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</si>
  <si>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</si>
  <si>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</si>
  <si>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</si>
  <si>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</si>
  <si>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</si>
  <si>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</si>
  <si>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</si>
  <si>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</si>
  <si>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</si>
  <si>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</si>
  <si>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</si>
  <si>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</si>
  <si>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</si>
  <si>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</si>
  <si>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</si>
  <si>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</si>
  <si>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</si>
  <si>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</si>
  <si>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</si>
  <si>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</si>
  <si>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</si>
  <si>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</si>
  <si>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</si>
  <si>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</si>
  <si>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</si>
  <si>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</si>
  <si>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</si>
  <si>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</si>
  <si>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</si>
  <si>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</si>
  <si>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</si>
  <si>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</si>
  <si>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</si>
  <si>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</si>
  <si>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</si>
  <si>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</si>
  <si>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</si>
  <si>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</si>
  <si>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</si>
  <si>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</si>
  <si>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</si>
  <si>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</si>
  <si>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</si>
  <si>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</si>
  <si>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</si>
  <si>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</si>
  <si>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</si>
  <si>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</si>
  <si>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</si>
  <si>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</si>
  <si>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</si>
  <si>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</si>
  <si>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</si>
  <si>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</si>
  <si>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</si>
  <si>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</si>
  <si>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</si>
  <si>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</si>
  <si>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</si>
  <si>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</si>
  <si>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</si>
  <si>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1.33</t>
  </si>
  <si>
    <t>▲ 16.23</t>
  </si>
  <si>
    <t>▲ 4.11</t>
  </si>
  <si>
    <t>一般会計</t>
  </si>
  <si>
    <t>国民健康保険特別会計</t>
  </si>
  <si>
    <t>介護保険特別会計</t>
  </si>
  <si>
    <t>後期高齢者医療特別会計</t>
  </si>
  <si>
    <t>簡易水道特別会計</t>
  </si>
  <si>
    <t>生活排水特別会計</t>
  </si>
  <si>
    <t>自然休養村特別会計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</si>
  <si>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</si>
  <si>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</si>
  <si>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</si>
  <si>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</si>
  <si>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</si>
  <si>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</si>
  <si>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</si>
  <si>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</si>
  <si>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</si>
  <si>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</si>
  <si>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甘楽西部環境衛生施設組合</t>
    <rPh sb="0" eb="2">
      <t>カンラ</t>
    </rPh>
    <rPh sb="2" eb="4">
      <t>セイブ</t>
    </rPh>
    <rPh sb="4" eb="6">
      <t>カンキョウ</t>
    </rPh>
    <rPh sb="6" eb="8">
      <t>エイセイ</t>
    </rPh>
    <rPh sb="8" eb="10">
      <t>シセツ</t>
    </rPh>
    <rPh sb="10" eb="12">
      <t>クミアイ</t>
    </rPh>
    <phoneticPr fontId="2"/>
  </si>
  <si>
    <t>下仁田南牧医療事務組合</t>
    <rPh sb="0" eb="3">
      <t>シモニタ</t>
    </rPh>
    <rPh sb="3" eb="5">
      <t>ナンモク</t>
    </rPh>
    <rPh sb="5" eb="7">
      <t>イリョウ</t>
    </rPh>
    <rPh sb="7" eb="9">
      <t>ジム</t>
    </rPh>
    <rPh sb="9" eb="11">
      <t>クミアイ</t>
    </rPh>
    <phoneticPr fontId="2"/>
  </si>
  <si>
    <t>富岡甘楽広域市町村圏振興整備組合</t>
    <rPh sb="0" eb="2">
      <t>トミオカ</t>
    </rPh>
    <rPh sb="2" eb="4">
      <t>カンラ</t>
    </rPh>
    <rPh sb="4" eb="6">
      <t>コウイキ</t>
    </rPh>
    <rPh sb="6" eb="9">
      <t>シチョウソン</t>
    </rPh>
    <rPh sb="9" eb="10">
      <t>ケン</t>
    </rPh>
    <rPh sb="10" eb="12">
      <t>シンコウ</t>
    </rPh>
    <rPh sb="12" eb="14">
      <t>セイビ</t>
    </rPh>
    <rPh sb="14" eb="16">
      <t>クミアイ</t>
    </rPh>
    <phoneticPr fontId="2"/>
  </si>
  <si>
    <t>群馬県後期高齢者医療事務組合（一般会計）</t>
    <rPh sb="0" eb="3">
      <t>グンマケン</t>
    </rPh>
    <rPh sb="3" eb="5">
      <t>コウキ</t>
    </rPh>
    <rPh sb="5" eb="8">
      <t>コウレイシャ</t>
    </rPh>
    <rPh sb="8" eb="14">
      <t>イリョウジムクミアイ</t>
    </rPh>
    <rPh sb="15" eb="17">
      <t>イッパン</t>
    </rPh>
    <rPh sb="17" eb="19">
      <t>カイケイ</t>
    </rPh>
    <phoneticPr fontId="2"/>
  </si>
  <si>
    <t>群馬県後期高齢者医療事務組合（事業会計）</t>
    <rPh sb="0" eb="3">
      <t>グンマケン</t>
    </rPh>
    <rPh sb="3" eb="5">
      <t>コウキ</t>
    </rPh>
    <rPh sb="5" eb="8">
      <t>コウレイシャ</t>
    </rPh>
    <rPh sb="8" eb="14">
      <t>イリョウジムクミアイ</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</si>
  <si>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</si>
  <si>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</si>
  <si>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t>
    <phoneticPr fontId="2"/>
  </si>
  <si>
    <t>甘楽郡土地開発公社</t>
    <rPh sb="0" eb="3">
      <t>カンラグン</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</si>
  <si>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</si>
  <si>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</si>
  <si>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</si>
  <si>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</si>
  <si>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</si>
  <si>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</si>
  <si>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</si>
  <si>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教育施設整備基金</t>
    <rPh sb="0" eb="2">
      <t>キョウイク</t>
    </rPh>
    <rPh sb="2" eb="4">
      <t>シセツ</t>
    </rPh>
    <rPh sb="4" eb="6">
      <t>セイビ</t>
    </rPh>
    <rPh sb="6" eb="8">
      <t>キキン</t>
    </rPh>
    <phoneticPr fontId="2"/>
  </si>
  <si>
    <t>元気な村づくり基金</t>
    <rPh sb="0" eb="2">
      <t>ゲンキ</t>
    </rPh>
    <rPh sb="3" eb="4">
      <t>ムラ</t>
    </rPh>
    <rPh sb="7" eb="9">
      <t>キキン</t>
    </rPh>
    <phoneticPr fontId="2"/>
  </si>
  <si>
    <t>村基金</t>
    <rPh sb="0" eb="1">
      <t>ムラ</t>
    </rPh>
    <rPh sb="1" eb="3">
      <t>キキン</t>
    </rPh>
    <phoneticPr fontId="2"/>
  </si>
  <si>
    <t>福祉安心基金</t>
    <rPh sb="0" eb="2">
      <t>フクシ</t>
    </rPh>
    <rPh sb="2" eb="4">
      <t>アンシン</t>
    </rPh>
    <rPh sb="4" eb="6">
      <t>キキン</t>
    </rPh>
    <phoneticPr fontId="2"/>
  </si>
  <si>
    <t>子育て支援基金</t>
    <rPh sb="0" eb="2">
      <t>コソダ</t>
    </rPh>
    <rPh sb="3" eb="5">
      <t>シエン</t>
    </rPh>
    <rPh sb="5" eb="7">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</si>
  <si>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</si>
  <si>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</si>
  <si>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</si>
  <si>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</si>
  <si>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</si>
  <si>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</si>
  <si>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</si>
  <si>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</si>
  <si>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</si>
  <si>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</si>
  <si>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</si>
  <si>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</si>
  <si>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</si>
  <si>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</si>
  <si>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南牧村行政改革大綱に基づき、起債の新規発行を抑制し、財政措置の高い起債を中心に活用してきた結果、将来負担比率は減少し、実質公債費比率についても、類似団体とより低い水準となっている。
ここ数年の大規模投資により、今後、将来負担比率及び実質公債費比率の一次的な上昇が想定されるが、計画的な起債発行を継続することにより、数年で低下する見込みである。</t>
    <rPh sb="0" eb="3">
      <t>ナンモクムラ</t>
    </rPh>
    <rPh sb="3" eb="5">
      <t>ギョウセイ</t>
    </rPh>
    <rPh sb="5" eb="7">
      <t>カイカク</t>
    </rPh>
    <rPh sb="7" eb="9">
      <t>タイコウ</t>
    </rPh>
    <rPh sb="10" eb="11">
      <t>モト</t>
    </rPh>
    <rPh sb="14" eb="16">
      <t>キサイ</t>
    </rPh>
    <rPh sb="17" eb="19">
      <t>シンキ</t>
    </rPh>
    <rPh sb="19" eb="21">
      <t>ハッコウ</t>
    </rPh>
    <rPh sb="22" eb="24">
      <t>ヨクセイ</t>
    </rPh>
    <rPh sb="26" eb="28">
      <t>ザイセイ</t>
    </rPh>
    <rPh sb="28" eb="30">
      <t>ソチ</t>
    </rPh>
    <rPh sb="31" eb="32">
      <t>タカ</t>
    </rPh>
    <rPh sb="33" eb="35">
      <t>キサイ</t>
    </rPh>
    <rPh sb="36" eb="38">
      <t>チュウシン</t>
    </rPh>
    <rPh sb="39" eb="41">
      <t>カツヨウ</t>
    </rPh>
    <rPh sb="45" eb="47">
      <t>ケッカ</t>
    </rPh>
    <rPh sb="48" eb="50">
      <t>ショウライ</t>
    </rPh>
    <rPh sb="50" eb="52">
      <t>フタン</t>
    </rPh>
    <rPh sb="52" eb="54">
      <t>ヒリツ</t>
    </rPh>
    <rPh sb="55" eb="57">
      <t>ゲンショウ</t>
    </rPh>
    <rPh sb="59" eb="61">
      <t>ジッシツ</t>
    </rPh>
    <rPh sb="61" eb="64">
      <t>コウサイヒ</t>
    </rPh>
    <rPh sb="64" eb="66">
      <t>ヒリツ</t>
    </rPh>
    <rPh sb="72" eb="74">
      <t>ルイジ</t>
    </rPh>
    <rPh sb="74" eb="76">
      <t>ダンタイ</t>
    </rPh>
    <rPh sb="79" eb="80">
      <t>ヒク</t>
    </rPh>
    <rPh sb="81" eb="83">
      <t>スイジュン</t>
    </rPh>
    <rPh sb="93" eb="95">
      <t>スウネン</t>
    </rPh>
    <rPh sb="96" eb="99">
      <t>ダイキボ</t>
    </rPh>
    <rPh sb="99" eb="101">
      <t>トウシ</t>
    </rPh>
    <rPh sb="105" eb="107">
      <t>コンゴ</t>
    </rPh>
    <rPh sb="108" eb="110">
      <t>ショウライ</t>
    </rPh>
    <rPh sb="110" eb="112">
      <t>フタン</t>
    </rPh>
    <rPh sb="112" eb="114">
      <t>ヒリツ</t>
    </rPh>
    <rPh sb="114" eb="115">
      <t>オヨ</t>
    </rPh>
    <rPh sb="116" eb="118">
      <t>ジッシツ</t>
    </rPh>
    <rPh sb="118" eb="121">
      <t>コウサイヒ</t>
    </rPh>
    <rPh sb="121" eb="123">
      <t>ヒリツ</t>
    </rPh>
    <rPh sb="124" eb="127">
      <t>イチジテキ</t>
    </rPh>
    <rPh sb="128" eb="130">
      <t>ジョウショウ</t>
    </rPh>
    <rPh sb="131" eb="133">
      <t>ソウテイ</t>
    </rPh>
    <rPh sb="138" eb="141">
      <t>ケイカクテキ</t>
    </rPh>
    <rPh sb="142" eb="144">
      <t>キサイ</t>
    </rPh>
    <rPh sb="144" eb="146">
      <t>ハッコウ</t>
    </rPh>
    <rPh sb="147" eb="149">
      <t>ケイゾク</t>
    </rPh>
    <rPh sb="157" eb="159">
      <t>スウネン</t>
    </rPh>
    <rPh sb="160" eb="162">
      <t>テイカ</t>
    </rPh>
    <rPh sb="164" eb="166">
      <t>ミコ</t>
    </rPh>
    <phoneticPr fontId="2"/>
  </si>
  <si>
    <t>財政措置の高い起債を活用し、計画的な地方債発行に努めてきた結果、将来負担比率は、低下し類似団体と同じ水準となった。
有形固定資産減価償却率は、前年と比較すると0.1ポイント上昇したが、類似団体と比較して低い水準である。
今後は、施設の老朽化対策を強化し、有形固定資産減価償却率の維持・抑制に努める。</t>
    <rPh sb="0" eb="2">
      <t>ザイセイ</t>
    </rPh>
    <rPh sb="2" eb="4">
      <t>ソチ</t>
    </rPh>
    <rPh sb="5" eb="6">
      <t>タカ</t>
    </rPh>
    <rPh sb="7" eb="9">
      <t>キサイ</t>
    </rPh>
    <rPh sb="10" eb="12">
      <t>カツヨウ</t>
    </rPh>
    <rPh sb="14" eb="17">
      <t>ケイカクテキ</t>
    </rPh>
    <rPh sb="18" eb="21">
      <t>チホウサイ</t>
    </rPh>
    <rPh sb="21" eb="23">
      <t>ハッコウ</t>
    </rPh>
    <rPh sb="24" eb="25">
      <t>ツト</t>
    </rPh>
    <rPh sb="29" eb="31">
      <t>ケッカ</t>
    </rPh>
    <rPh sb="32" eb="34">
      <t>ショウライ</t>
    </rPh>
    <rPh sb="34" eb="36">
      <t>フタン</t>
    </rPh>
    <rPh sb="36" eb="38">
      <t>ヒリツ</t>
    </rPh>
    <rPh sb="40" eb="42">
      <t>テイカ</t>
    </rPh>
    <rPh sb="43" eb="45">
      <t>ルイジ</t>
    </rPh>
    <rPh sb="45" eb="47">
      <t>ダンタイ</t>
    </rPh>
    <rPh sb="48" eb="49">
      <t>オナ</t>
    </rPh>
    <rPh sb="50" eb="52">
      <t>スイジュン</t>
    </rPh>
    <rPh sb="58" eb="60">
      <t>ユウケイ</t>
    </rPh>
    <rPh sb="60" eb="62">
      <t>コテイ</t>
    </rPh>
    <rPh sb="62" eb="64">
      <t>シサン</t>
    </rPh>
    <rPh sb="64" eb="66">
      <t>ゲンカ</t>
    </rPh>
    <rPh sb="66" eb="68">
      <t>ショウキャク</t>
    </rPh>
    <rPh sb="92" eb="94">
      <t>ルイジ</t>
    </rPh>
    <rPh sb="139" eb="141">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</si>
</sst>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5" fillId="0" borderId="41" xfId="16" applyFont="1" applyBorder="1" applyAlignment="1" applyProtection="1">
      <alignment horizontal="left" vertical="center" wrapText="1"/>
      <protection locked="0"/>
    </xf>
    <xf numFmtId="0" fontId="15" fillId="0" borderId="12" xfId="16" applyFont="1" applyBorder="1" applyAlignment="1" applyProtection="1">
      <alignment horizontal="left" vertical="center" wrapText="1"/>
      <protection locked="0"/>
    </xf>
    <xf numFmtId="0" fontId="15" fillId="0" borderId="48" xfId="16" applyFont="1" applyBorder="1" applyAlignment="1" applyProtection="1">
      <alignment horizontal="left" vertical="center" wrapText="1"/>
      <protection locked="0"/>
    </xf>
    <xf numFmtId="0" fontId="15" fillId="0" borderId="64" xfId="16" applyFont="1" applyBorder="1" applyAlignment="1" applyProtection="1">
      <alignment horizontal="left" vertical="center" wrapText="1"/>
      <protection locked="0"/>
    </xf>
    <xf numFmtId="0" fontId="15" fillId="0" borderId="0" xfId="16" applyFont="1" applyAlignment="1" applyProtection="1">
      <alignment horizontal="left" vertical="center" wrapText="1"/>
      <protection locked="0"/>
    </xf>
    <xf numFmtId="0" fontId="15" fillId="0" borderId="38" xfId="16" applyFont="1" applyBorder="1" applyAlignment="1" applyProtection="1">
      <alignment horizontal="left" vertical="center" wrapText="1"/>
      <protection locked="0"/>
    </xf>
    <xf numFmtId="0" fontId="15" fillId="0" borderId="37" xfId="16" applyFont="1" applyBorder="1" applyAlignment="1" applyProtection="1">
      <alignment horizontal="left" vertical="center" wrapText="1"/>
      <protection locked="0"/>
    </xf>
    <xf numFmtId="0" fontId="15" fillId="0" borderId="54" xfId="16" applyFont="1" applyBorder="1" applyAlignment="1" applyProtection="1">
      <alignment horizontal="left" vertical="center" wrapText="1"/>
      <protection locked="0"/>
    </xf>
    <xf numFmtId="0" fontId="15" fillId="0" borderId="40" xfId="16" applyFont="1" applyBorder="1" applyAlignment="1" applyProtection="1">
      <alignment horizontal="left" vertical="center"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749A-4F44-9480-4D79D195DF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143243</c:v>
                </c:pt>
                <c:pt idx="1">
                  <c:v>198981</c:v>
                </c:pt>
                <c:pt idx="2">
                  <c:v>174589</c:v>
                </c:pt>
                <c:pt idx="3">
                  <c:v>418025</c:v>
                </c:pt>
                <c:pt idx="4">
                  <c:v>313673</c:v>
                </c:pt>
              </c:numCache>
            </c:numRef>
          </c:val>
          <c:smooth val="0"/>
          <c:extLst>
            <c:ext xmlns:c16="http://schemas.microsoft.com/office/drawing/2014/chart" uri="{C3380CC4-5D6E-409C-BE32-E72D297353CC}">
              <c16:uniqueId val="{00000001-749A-4F44-9480-4D79D195DFBC}"/>
            </c:ext>
          </c:extLst>
        </c:ser>
        <c:dLbls>
          <c:showLegendKey val="0"/>
          <c:showVal val="0"/>
          <c:showCatName val="0"/>
          <c:showSerName val="0"/>
          <c:showPercent val="0"/>
          <c:showBubbleSize val="0"/>
        </c:dLbls>
        <c:marker val="1"/>
        <c:smooth val="0"/>
        <c:axId val="123131224"/>
        <c:axId val="123128480"/>
      </c:lineChart>
      <c:catAx>
        <c:axId val="123131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128480"/>
        <c:crosses val="autoZero"/>
        <c:auto val="1"/>
        <c:lblAlgn val="ctr"/>
        <c:lblOffset val="100"/>
        <c:tickLblSkip val="1"/>
        <c:tickMarkSkip val="1"/>
        <c:noMultiLvlLbl val="0"/>
      </c:catAx>
      <c:valAx>
        <c:axId val="1231284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131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4.1100000000000003</c:v>
                </c:pt>
                <c:pt idx="1">
                  <c:v>8.5399999999999991</c:v>
                </c:pt>
                <c:pt idx="2">
                  <c:v>10.39</c:v>
                </c:pt>
                <c:pt idx="3">
                  <c:v>8.5</c:v>
                </c:pt>
                <c:pt idx="4">
                  <c:v>9.67</c:v>
                </c:pt>
              </c:numCache>
            </c:numRef>
          </c:val>
          <c:extLst>
            <c:ext xmlns:c16="http://schemas.microsoft.com/office/drawing/2014/chart" uri="{C3380CC4-5D6E-409C-BE32-E72D297353CC}">
              <c16:uniqueId val="{00000000-6186-4723-99BB-98C89AA0AA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48.65</c:v>
                </c:pt>
                <c:pt idx="1">
                  <c:v>49.01</c:v>
                </c:pt>
                <c:pt idx="2">
                  <c:v>57.86</c:v>
                </c:pt>
                <c:pt idx="3">
                  <c:v>52.51</c:v>
                </c:pt>
                <c:pt idx="4">
                  <c:v>54.09</c:v>
                </c:pt>
              </c:numCache>
            </c:numRef>
          </c:val>
          <c:extLst>
            <c:ext xmlns:c16="http://schemas.microsoft.com/office/drawing/2014/chart" uri="{C3380CC4-5D6E-409C-BE32-E72D297353CC}">
              <c16:uniqueId val="{00000001-6186-4723-99BB-98C89AA0AA27}"/>
            </c:ext>
          </c:extLst>
        </c:ser>
        <c:dLbls>
          <c:showLegendKey val="0"/>
          <c:showVal val="0"/>
          <c:showCatName val="0"/>
          <c:showSerName val="0"/>
          <c:showPercent val="0"/>
          <c:showBubbleSize val="0"/>
        </c:dLbls>
        <c:gapWidth val="250"/>
        <c:overlap val="100"/>
        <c:axId val="123129264"/>
        <c:axId val="123135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-1.33</c:v>
                </c:pt>
                <c:pt idx="1">
                  <c:v>6.94</c:v>
                </c:pt>
                <c:pt idx="2">
                  <c:v>4</c:v>
                </c:pt>
                <c:pt idx="3">
                  <c:v>-16.23</c:v>
                </c:pt>
                <c:pt idx="4">
                  <c:v>-4.1100000000000003</c:v>
                </c:pt>
              </c:numCache>
            </c:numRef>
          </c:val>
          <c:smooth val="0"/>
          <c:extLst>
            <c:ext xmlns:c16="http://schemas.microsoft.com/office/drawing/2014/chart" uri="{C3380CC4-5D6E-409C-BE32-E72D297353CC}">
              <c16:uniqueId val="{00000002-6186-4723-99BB-98C89AA0AA27}"/>
            </c:ext>
          </c:extLst>
        </c:ser>
        <c:dLbls>
          <c:showLegendKey val="0"/>
          <c:showVal val="0"/>
          <c:showCatName val="0"/>
          <c:showSerName val="0"/>
          <c:showPercent val="0"/>
          <c:showBubbleSize val="0"/>
        </c:dLbls>
        <c:marker val="1"/>
        <c:smooth val="0"/>
        <c:axId val="123129264"/>
        <c:axId val="123135144"/>
      </c:lineChart>
      <c:catAx>
        <c:axId val="12312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135144"/>
        <c:crosses val="autoZero"/>
        <c:auto val="1"/>
        <c:lblAlgn val="ctr"/>
        <c:lblOffset val="100"/>
        <c:tickLblSkip val="1"/>
        <c:tickMarkSkip val="1"/>
        <c:noMultiLvlLbl val="0"/>
      </c:catAx>
      <c:valAx>
        <c:axId val="123135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2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BB-4E6F-8636-4415C7EA00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BB-4E6F-8636-4415C7EA001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BB-4E6F-8636-4415C7EA0013}"/>
            </c:ext>
          </c:extLst>
        </c:ser>
        <c:ser>
          <c:idx val="3"/>
          <c:order val="3"/>
          <c:tx>
            <c:strRef>
              <c:f>データシート!$A$30</c:f>
              <c:strCache>
                <c:ptCount val="1"/>
                <c:pt idx="0">
                  <c:v>自然休養村特別会計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0BB-4E6F-8636-4415C7EA0013}"/>
            </c:ext>
          </c:extLst>
        </c:ser>
        <c:ser>
          <c:idx val="4"/>
          <c:order val="4"/>
          <c:tx>
            <c:strRef>
              <c:f>データシート!$A$31</c:f>
              <c:strCache>
                <c:ptCount val="1"/>
                <c:pt idx="0">
                  <c:v>生活排水特別会計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0BB-4E6F-8636-4415C7EA0013}"/>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0.05</c:v>
                </c:pt>
                <c:pt idx="4">
                  <c:v>#N/A</c:v>
                </c:pt>
                <c:pt idx="5">
                  <c:v>0</c:v>
                </c:pt>
                <c:pt idx="6">
                  <c:v>#N/A</c:v>
                </c:pt>
                <c:pt idx="7">
                  <c:v>0.11</c:v>
                </c:pt>
                <c:pt idx="8">
                  <c:v>#N/A</c:v>
                </c:pt>
                <c:pt idx="9">
                  <c:v>0</c:v>
                </c:pt>
              </c:numCache>
            </c:numRef>
          </c:val>
          <c:extLst>
            <c:ext xmlns:c16="http://schemas.microsoft.com/office/drawing/2014/chart" uri="{C3380CC4-5D6E-409C-BE32-E72D297353CC}">
              <c16:uniqueId val="{00000005-D0BB-4E6F-8636-4415C7EA001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D0BB-4E6F-8636-4415C7EA001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0.15</c:v>
                </c:pt>
                <c:pt idx="2">
                  <c:v>#N/A</c:v>
                </c:pt>
                <c:pt idx="3">
                  <c:v>0.03</c:v>
                </c:pt>
                <c:pt idx="4">
                  <c:v>#N/A</c:v>
                </c:pt>
                <c:pt idx="5">
                  <c:v>0.09</c:v>
                </c:pt>
                <c:pt idx="6">
                  <c:v>#N/A</c:v>
                </c:pt>
                <c:pt idx="7">
                  <c:v>0.01</c:v>
                </c:pt>
                <c:pt idx="8">
                  <c:v>#N/A</c:v>
                </c:pt>
                <c:pt idx="9">
                  <c:v>0</c:v>
                </c:pt>
              </c:numCache>
            </c:numRef>
          </c:val>
          <c:extLst>
            <c:ext xmlns:c16="http://schemas.microsoft.com/office/drawing/2014/chart" uri="{C3380CC4-5D6E-409C-BE32-E72D297353CC}">
              <c16:uniqueId val="{00000007-D0BB-4E6F-8636-4415C7EA001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2.08</c:v>
                </c:pt>
                <c:pt idx="2">
                  <c:v>#N/A</c:v>
                </c:pt>
                <c:pt idx="3">
                  <c:v>0.06</c:v>
                </c:pt>
                <c:pt idx="4">
                  <c:v>#N/A</c:v>
                </c:pt>
                <c:pt idx="5">
                  <c:v>0.13</c:v>
                </c:pt>
                <c:pt idx="6">
                  <c:v>#N/A</c:v>
                </c:pt>
                <c:pt idx="7">
                  <c:v>1.64</c:v>
                </c:pt>
                <c:pt idx="8">
                  <c:v>#N/A</c:v>
                </c:pt>
                <c:pt idx="9">
                  <c:v>0.68</c:v>
                </c:pt>
              </c:numCache>
            </c:numRef>
          </c:val>
          <c:extLst>
            <c:ext xmlns:c16="http://schemas.microsoft.com/office/drawing/2014/chart" uri="{C3380CC4-5D6E-409C-BE32-E72D297353CC}">
              <c16:uniqueId val="{00000008-D0BB-4E6F-8636-4415C7EA00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4.0999999999999996</c:v>
                </c:pt>
                <c:pt idx="2">
                  <c:v>#N/A</c:v>
                </c:pt>
                <c:pt idx="3">
                  <c:v>8.5399999999999991</c:v>
                </c:pt>
                <c:pt idx="4">
                  <c:v>#N/A</c:v>
                </c:pt>
                <c:pt idx="5">
                  <c:v>10.38</c:v>
                </c:pt>
                <c:pt idx="6">
                  <c:v>#N/A</c:v>
                </c:pt>
                <c:pt idx="7">
                  <c:v>8.5</c:v>
                </c:pt>
                <c:pt idx="8">
                  <c:v>#N/A</c:v>
                </c:pt>
                <c:pt idx="9">
                  <c:v>9.67</c:v>
                </c:pt>
              </c:numCache>
            </c:numRef>
          </c:val>
          <c:extLst>
            <c:ext xmlns:c16="http://schemas.microsoft.com/office/drawing/2014/chart" uri="{C3380CC4-5D6E-409C-BE32-E72D297353CC}">
              <c16:uniqueId val="{00000009-D0BB-4E6F-8636-4415C7EA0013}"/>
            </c:ext>
          </c:extLst>
        </c:ser>
        <c:dLbls>
          <c:showLegendKey val="0"/>
          <c:showVal val="0"/>
          <c:showCatName val="0"/>
          <c:showSerName val="0"/>
          <c:showPercent val="0"/>
          <c:showBubbleSize val="0"/>
        </c:dLbls>
        <c:gapWidth val="150"/>
        <c:overlap val="100"/>
        <c:axId val="123129656"/>
        <c:axId val="123132400"/>
      </c:barChart>
      <c:catAx>
        <c:axId val="12312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32400"/>
        <c:crosses val="autoZero"/>
        <c:auto val="1"/>
        <c:lblAlgn val="ctr"/>
        <c:lblOffset val="100"/>
        <c:tickLblSkip val="1"/>
        <c:tickMarkSkip val="1"/>
        <c:noMultiLvlLbl val="0"/>
      </c:catAx>
      <c:valAx>
        <c:axId val="123132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29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205</c:v>
                </c:pt>
                <c:pt idx="5">
                  <c:v>204</c:v>
                </c:pt>
                <c:pt idx="8">
                  <c:v>189</c:v>
                </c:pt>
                <c:pt idx="11">
                  <c:v>192</c:v>
                </c:pt>
                <c:pt idx="14">
                  <c:v>172</c:v>
                </c:pt>
              </c:numCache>
            </c:numRef>
          </c:val>
          <c:extLst>
            <c:ext xmlns:c16="http://schemas.microsoft.com/office/drawing/2014/chart" uri="{C3380CC4-5D6E-409C-BE32-E72D297353CC}">
              <c16:uniqueId val="{00000000-EDE8-47C0-BE4B-185AD1C786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E8-47C0-BE4B-185AD1C786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DE8-47C0-BE4B-185AD1C786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10</c:v>
                </c:pt>
                <c:pt idx="6">
                  <c:v>7</c:v>
                </c:pt>
                <c:pt idx="9">
                  <c:v>9</c:v>
                </c:pt>
                <c:pt idx="12">
                  <c:v>10</c:v>
                </c:pt>
              </c:numCache>
            </c:numRef>
          </c:val>
          <c:extLst>
            <c:ext xmlns:c16="http://schemas.microsoft.com/office/drawing/2014/chart" uri="{C3380CC4-5D6E-409C-BE32-E72D297353CC}">
              <c16:uniqueId val="{00000003-EDE8-47C0-BE4B-185AD1C786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c:v>
                </c:pt>
                <c:pt idx="3">
                  <c:v>9</c:v>
                </c:pt>
                <c:pt idx="6">
                  <c:v>7</c:v>
                </c:pt>
                <c:pt idx="9">
                  <c:v>6</c:v>
                </c:pt>
                <c:pt idx="12">
                  <c:v>4</c:v>
                </c:pt>
              </c:numCache>
            </c:numRef>
          </c:val>
          <c:extLst>
            <c:ext xmlns:c16="http://schemas.microsoft.com/office/drawing/2014/chart" uri="{C3380CC4-5D6E-409C-BE32-E72D297353CC}">
              <c16:uniqueId val="{00000004-EDE8-47C0-BE4B-185AD1C786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E8-47C0-BE4B-185AD1C786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E8-47C0-BE4B-185AD1C786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249</c:v>
                </c:pt>
                <c:pt idx="3">
                  <c:v>237</c:v>
                </c:pt>
                <c:pt idx="6">
                  <c:v>209</c:v>
                </c:pt>
                <c:pt idx="9">
                  <c:v>204</c:v>
                </c:pt>
                <c:pt idx="12">
                  <c:v>178</c:v>
                </c:pt>
              </c:numCache>
            </c:numRef>
          </c:val>
          <c:extLst>
            <c:ext xmlns:c16="http://schemas.microsoft.com/office/drawing/2014/chart" uri="{C3380CC4-5D6E-409C-BE32-E72D297353CC}">
              <c16:uniqueId val="{00000007-EDE8-47C0-BE4B-185AD1C78653}"/>
            </c:ext>
          </c:extLst>
        </c:ser>
        <c:dLbls>
          <c:showLegendKey val="0"/>
          <c:showVal val="0"/>
          <c:showCatName val="0"/>
          <c:showSerName val="0"/>
          <c:showPercent val="0"/>
          <c:showBubbleSize val="0"/>
        </c:dLbls>
        <c:gapWidth val="100"/>
        <c:overlap val="100"/>
        <c:axId val="123133576"/>
        <c:axId val="123128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68</c:v>
                </c:pt>
                <c:pt idx="2">
                  <c:v>#N/A</c:v>
                </c:pt>
                <c:pt idx="3">
                  <c:v>#N/A</c:v>
                </c:pt>
                <c:pt idx="4">
                  <c:v>52</c:v>
                </c:pt>
                <c:pt idx="5">
                  <c:v>#N/A</c:v>
                </c:pt>
                <c:pt idx="6">
                  <c:v>#N/A</c:v>
                </c:pt>
                <c:pt idx="7">
                  <c:v>34</c:v>
                </c:pt>
                <c:pt idx="8">
                  <c:v>#N/A</c:v>
                </c:pt>
                <c:pt idx="9">
                  <c:v>#N/A</c:v>
                </c:pt>
                <c:pt idx="10">
                  <c:v>27</c:v>
                </c:pt>
                <c:pt idx="11">
                  <c:v>#N/A</c:v>
                </c:pt>
                <c:pt idx="12">
                  <c:v>#N/A</c:v>
                </c:pt>
                <c:pt idx="13">
                  <c:v>20</c:v>
                </c:pt>
                <c:pt idx="14">
                  <c:v>#N/A</c:v>
                </c:pt>
              </c:numCache>
            </c:numRef>
          </c:val>
          <c:smooth val="0"/>
          <c:extLst>
            <c:ext xmlns:c16="http://schemas.microsoft.com/office/drawing/2014/chart" uri="{C3380CC4-5D6E-409C-BE32-E72D297353CC}">
              <c16:uniqueId val="{00000008-EDE8-47C0-BE4B-185AD1C78653}"/>
            </c:ext>
          </c:extLst>
        </c:ser>
        <c:dLbls>
          <c:showLegendKey val="0"/>
          <c:showVal val="0"/>
          <c:showCatName val="0"/>
          <c:showSerName val="0"/>
          <c:showPercent val="0"/>
          <c:showBubbleSize val="0"/>
        </c:dLbls>
        <c:marker val="1"/>
        <c:smooth val="0"/>
        <c:axId val="123133576"/>
        <c:axId val="123128088"/>
      </c:lineChart>
      <c:catAx>
        <c:axId val="12313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28088"/>
        <c:crosses val="autoZero"/>
        <c:auto val="1"/>
        <c:lblAlgn val="ctr"/>
        <c:lblOffset val="100"/>
        <c:tickLblSkip val="1"/>
        <c:tickMarkSkip val="1"/>
        <c:noMultiLvlLbl val="0"/>
      </c:catAx>
      <c:valAx>
        <c:axId val="123128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33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1684</c:v>
                </c:pt>
                <c:pt idx="5">
                  <c:v>1627</c:v>
                </c:pt>
                <c:pt idx="8">
                  <c:v>1572</c:v>
                </c:pt>
                <c:pt idx="11">
                  <c:v>1624</c:v>
                </c:pt>
                <c:pt idx="14">
                  <c:v>1703</c:v>
                </c:pt>
              </c:numCache>
            </c:numRef>
          </c:val>
          <c:extLst>
            <c:ext xmlns:c16="http://schemas.microsoft.com/office/drawing/2014/chart" uri="{C3380CC4-5D6E-409C-BE32-E72D297353CC}">
              <c16:uniqueId val="{00000000-8DF1-41DB-9E42-E1C0D88517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c:v>
                </c:pt>
                <c:pt idx="5">
                  <c:v>17</c:v>
                </c:pt>
                <c:pt idx="8">
                  <c:v>12</c:v>
                </c:pt>
                <c:pt idx="11">
                  <c:v>8</c:v>
                </c:pt>
                <c:pt idx="14">
                  <c:v>3</c:v>
                </c:pt>
              </c:numCache>
            </c:numRef>
          </c:val>
          <c:extLst>
            <c:ext xmlns:c16="http://schemas.microsoft.com/office/drawing/2014/chart" uri="{C3380CC4-5D6E-409C-BE32-E72D297353CC}">
              <c16:uniqueId val="{00000001-8DF1-41DB-9E42-E1C0D88517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1028</c:v>
                </c:pt>
                <c:pt idx="5">
                  <c:v>1046</c:v>
                </c:pt>
                <c:pt idx="8">
                  <c:v>1143</c:v>
                </c:pt>
                <c:pt idx="11">
                  <c:v>1022</c:v>
                </c:pt>
                <c:pt idx="14">
                  <c:v>1099</c:v>
                </c:pt>
              </c:numCache>
            </c:numRef>
          </c:val>
          <c:extLst>
            <c:ext xmlns:c16="http://schemas.microsoft.com/office/drawing/2014/chart" uri="{C3380CC4-5D6E-409C-BE32-E72D297353CC}">
              <c16:uniqueId val="{00000002-8DF1-41DB-9E42-E1C0D88517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F1-41DB-9E42-E1C0D88517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F1-41DB-9E42-E1C0D88517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F1-41DB-9E42-E1C0D88517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758</c:v>
                </c:pt>
                <c:pt idx="3">
                  <c:v>739</c:v>
                </c:pt>
                <c:pt idx="6">
                  <c:v>762</c:v>
                </c:pt>
                <c:pt idx="9">
                  <c:v>754</c:v>
                </c:pt>
                <c:pt idx="12">
                  <c:v>726</c:v>
                </c:pt>
              </c:numCache>
            </c:numRef>
          </c:val>
          <c:extLst>
            <c:ext xmlns:c16="http://schemas.microsoft.com/office/drawing/2014/chart" uri="{C3380CC4-5D6E-409C-BE32-E72D297353CC}">
              <c16:uniqueId val="{00000006-8DF1-41DB-9E42-E1C0D88517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95</c:v>
                </c:pt>
                <c:pt idx="3">
                  <c:v>96</c:v>
                </c:pt>
                <c:pt idx="6">
                  <c:v>89</c:v>
                </c:pt>
                <c:pt idx="9">
                  <c:v>80</c:v>
                </c:pt>
                <c:pt idx="12">
                  <c:v>75</c:v>
                </c:pt>
              </c:numCache>
            </c:numRef>
          </c:val>
          <c:extLst>
            <c:ext xmlns:c16="http://schemas.microsoft.com/office/drawing/2014/chart" uri="{C3380CC4-5D6E-409C-BE32-E72D297353CC}">
              <c16:uniqueId val="{00000007-8DF1-41DB-9E42-E1C0D88517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c:v>
                </c:pt>
                <c:pt idx="3">
                  <c:v>56</c:v>
                </c:pt>
                <c:pt idx="6">
                  <c:v>55</c:v>
                </c:pt>
                <c:pt idx="9">
                  <c:v>54</c:v>
                </c:pt>
                <c:pt idx="12">
                  <c:v>39</c:v>
                </c:pt>
              </c:numCache>
            </c:numRef>
          </c:val>
          <c:extLst>
            <c:ext xmlns:c16="http://schemas.microsoft.com/office/drawing/2014/chart" uri="{C3380CC4-5D6E-409C-BE32-E72D297353CC}">
              <c16:uniqueId val="{00000008-8DF1-41DB-9E42-E1C0D88517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DF1-41DB-9E42-E1C0D88517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1838</c:v>
                </c:pt>
                <c:pt idx="3">
                  <c:v>1826</c:v>
                </c:pt>
                <c:pt idx="6">
                  <c:v>1732</c:v>
                </c:pt>
                <c:pt idx="9">
                  <c:v>1770</c:v>
                </c:pt>
                <c:pt idx="12">
                  <c:v>1915</c:v>
                </c:pt>
              </c:numCache>
            </c:numRef>
          </c:val>
          <c:extLst>
            <c:ext xmlns:c16="http://schemas.microsoft.com/office/drawing/2014/chart" uri="{C3380CC4-5D6E-409C-BE32-E72D297353CC}">
              <c16:uniqueId val="{0000000A-8DF1-41DB-9E42-E1C0D885173D}"/>
            </c:ext>
          </c:extLst>
        </c:ser>
        <c:dLbls>
          <c:showLegendKey val="0"/>
          <c:showVal val="0"/>
          <c:showCatName val="0"/>
          <c:showSerName val="0"/>
          <c:showPercent val="0"/>
          <c:showBubbleSize val="0"/>
        </c:dLbls>
        <c:gapWidth val="100"/>
        <c:overlap val="100"/>
        <c:axId val="207849264"/>
        <c:axId val="20784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c:v>
                </c:pt>
                <c:pt idx="2">
                  <c:v>#N/A</c:v>
                </c:pt>
                <c:pt idx="3">
                  <c:v>#N/A</c:v>
                </c:pt>
                <c:pt idx="4">
                  <c:v>27</c:v>
                </c:pt>
                <c:pt idx="5">
                  <c:v>#N/A</c:v>
                </c:pt>
                <c:pt idx="6">
                  <c:v>#N/A</c:v>
                </c:pt>
                <c:pt idx="7">
                  <c:v>0</c:v>
                </c:pt>
                <c:pt idx="8">
                  <c:v>#N/A</c:v>
                </c:pt>
                <c:pt idx="9">
                  <c:v>#N/A</c:v>
                </c:pt>
                <c:pt idx="10">
                  <c:v>5</c:v>
                </c:pt>
                <c:pt idx="11">
                  <c:v>#N/A</c:v>
                </c:pt>
                <c:pt idx="12">
                  <c:v>#N/A</c:v>
                </c:pt>
                <c:pt idx="13">
                  <c:v>0</c:v>
                </c:pt>
                <c:pt idx="14">
                  <c:v>#N/A</c:v>
                </c:pt>
              </c:numCache>
            </c:numRef>
          </c:val>
          <c:smooth val="0"/>
          <c:extLst>
            <c:ext xmlns:c16="http://schemas.microsoft.com/office/drawing/2014/chart" uri="{C3380CC4-5D6E-409C-BE32-E72D297353CC}">
              <c16:uniqueId val="{0000000B-8DF1-41DB-9E42-E1C0D885173D}"/>
            </c:ext>
          </c:extLst>
        </c:ser>
        <c:dLbls>
          <c:showLegendKey val="0"/>
          <c:showVal val="0"/>
          <c:showCatName val="0"/>
          <c:showSerName val="0"/>
          <c:showPercent val="0"/>
          <c:showBubbleSize val="0"/>
        </c:dLbls>
        <c:marker val="1"/>
        <c:smooth val="0"/>
        <c:axId val="207849264"/>
        <c:axId val="207846912"/>
      </c:lineChart>
      <c:catAx>
        <c:axId val="20784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846912"/>
        <c:crosses val="autoZero"/>
        <c:auto val="1"/>
        <c:lblAlgn val="ctr"/>
        <c:lblOffset val="100"/>
        <c:tickLblSkip val="1"/>
        <c:tickMarkSkip val="1"/>
        <c:noMultiLvlLbl val="0"/>
      </c:catAx>
      <c:valAx>
        <c:axId val="20784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84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879</c:v>
                </c:pt>
                <c:pt idx="1">
                  <c:v>759</c:v>
                </c:pt>
                <c:pt idx="2">
                  <c:v>755</c:v>
                </c:pt>
              </c:numCache>
            </c:numRef>
          </c:val>
          <c:extLst>
            <c:ext xmlns:c16="http://schemas.microsoft.com/office/drawing/2014/chart" uri="{C3380CC4-5D6E-409C-BE32-E72D297353CC}">
              <c16:uniqueId val="{00000000-8A8F-4B18-9178-4782B71E34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8A8F-4B18-9178-4782B71E34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79</c:v>
                </c:pt>
                <c:pt idx="1">
                  <c:v>82</c:v>
                </c:pt>
                <c:pt idx="2">
                  <c:v>136</c:v>
                </c:pt>
              </c:numCache>
            </c:numRef>
          </c:val>
          <c:extLst>
            <c:ext xmlns:c16="http://schemas.microsoft.com/office/drawing/2014/chart" uri="{C3380CC4-5D6E-409C-BE32-E72D297353CC}">
              <c16:uniqueId val="{00000002-8A8F-4B18-9178-4782B71E343E}"/>
            </c:ext>
          </c:extLst>
        </c:ser>
        <c:dLbls>
          <c:showLegendKey val="0"/>
          <c:showVal val="0"/>
          <c:showCatName val="0"/>
          <c:showSerName val="0"/>
          <c:showPercent val="0"/>
          <c:showBubbleSize val="0"/>
        </c:dLbls>
        <c:gapWidth val="120"/>
        <c:overlap val="100"/>
        <c:axId val="207848872"/>
        <c:axId val="207847304"/>
      </c:barChart>
      <c:catAx>
        <c:axId val="207848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7847304"/>
        <c:crosses val="autoZero"/>
        <c:auto val="1"/>
        <c:lblAlgn val="ctr"/>
        <c:lblOffset val="100"/>
        <c:tickLblSkip val="1"/>
        <c:tickMarkSkip val="1"/>
        <c:noMultiLvlLbl val="0"/>
      </c:catAx>
      <c:valAx>
        <c:axId val="207847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7848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{774C4DA1-488B-49B6-B4D5-BB3B1EC2D372}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5D3-441C-BD9D-F46606F7B0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{8BADD238-48E5-4753-A6F8-23DF6EB788BE}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D3-441C-BD9D-F46606F7B0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{BA0AB764-AE34-4D1D-9270-A3511B601B45}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D3-441C-BD9D-F46606F7B0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{BB546684-D5DE-4AD7-93CE-113FE3655700}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D3-441C-BD9D-F46606F7B0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{3B639A2C-BF45-4B2A-B912-7018D0F38803}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D3-441C-BD9D-F46606F7B0C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{B4513D25-517C-467F-8D1F-2762F3D35822}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5D3-441C-BD9D-F46606F7B0C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{141558D3-B177-4018-9F0D-21D196F42E92}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5D3-441C-BD9D-F46606F7B0C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{14102BE6-F083-44B2-8562-741D50A9AD6F}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5D3-441C-BD9D-F46606F7B0C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{E65F2A2C-68BC-40BF-8444-2762CB453632}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5D3-441C-BD9D-F46606F7B0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46.3</c:v>
                </c:pt>
                <c:pt idx="16">
                  <c:v>56.7</c:v>
                </c:pt>
                <c:pt idx="24">
                  <c:v>55.2</c:v>
                </c:pt>
                <c:pt idx="32">
                  <c:v>55.3</c:v>
                </c:pt>
              </c:numCache>
            </c:numRef>
          </c:xVal>
          <c:yVal>
            <c:numRef>
              <c:f>公会計指標分析・財政指標組合せ分析表!$BP$51:$DC$51</c:f>
              <c:numCache>
                <c:formatCode>#,##0.0;"▲ "#,##0.0</c:formatCode>
                <c:ptCount val="40"/>
                <c:pt idx="8">
                  <c:v>1.9</c:v>
                </c:pt>
                <c:pt idx="24">
                  <c:v>0.4</c:v>
                </c:pt>
              </c:numCache>
            </c:numRef>
          </c:yVal>
          <c:smooth val="0"/>
          <c:extLst>
            <c:ext xmlns:c16="http://schemas.microsoft.com/office/drawing/2014/chart" uri="{C3380CC4-5D6E-409C-BE32-E72D297353CC}">
              <c16:uniqueId val="{00000009-95D3-441C-BD9D-F46606F7B0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{C9646027-F1F3-4079-AB05-84232CE4CA98}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5D3-441C-BD9D-F46606F7B0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{A8E37E22-4957-4AFE-8D5C-0855573333F0}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D3-441C-BD9D-F46606F7B0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{403876A4-8C78-4405-92BC-5B3F1C81463A}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D3-441C-BD9D-F46606F7B0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{F973AFBA-0C90-4F5A-A326-9D513E09815E}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D3-441C-BD9D-F46606F7B0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{99648EB3-C224-42D3-99AF-24BDBE07BE02}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D3-441C-BD9D-F46606F7B0C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{0124B958-4E06-4657-98DE-472090BDF0F8}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5D3-441C-BD9D-F46606F7B0C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{1BA5DD6D-8E78-4868-A3CB-43C65D20B95B}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5D3-441C-BD9D-F46606F7B0C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{689A25E5-DBB3-432F-B7E2-EF9C2CBBB406}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5D3-441C-BD9D-F46606F7B0C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{C80447EB-C087-4618-BF2C-5ECD04F56E80}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5D3-441C-BD9D-F46606F7B0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5D3-441C-BD9D-F46606F7B0CA}"/>
            </c:ext>
          </c:extLst>
        </c:ser>
        <c:dLbls>
          <c:showLegendKey val="0"/>
          <c:showVal val="1"/>
          <c:showCatName val="0"/>
          <c:showSerName val="0"/>
          <c:showPercent val="0"/>
          <c:showBubbleSize val="0"/>
        </c:dLbls>
        <c:axId val="207851616"/>
        <c:axId val="207851224"/>
      </c:scatterChart>
      <c:valAx>
        <c:axId val="207851616"/>
        <c:scaling>
          <c:orientation val="minMax"/>
          <c:max val="63"/>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851224"/>
        <c:crosses val="autoZero"/>
        <c:crossBetween val="midCat"/>
      </c:valAx>
      <c:valAx>
        <c:axId val="207851224"/>
        <c:scaling>
          <c:orientation val="minMax"/>
          <c:max val="2.3000000000000003"/>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851616"/>
        <c:crosses val="autoZero"/>
        <c:crossBetween val="midCat"/>
        <c:majorUnit val="0.300000000000000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{D4D5A199-9C61-4EF3-BA41-010D30CD059F}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604-480C-9055-47C90AE771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{1281A44E-C7D6-4943-8801-A0B03A005DAA}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04-480C-9055-47C90AE771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{BE5CEEE1-A9DB-4E43-B232-516301725B1B}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04-480C-9055-47C90AE771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{33D8D80C-E6DA-426B-9AB3-22D860E990B1}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04-480C-9055-47C90AE771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{D412883E-2C7D-404E-972B-7F8F76BD26C9}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04-480C-9055-47C90AE771B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{F8A2D5ED-D6C1-4CB9-A8D1-4429A26A385D}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604-480C-9055-47C90AE771B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{9BD47339-048B-4950-B13B-57364F0D2BCF}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604-480C-9055-47C90AE771B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{5E234FED-E051-43CB-A00E-3B31D3E5A408}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604-480C-9055-47C90AE771B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{DD8245BF-4B0C-402D-A83F-C81156252B5E}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604-480C-9055-47C90AE771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5.5</c:v>
                </c:pt>
                <c:pt idx="16">
                  <c:v>3.9</c:v>
                </c:pt>
                <c:pt idx="24">
                  <c:v>2.8</c:v>
                </c:pt>
                <c:pt idx="32">
                  <c:v>2.2000000000000002</c:v>
                </c:pt>
              </c:numCache>
            </c:numRef>
          </c:xVal>
          <c:yVal>
            <c:numRef>
              <c:f>公会計指標分析・財政指標組合せ分析表!$BP$73:$DC$73</c:f>
              <c:numCache>
                <c:formatCode>#,##0.0;"▲ "#,##0.0</c:formatCode>
                <c:ptCount val="40"/>
                <c:pt idx="0">
                  <c:v>0.4</c:v>
                </c:pt>
                <c:pt idx="8">
                  <c:v>1.9</c:v>
                </c:pt>
                <c:pt idx="24">
                  <c:v>0.4</c:v>
                </c:pt>
              </c:numCache>
            </c:numRef>
          </c:yVal>
          <c:smooth val="0"/>
          <c:extLst>
            <c:ext xmlns:c16="http://schemas.microsoft.com/office/drawing/2014/chart" uri="{C3380CC4-5D6E-409C-BE32-E72D297353CC}">
              <c16:uniqueId val="{00000009-C604-480C-9055-47C90AE771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{D5798D2C-D7DF-4E23-8487-667D6B72D372}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604-480C-9055-47C90AE771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{EFA089EC-57B9-4187-8687-7FA5528E487F}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04-480C-9055-47C90AE771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{74337AEA-EC0D-42B4-9DAF-0159A7EC37DE}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04-480C-9055-47C90AE771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{EE3EC5D8-2AAB-4567-B7FD-BE78A3613E3B}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04-480C-9055-47C90AE771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{0F8866B6-B5F7-4689-9AA0-1AB8ACE6FE45}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04-480C-9055-47C90AE771B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{2C391F12-588D-4005-A46E-CC2E0ED4B39D}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604-480C-9055-47C90AE771B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{8F1CD992-9F11-47F1-A3EE-C31BD80BBC89}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604-480C-9055-47C90AE771B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{93A69204-7A48-4B25-BCA3-4F502801395B}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604-480C-9055-47C90AE771B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{0FA20367-0A5A-47B9-8036-0CC43FAE0B95}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604-480C-9055-47C90AE771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604-480C-9055-47C90AE771BC}"/>
            </c:ext>
          </c:extLst>
        </c:ser>
        <c:dLbls>
          <c:showLegendKey val="0"/>
          <c:showVal val="1"/>
          <c:showCatName val="0"/>
          <c:showSerName val="0"/>
          <c:showPercent val="0"/>
          <c:showBubbleSize val="0"/>
        </c:dLbls>
        <c:axId val="207847696"/>
        <c:axId val="207852008"/>
      </c:scatterChart>
      <c:valAx>
        <c:axId val="207847696"/>
        <c:scaling>
          <c:orientation val="minMax"/>
          <c:max val="7.6"/>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852008"/>
        <c:crosses val="autoZero"/>
        <c:crossBetween val="midCat"/>
      </c:valAx>
      <c:valAx>
        <c:axId val="207852008"/>
        <c:scaling>
          <c:orientation val="minMax"/>
          <c:max val="2.3000000000000003"/>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847696"/>
        <c:crosses val="autoZero"/>
        <c:crossBetween val="midCat"/>
        <c:majorUnit val="0.300000000000000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一部事務組合では増加となったているが、行財政改革の成果により、一般会計、公営企業会計は、着実に減少してきている。しかし今後は、近年の大型投資事業の償還が開始され、一般会計で元利償還金が増加傾向にあるため、村債の適正発行に努めたい。</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地方債の償還ピークは過ぎているため、新規積立、取崩しの</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予定はない。また、現在、満期一括償還地方債の借入はなく、今後の見込みもない。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近年の大型投資事業にかかる村債の発行が影響し、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一般会計の年度末地方債残高が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将来負担額が増額となったが、交付税措置の高い起債を優先して借入れているため、基準財政需要額算入見込額や教育施設整備基金の積立等により、充当可能基金が増加し、充当可能財源が増えたため、比率の上昇を抑制でき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群馬県南牧村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財政調整基金が４００万円減額したが、教育施設整備基金に新規に５，０００万円を積立てたこと等により、その他特定目的基金が増加し、基金全体で</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４，９００万円の増加となった。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人口減少等の影響により、地方交付税の減額が見込まれ、今後も厳しい財政状況が予想される。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財政調整基金の減少が見込まれるため、ふるさと納税寄附金等の増額に努め、特定目的基金の残高を確保し、基金全体の一定水準を保っていく。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a:t>
          </a:r>
          <a:r>
            <a:rPr lang="ja-JP" altLang="en-US" sz="1300">
              <a:latin typeface="ＭＳ Ｐゴシック" panose="020B0600070205080204" pitchFamily="50" charset="-128"/>
              <a:ea typeface="ＭＳ Ｐゴシック" panose="020B0600070205080204" pitchFamily="50" charset="-128"/>
            </a:rPr>
            <a:t>教育施設の整備に要する経費の財源に充てる。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・福祉安心基金：村民誰もが安心で豊かな日常生活を営める明るい福祉社会の実現を目指し、住民福祉の充実及び推進を図る。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・村基金：村の財政の充実を図るとともに、長期にわたる財政の健全な運営に資する。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・子育て支援基金：時代を担う子どもを安心して育てられるよう、子育て世帯の経済的負担の軽減や子育て環境の充実を図る。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元気な村づくり基金：</a:t>
          </a:r>
          <a:r>
            <a:rPr lang="ja-JP" altLang="en-US" sz="1300">
              <a:latin typeface="ＭＳ Ｐゴシック" panose="020B0600070205080204" pitchFamily="50" charset="-128"/>
              <a:ea typeface="ＭＳ Ｐゴシック" panose="020B0600070205080204" pitchFamily="50" charset="-128"/>
            </a:rPr>
            <a:t>高齢者福祉･</a:t>
          </a:r>
          <a:r>
            <a:rPr lang="ja-JP" altLang="en-US" sz="1300">
              <a:effectLst/>
              <a:latin typeface="ＭＳ Ｐゴシック" panose="020B0600070205080204" pitchFamily="50" charset="-128"/>
              <a:ea typeface="ＭＳ Ｐゴシック" panose="020B0600070205080204" pitchFamily="50" charset="-128"/>
            </a:rPr>
            <a:t>子育て</a:t>
          </a:r>
          <a:r>
            <a:rPr lang="ja-JP" altLang="en-US" sz="1400">
              <a:effectLst/>
              <a:latin typeface="ＭＳ Ｐゴシック" panose="020B0600070205080204" pitchFamily="50" charset="-128"/>
              <a:ea typeface="ＭＳ Ｐゴシック" panose="020B0600070205080204" pitchFamily="50" charset="-128"/>
            </a:rPr>
            <a:t>･教育活動の充実に関する事業、森林の保全及び景観の維持、水源の保全及び生活排水の浄化等。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小中学校の建替え等を目的に５，０００万円を積立てたことによる増額。</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・福祉安心基金：基金の運用から生ずる収益を積み立てている。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・村基金：寄附金として受け入れた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万円を積み立てたことによる増額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・子育て支援基金：学童保育利用料補助のため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万円取り崩したことによる減額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元気な村づくり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ふるさと納税寄附金を３８０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万円を積み立てたことによる増額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・学校整備にむけて一定額が確保されるまで積み立を行う予定。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・福祉安心基金：今後も基金残高を維持していく見込み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・村基金：毎年寄附金として受け入れた金額を積立予定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・子育て支援基金：毎年、学童保育利用の補助金に充当するた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め今後も毎年、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すため減少の見込み。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・元気な村づくり基金：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ふるさと納税寄附金を積立予定。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前年度の実質収支の黒字に伴い、歳計剰余金を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教育施設整備基金への新規積立や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普通建設事業費の増による財政需要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、年度途中で財政調整基金を７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ことが影響し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災害等の緊急時に備えるため、一定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水準を確保する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ことが必要なため、決算剰余金を中心に積み立てるとともに、最低水準の取崩しに努める。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基金の運用から生ずる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少額の利息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のみのため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、総額は変わらない。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地方債の償還ピークは過ぎている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ため、現状では、新たな積立て・取崩しは予定しておらず、現在の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基金残高を維持していく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1,873
118.83
2,379,187
2,200,377
134,960
1,395,126
1,915,057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0000000-0008-0000-0D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有形固定資産減価償却率は類似団体よりやや低い水準にあり、概ね標準的な数値である。今後は、緩やかな上昇傾向にある為、それぞれの公共施設等について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早期に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個別計画を策定し、数値が大幅に上昇するこ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のないよう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老朽化した施設の除却及び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施設の再編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保全管理について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22951</xdr:rowOff>
    </xdr:from>
    <xdr:to>
      <xdr:col>23</xdr:col>
      <xdr:colOff>136525</xdr:colOff>
      <xdr:row>32</xdr:row>
      <xdr:rowOff>124551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1378</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625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73751</xdr:rowOff>
    </xdr:from>
    <xdr:to>
      <xdr:col>23</xdr:col>
      <xdr:colOff>85725</xdr:colOff>
      <xdr:row>32</xdr:row>
      <xdr:rowOff>76835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6331676"/>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30571</xdr:rowOff>
    </xdr:from>
    <xdr:to>
      <xdr:col>19</xdr:col>
      <xdr:colOff>136525</xdr:colOff>
      <xdr:row>32</xdr:row>
      <xdr:rowOff>76835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628849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129087</xdr:rowOff>
    </xdr:from>
    <xdr:to>
      <xdr:col>11</xdr:col>
      <xdr:colOff>187325</xdr:colOff>
      <xdr:row>34</xdr:row>
      <xdr:rowOff>59237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30571</xdr:rowOff>
    </xdr:from>
    <xdr:to>
      <xdr:col>15</xdr:col>
      <xdr:colOff>136525</xdr:colOff>
      <xdr:row>34</xdr:row>
      <xdr:rowOff>8437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2527300" y="6288496"/>
          <a:ext cx="762000" cy="3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50364</xdr:rowOff>
    </xdr:from>
    <xdr:ext cx="405111" cy="259045"/>
    <xdr:sp macro="" textlink="">
      <xdr:nvSpPr>
        <xdr:cNvPr id="98" name="n_3mainValue有形固定資産減価償却率">
          <a:extLst>
            <a:ext uri="{FF2B5EF4-FFF2-40B4-BE49-F238E27FC236}">
              <a16:creationId xmlns:a16="http://schemas.microsoft.com/office/drawing/2014/main" id="{00000000-0008-0000-0D00-000062000000}"/>
            </a:ext>
          </a:extLst>
        </xdr:cNvPr>
        <xdr:cNvSpPr txBox="1"/>
      </xdr:nvSpPr>
      <xdr:spPr>
        <a:xfrm>
          <a:off x="2324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年度に実施したケーブルテレビ光化促進事業に係る借入が増加し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たことに加え、類似団体と比較して人件費が高い水準にあるため、債務償還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類似団体と比べ</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なっている。現在、第</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次南牧村行政改革大綱に基づき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地方債残高の減少及び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計画的削減</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努めている。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85337</xdr:rowOff>
    </xdr:from>
    <xdr:to>
      <xdr:col>76</xdr:col>
      <xdr:colOff>73025</xdr:colOff>
      <xdr:row>32</xdr:row>
      <xdr:rowOff>15487</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61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108214</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602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98531</xdr:rowOff>
    </xdr:from>
    <xdr:to>
      <xdr:col>72</xdr:col>
      <xdr:colOff>123825</xdr:colOff>
      <xdr:row>32</xdr:row>
      <xdr:rowOff>28681</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1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136137</xdr:rowOff>
    </xdr:from>
    <xdr:to>
      <xdr:col>76</xdr:col>
      <xdr:colOff>22225</xdr:colOff>
      <xdr:row>31</xdr:row>
      <xdr:rowOff>149331</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6222612"/>
          <a:ext cx="711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4" name="n_1aveValue債務償還比率">
          <a:extLst>
            <a:ext uri="{FF2B5EF4-FFF2-40B4-BE49-F238E27FC236}">
              <a16:creationId xmlns:a16="http://schemas.microsoft.com/office/drawing/2014/main" id="{00000000-0008-0000-0D00-000090000000}"/>
            </a:ext>
          </a:extLst>
        </xdr:cNvPr>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45208</xdr:rowOff>
    </xdr:from>
    <xdr:ext cx="469744" cy="259045"/>
    <xdr:sp macro="" textlink="">
      <xdr:nvSpPr>
        <xdr:cNvPr id="145" name="n_1mainValue債務償還比率">
          <a:extLst>
            <a:ext uri="{FF2B5EF4-FFF2-40B4-BE49-F238E27FC236}">
              <a16:creationId xmlns:a16="http://schemas.microsoft.com/office/drawing/2014/main" id="{00000000-0008-0000-0D00-000091000000}"/>
            </a:ext>
          </a:extLst>
        </xdr:cNvPr>
        <xdr:cNvSpPr txBox="1"/>
      </xdr:nvSpPr>
      <xdr:spPr>
        <a:xfrm>
          <a:off x="13836727" y="59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1,873
118.83
2,379,187
2,200,377
134,960
1,395,126
1,915,057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88265</xdr:rowOff>
    </xdr:from>
    <xdr:to>
      <xdr:col>24</xdr:col>
      <xdr:colOff>114300</xdr:colOff>
      <xdr:row>39</xdr:row>
      <xdr:rowOff>18415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66692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139065</xdr:rowOff>
    </xdr:from>
    <xdr:to>
      <xdr:col>24</xdr:col>
      <xdr:colOff>63500</xdr:colOff>
      <xdr:row>38</xdr:row>
      <xdr:rowOff>156210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6541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40</xdr:row>
      <xdr:rowOff>87630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67131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21590</xdr:rowOff>
    </xdr:from>
    <xdr:to>
      <xdr:col>10</xdr:col>
      <xdr:colOff>165100</xdr:colOff>
      <xdr:row>41</xdr:row>
      <xdr:rowOff>123190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87630</xdr:rowOff>
    </xdr:from>
    <xdr:to>
      <xdr:col>15</xdr:col>
      <xdr:colOff>50800</xdr:colOff>
      <xdr:row>41</xdr:row>
      <xdr:rowOff>72390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94563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114317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59050</xdr:rowOff>
    </xdr:from>
    <xdr:to>
      <xdr:col>55</xdr:col>
      <xdr:colOff>50800</xdr:colOff>
      <xdr:row>38</xdr:row>
      <xdr:rowOff>160650</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5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81927</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40091</xdr:rowOff>
    </xdr:from>
    <xdr:to>
      <xdr:col>50</xdr:col>
      <xdr:colOff>165100</xdr:colOff>
      <xdr:row>38</xdr:row>
      <xdr:rowOff>141691</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5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90891</xdr:rowOff>
    </xdr:from>
    <xdr:to>
      <xdr:col>55</xdr:col>
      <xdr:colOff>0</xdr:colOff>
      <xdr:row>38</xdr:row>
      <xdr:rowOff>109850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9639300" y="6605991"/>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69162</xdr:rowOff>
    </xdr:from>
    <xdr:to>
      <xdr:col>46</xdr:col>
      <xdr:colOff>38100</xdr:colOff>
      <xdr:row>38</xdr:row>
      <xdr:rowOff>170762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5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90891</xdr:rowOff>
    </xdr:from>
    <xdr:to>
      <xdr:col>50</xdr:col>
      <xdr:colOff>114300</xdr:colOff>
      <xdr:row>38</xdr:row>
      <xdr:rowOff>119962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605991"/>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92387</xdr:rowOff>
    </xdr:from>
    <xdr:to>
      <xdr:col>41</xdr:col>
      <xdr:colOff>101600</xdr:colOff>
      <xdr:row>39</xdr:row>
      <xdr:rowOff>22537</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66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119962</xdr:rowOff>
    </xdr:from>
    <xdr:to>
      <xdr:col>45</xdr:col>
      <xdr:colOff>177800</xdr:colOff>
      <xdr:row>38</xdr:row>
      <xdr:rowOff>143187</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635062"/>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5290</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158218</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63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15839</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3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39064</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63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E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E00-0000A0000000}"/>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00000000-0008-0000-0E00-0000A2000000}"/>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E00-0000A4000000}"/>
            </a:ext>
          </a:extLst>
        </xdr:cNvPr>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26924</xdr:rowOff>
    </xdr:from>
    <xdr:to>
      <xdr:col>24</xdr:col>
      <xdr:colOff>114300</xdr:colOff>
      <xdr:row>60</xdr:row>
      <xdr:rowOff>128524</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4584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5351</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00000000-0008-0000-0E00-0000AF000000}"/>
            </a:ext>
          </a:extLst>
        </xdr:cNvPr>
        <xdr:cNvSpPr txBox="1"/>
      </xdr:nvSpPr>
      <xdr:spPr>
        <a:xfrm>
          <a:off x="4673600"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77724</xdr:rowOff>
    </xdr:from>
    <xdr:to>
      <xdr:col>24</xdr:col>
      <xdr:colOff>63500</xdr:colOff>
      <xdr:row>60</xdr:row>
      <xdr:rowOff>148590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3797300" y="1036472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60</xdr:row>
      <xdr:rowOff>160020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2908300" y="10435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138938</xdr:rowOff>
    </xdr:from>
    <xdr:to>
      <xdr:col>10</xdr:col>
      <xdr:colOff>165100</xdr:colOff>
      <xdr:row>61</xdr:row>
      <xdr:rowOff>69088</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1968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18288</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019300" y="1044702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60215</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E00-0000D600000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E00-0000D8000000}"/>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E00-0000DA000000}"/>
            </a:ext>
          </a:extLst>
        </xdr:cNvPr>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40742</xdr:rowOff>
    </xdr:from>
    <xdr:to>
      <xdr:col>55</xdr:col>
      <xdr:colOff>50800</xdr:colOff>
      <xdr:row>63</xdr:row>
      <xdr:rowOff>142342</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10426700" y="108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63619</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E00-0000E5000000}"/>
            </a:ext>
          </a:extLst>
        </xdr:cNvPr>
        <xdr:cNvSpPr txBox="1"/>
      </xdr:nvSpPr>
      <xdr:spPr>
        <a:xfrm>
          <a:off x="10515600" y="10693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47052</xdr:rowOff>
    </xdr:from>
    <xdr:to>
      <xdr:col>50</xdr:col>
      <xdr:colOff>165100</xdr:colOff>
      <xdr:row>63</xdr:row>
      <xdr:rowOff>148652</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9588500" y="108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91542</xdr:rowOff>
    </xdr:from>
    <xdr:to>
      <xdr:col>55</xdr:col>
      <xdr:colOff>0</xdr:colOff>
      <xdr:row>63</xdr:row>
      <xdr:rowOff>97852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639300" y="10892892"/>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61237</xdr:rowOff>
    </xdr:from>
    <xdr:to>
      <xdr:col>46</xdr:col>
      <xdr:colOff>38100</xdr:colOff>
      <xdr:row>63</xdr:row>
      <xdr:rowOff>162837</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8699500" y="1086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97852</xdr:rowOff>
    </xdr:from>
    <xdr:to>
      <xdr:col>50</xdr:col>
      <xdr:colOff>114300</xdr:colOff>
      <xdr:row>63</xdr:row>
      <xdr:rowOff>112037</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8750300" y="10899202"/>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63633</xdr:rowOff>
    </xdr:from>
    <xdr:to>
      <xdr:col>41</xdr:col>
      <xdr:colOff>101600</xdr:colOff>
      <xdr:row>63</xdr:row>
      <xdr:rowOff>165233</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7810500" y="108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112037</xdr:rowOff>
    </xdr:from>
    <xdr:to>
      <xdr:col>45</xdr:col>
      <xdr:colOff>177800</xdr:colOff>
      <xdr:row>63</xdr:row>
      <xdr:rowOff>114433</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7861300" y="10913387"/>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3270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155712</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05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165179</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281505" y="10623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7914</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05205" y="10637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156360</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16205" y="109577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49530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3797300" y="14211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83</xdr:row>
      <xdr:rowOff>49530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2908300" y="14142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153036</xdr:rowOff>
    </xdr:from>
    <xdr:to>
      <xdr:col>10</xdr:col>
      <xdr:colOff>165100</xdr:colOff>
      <xdr:row>81</xdr:row>
      <xdr:rowOff>83186</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32386</xdr:rowOff>
    </xdr:from>
    <xdr:to>
      <xdr:col>15</xdr:col>
      <xdr:colOff>50800</xdr:colOff>
      <xdr:row>82</xdr:row>
      <xdr:rowOff>83820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019300" y="13919836"/>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99713</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E00-00003F010000}"/>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a:extLst>
            <a:ext uri="{FF2B5EF4-FFF2-40B4-BE49-F238E27FC236}">
              <a16:creationId xmlns:a16="http://schemas.microsoft.com/office/drawing/2014/main" id="{00000000-0008-0000-0E00-000041010000}"/>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E00-000043010000}"/>
            </a:ext>
          </a:extLst>
        </xdr:cNvPr>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78232</xdr:rowOff>
    </xdr:from>
    <xdr:to>
      <xdr:col>55</xdr:col>
      <xdr:colOff>50800</xdr:colOff>
      <xdr:row>86</xdr:row>
      <xdr:rowOff>8382</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10426700" y="1465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164609</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E00-00004E010000}"/>
            </a:ext>
          </a:extLst>
        </xdr:cNvPr>
        <xdr:cNvSpPr txBox="1"/>
      </xdr:nvSpPr>
      <xdr:spPr>
        <a:xfrm>
          <a:off x="10515600"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82931</xdr:rowOff>
    </xdr:from>
    <xdr:to>
      <xdr:col>50</xdr:col>
      <xdr:colOff>165100</xdr:colOff>
      <xdr:row>86</xdr:row>
      <xdr:rowOff>13081</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9588500" y="146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129032</xdr:rowOff>
    </xdr:from>
    <xdr:to>
      <xdr:col>55</xdr:col>
      <xdr:colOff>0</xdr:colOff>
      <xdr:row>85</xdr:row>
      <xdr:rowOff>133731</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9639300" y="14702282"/>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108713</xdr:rowOff>
    </xdr:from>
    <xdr:to>
      <xdr:col>46</xdr:col>
      <xdr:colOff>38100</xdr:colOff>
      <xdr:row>86</xdr:row>
      <xdr:rowOff>38863</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8699500" y="146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133731</xdr:rowOff>
    </xdr:from>
    <xdr:to>
      <xdr:col>50</xdr:col>
      <xdr:colOff>114300</xdr:colOff>
      <xdr:row>85</xdr:row>
      <xdr:rowOff>159513</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8750300" y="14706981"/>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143890</xdr:rowOff>
    </xdr:from>
    <xdr:to>
      <xdr:col>41</xdr:col>
      <xdr:colOff>101600</xdr:colOff>
      <xdr:row>86</xdr:row>
      <xdr:rowOff>74040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7810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159513</xdr:rowOff>
    </xdr:from>
    <xdr:to>
      <xdr:col>45</xdr:col>
      <xdr:colOff>177800</xdr:colOff>
      <xdr:row>86</xdr:row>
      <xdr:rowOff>23240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7861300" y="14732763"/>
          <a:ext cx="889000" cy="3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a:extLst>
            <a:ext uri="{FF2B5EF4-FFF2-40B4-BE49-F238E27FC236}">
              <a16:creationId xmlns:a16="http://schemas.microsoft.com/office/drawing/2014/main" id="{00000000-0008-0000-0E00-000055010000}"/>
            </a:ext>
          </a:extLst>
        </xdr:cNvPr>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a:extLst>
            <a:ext uri="{FF2B5EF4-FFF2-40B4-BE49-F238E27FC236}">
              <a16:creationId xmlns:a16="http://schemas.microsoft.com/office/drawing/2014/main" id="{00000000-0008-0000-0E00-000056010000}"/>
            </a:ext>
          </a:extLst>
        </xdr:cNvPr>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43" name="n_3aveValue【公営住宅】&#10;一人当たり面積">
          <a:extLst>
            <a:ext uri="{FF2B5EF4-FFF2-40B4-BE49-F238E27FC236}">
              <a16:creationId xmlns:a16="http://schemas.microsoft.com/office/drawing/2014/main" id="{00000000-0008-0000-0E00-000057010000}"/>
            </a:ext>
          </a:extLst>
        </xdr:cNvPr>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4208</xdr:rowOff>
    </xdr:from>
    <xdr:ext cx="469744" cy="259045"/>
    <xdr:sp macro="" textlink="">
      <xdr:nvSpPr>
        <xdr:cNvPr id="344" name="n_1mainValue【公営住宅】&#10;一人当たり面積">
          <a:extLst>
            <a:ext uri="{FF2B5EF4-FFF2-40B4-BE49-F238E27FC236}">
              <a16:creationId xmlns:a16="http://schemas.microsoft.com/office/drawing/2014/main" id="{00000000-0008-0000-0E00-000058010000}"/>
            </a:ext>
          </a:extLst>
        </xdr:cNvPr>
        <xdr:cNvSpPr txBox="1"/>
      </xdr:nvSpPr>
      <xdr:spPr>
        <a:xfrm>
          <a:off x="9391727" y="1474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29990</xdr:rowOff>
    </xdr:from>
    <xdr:ext cx="469744" cy="259045"/>
    <xdr:sp macro="" textlink="">
      <xdr:nvSpPr>
        <xdr:cNvPr id="345" name="n_2mainValue【公営住宅】&#10;一人当たり面積">
          <a:extLst>
            <a:ext uri="{FF2B5EF4-FFF2-40B4-BE49-F238E27FC236}">
              <a16:creationId xmlns:a16="http://schemas.microsoft.com/office/drawing/2014/main" id="{00000000-0008-0000-0E00-000059010000}"/>
            </a:ext>
          </a:extLst>
        </xdr:cNvPr>
        <xdr:cNvSpPr txBox="1"/>
      </xdr:nvSpPr>
      <xdr:spPr>
        <a:xfrm>
          <a:off x="8515427" y="1477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65167</xdr:rowOff>
    </xdr:from>
    <xdr:ext cx="469744" cy="259045"/>
    <xdr:sp macro="" textlink="">
      <xdr:nvSpPr>
        <xdr:cNvPr id="346" name="n_3mainValue【公営住宅】&#10;一人当たり面積">
          <a:extLst>
            <a:ext uri="{FF2B5EF4-FFF2-40B4-BE49-F238E27FC236}">
              <a16:creationId xmlns:a16="http://schemas.microsoft.com/office/drawing/2014/main" id="{00000000-0008-0000-0E00-00005A010000}"/>
            </a:ext>
          </a:extLst>
        </xdr:cNvPr>
        <xdr:cNvSpPr txBox="1"/>
      </xdr:nvSpPr>
      <xdr:spPr>
        <a:xfrm>
          <a:off x="76264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id="{00000000-0008-0000-0E00-00009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04" name="【学校施設】&#10;有形固定資産減価償却率最小値テキスト">
          <a:extLst>
            <a:ext uri="{FF2B5EF4-FFF2-40B4-BE49-F238E27FC236}">
              <a16:creationId xmlns:a16="http://schemas.microsoft.com/office/drawing/2014/main" id="{00000000-0008-0000-0E00-000094010000}"/>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06" name="【学校施設】&#10;有形固定資産減価償却率最大値テキスト">
          <a:extLst>
            <a:ext uri="{FF2B5EF4-FFF2-40B4-BE49-F238E27FC236}">
              <a16:creationId xmlns:a16="http://schemas.microsoft.com/office/drawing/2014/main" id="{00000000-0008-0000-0E00-000096010000}"/>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08" name="【学校施設】&#10;有形固定資産減価償却率平均値テキスト">
          <a:extLst>
            <a:ext uri="{FF2B5EF4-FFF2-40B4-BE49-F238E27FC236}">
              <a16:creationId xmlns:a16="http://schemas.microsoft.com/office/drawing/2014/main" id="{00000000-0008-0000-0E00-000098010000}"/>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48260</xdr:rowOff>
    </xdr:from>
    <xdr:to>
      <xdr:col>85</xdr:col>
      <xdr:colOff>177800</xdr:colOff>
      <xdr:row>56</xdr:row>
      <xdr:rowOff>149860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6268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134637</xdr:rowOff>
    </xdr:from>
    <xdr:ext cx="405111" cy="259045"/>
    <xdr:sp macro="" textlink="">
      <xdr:nvSpPr>
        <xdr:cNvPr id="419" name="【学校施設】&#10;有形固定資産減価償却率該当値テキスト">
          <a:extLst>
            <a:ext uri="{FF2B5EF4-FFF2-40B4-BE49-F238E27FC236}">
              <a16:creationId xmlns:a16="http://schemas.microsoft.com/office/drawing/2014/main" id="{00000000-0008-0000-0E00-0000A3010000}"/>
            </a:ext>
          </a:extLst>
        </xdr:cNvPr>
        <xdr:cNvSpPr txBox="1"/>
      </xdr:nvSpPr>
      <xdr:spPr>
        <a:xfrm>
          <a:off x="16357600"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82550</xdr:rowOff>
    </xdr:from>
    <xdr:to>
      <xdr:col>81</xdr:col>
      <xdr:colOff>101600</xdr:colOff>
      <xdr:row>57</xdr:row>
      <xdr:rowOff>12700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5430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99060</xdr:rowOff>
    </xdr:from>
    <xdr:to>
      <xdr:col>85</xdr:col>
      <xdr:colOff>127000</xdr:colOff>
      <xdr:row>56</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5481300" y="97002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116840</xdr:rowOff>
    </xdr:from>
    <xdr:to>
      <xdr:col>76</xdr:col>
      <xdr:colOff>165100</xdr:colOff>
      <xdr:row>57</xdr:row>
      <xdr:rowOff>46990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4541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133350</xdr:rowOff>
    </xdr:from>
    <xdr:to>
      <xdr:col>81</xdr:col>
      <xdr:colOff>50800</xdr:colOff>
      <xdr:row>56</xdr:row>
      <xdr:rowOff>167640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4592300" y="9734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29210</xdr:rowOff>
    </xdr:from>
    <xdr:to>
      <xdr:col>72</xdr:col>
      <xdr:colOff>38100</xdr:colOff>
      <xdr:row>57</xdr:row>
      <xdr:rowOff>130810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365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167640</xdr:rowOff>
    </xdr:from>
    <xdr:to>
      <xdr:col>76</xdr:col>
      <xdr:colOff>114300</xdr:colOff>
      <xdr:row>57</xdr:row>
      <xdr:rowOff>80010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13703300" y="976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26" name="n_1aveValue【学校施設】&#10;有形固定資産減価償却率">
          <a:extLst>
            <a:ext uri="{FF2B5EF4-FFF2-40B4-BE49-F238E27FC236}">
              <a16:creationId xmlns:a16="http://schemas.microsoft.com/office/drawing/2014/main" id="{00000000-0008-0000-0E00-0000AA01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27" name="n_2aveValue【学校施設】&#10;有形固定資産減価償却率">
          <a:extLst>
            <a:ext uri="{FF2B5EF4-FFF2-40B4-BE49-F238E27FC236}">
              <a16:creationId xmlns:a16="http://schemas.microsoft.com/office/drawing/2014/main" id="{00000000-0008-0000-0E00-0000AB01000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428" name="n_3aveValue【学校施設】&#10;有形固定資産減価償却率">
          <a:extLst>
            <a:ext uri="{FF2B5EF4-FFF2-40B4-BE49-F238E27FC236}">
              <a16:creationId xmlns:a16="http://schemas.microsoft.com/office/drawing/2014/main" id="{00000000-0008-0000-0E00-0000AC010000}"/>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29227</xdr:rowOff>
    </xdr:from>
    <xdr:ext cx="405111" cy="259045"/>
    <xdr:sp macro="" textlink="">
      <xdr:nvSpPr>
        <xdr:cNvPr id="429" name="n_1mainValue【学校施設】&#10;有形固定資産減価償却率">
          <a:extLst>
            <a:ext uri="{FF2B5EF4-FFF2-40B4-BE49-F238E27FC236}">
              <a16:creationId xmlns:a16="http://schemas.microsoft.com/office/drawing/2014/main" id="{00000000-0008-0000-0E00-0000AD010000}"/>
            </a:ext>
          </a:extLst>
        </xdr:cNvPr>
        <xdr:cNvSpPr txBox="1"/>
      </xdr:nvSpPr>
      <xdr:spPr>
        <a:xfrm>
          <a:off x="152660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63517</xdr:rowOff>
    </xdr:from>
    <xdr:ext cx="405111" cy="259045"/>
    <xdr:sp macro="" textlink="">
      <xdr:nvSpPr>
        <xdr:cNvPr id="430" name="n_2mainValue【学校施設】&#10;有形固定資産減価償却率">
          <a:extLst>
            <a:ext uri="{FF2B5EF4-FFF2-40B4-BE49-F238E27FC236}">
              <a16:creationId xmlns:a16="http://schemas.microsoft.com/office/drawing/2014/main" id="{00000000-0008-0000-0E00-0000AE010000}"/>
            </a:ext>
          </a:extLst>
        </xdr:cNvPr>
        <xdr:cNvSpPr txBox="1"/>
      </xdr:nvSpPr>
      <xdr:spPr>
        <a:xfrm>
          <a:off x="14389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147337</xdr:rowOff>
    </xdr:from>
    <xdr:ext cx="405111" cy="259045"/>
    <xdr:sp macro="" textlink="">
      <xdr:nvSpPr>
        <xdr:cNvPr id="431" name="n_3mainValue【学校施設】&#10;有形固定資産減価償却率">
          <a:extLst>
            <a:ext uri="{FF2B5EF4-FFF2-40B4-BE49-F238E27FC236}">
              <a16:creationId xmlns:a16="http://schemas.microsoft.com/office/drawing/2014/main" id="{00000000-0008-0000-0E00-0000AF010000}"/>
            </a:ext>
          </a:extLst>
        </xdr:cNvPr>
        <xdr:cNvSpPr txBox="1"/>
      </xdr:nvSpPr>
      <xdr:spPr>
        <a:xfrm>
          <a:off x="13500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学校施設】&#10;一人当たり面積グラフ枠">
          <a:extLst>
            <a:ext uri="{FF2B5EF4-FFF2-40B4-BE49-F238E27FC236}">
              <a16:creationId xmlns:a16="http://schemas.microsoft.com/office/drawing/2014/main" id="{00000000-0008-0000-0E00-0000C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459" name="【学校施設】&#10;一人当たり面積最小値テキスト">
          <a:extLst>
            <a:ext uri="{FF2B5EF4-FFF2-40B4-BE49-F238E27FC236}">
              <a16:creationId xmlns:a16="http://schemas.microsoft.com/office/drawing/2014/main" id="{00000000-0008-0000-0E00-0000CB010000}"/>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461" name="【学校施設】&#10;一人当たり面積最大値テキスト">
          <a:extLst>
            <a:ext uri="{FF2B5EF4-FFF2-40B4-BE49-F238E27FC236}">
              <a16:creationId xmlns:a16="http://schemas.microsoft.com/office/drawing/2014/main" id="{00000000-0008-0000-0E00-0000CD010000}"/>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463" name="【学校施設】&#10;一人当たり面積平均値テキスト">
          <a:extLst>
            <a:ext uri="{FF2B5EF4-FFF2-40B4-BE49-F238E27FC236}">
              <a16:creationId xmlns:a16="http://schemas.microsoft.com/office/drawing/2014/main" id="{00000000-0008-0000-0E00-0000CF010000}"/>
            </a:ext>
          </a:extLst>
        </xdr:cNvPr>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5370</xdr:rowOff>
    </xdr:from>
    <xdr:to>
      <xdr:col>116</xdr:col>
      <xdr:colOff>114300</xdr:colOff>
      <xdr:row>63</xdr:row>
      <xdr:rowOff>106970</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2110700" y="108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28247</xdr:rowOff>
    </xdr:from>
    <xdr:ext cx="469744" cy="259045"/>
    <xdr:sp macro="" textlink="">
      <xdr:nvSpPr>
        <xdr:cNvPr id="474" name="【学校施設】&#10;一人当たり面積該当値テキスト">
          <a:extLst>
            <a:ext uri="{FF2B5EF4-FFF2-40B4-BE49-F238E27FC236}">
              <a16:creationId xmlns:a16="http://schemas.microsoft.com/office/drawing/2014/main" id="{00000000-0008-0000-0E00-0000DA010000}"/>
            </a:ext>
          </a:extLst>
        </xdr:cNvPr>
        <xdr:cNvSpPr txBox="1"/>
      </xdr:nvSpPr>
      <xdr:spPr>
        <a:xfrm>
          <a:off x="22199600" y="106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22515</xdr:rowOff>
    </xdr:from>
    <xdr:to>
      <xdr:col>112</xdr:col>
      <xdr:colOff>38100</xdr:colOff>
      <xdr:row>63</xdr:row>
      <xdr:rowOff>124115</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21272500" y="108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56170</xdr:rowOff>
    </xdr:from>
    <xdr:to>
      <xdr:col>116</xdr:col>
      <xdr:colOff>63500</xdr:colOff>
      <xdr:row>63</xdr:row>
      <xdr:rowOff>73315</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1323300" y="108575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47172</xdr:rowOff>
    </xdr:from>
    <xdr:to>
      <xdr:col>107</xdr:col>
      <xdr:colOff>101600</xdr:colOff>
      <xdr:row>63</xdr:row>
      <xdr:rowOff>148772</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20383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73315</xdr:rowOff>
    </xdr:from>
    <xdr:to>
      <xdr:col>111</xdr:col>
      <xdr:colOff>177800</xdr:colOff>
      <xdr:row>63</xdr:row>
      <xdr:rowOff>97972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0434300" y="10874665"/>
          <a:ext cx="8890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63336</xdr:rowOff>
    </xdr:from>
    <xdr:to>
      <xdr:col>102</xdr:col>
      <xdr:colOff>165100</xdr:colOff>
      <xdr:row>63</xdr:row>
      <xdr:rowOff>164936</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19494500" y="108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97972</xdr:rowOff>
    </xdr:from>
    <xdr:to>
      <xdr:col>107</xdr:col>
      <xdr:colOff>50800</xdr:colOff>
      <xdr:row>63</xdr:row>
      <xdr:rowOff>114136</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19545300" y="10899322"/>
          <a:ext cx="889000" cy="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481" name="n_1aveValue【学校施設】&#10;一人当たり面積">
          <a:extLst>
            <a:ext uri="{FF2B5EF4-FFF2-40B4-BE49-F238E27FC236}">
              <a16:creationId xmlns:a16="http://schemas.microsoft.com/office/drawing/2014/main" id="{00000000-0008-0000-0E00-0000E1010000}"/>
            </a:ext>
          </a:extLst>
        </xdr:cNvPr>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482" name="n_2aveValue【学校施設】&#10;一人当たり面積">
          <a:extLst>
            <a:ext uri="{FF2B5EF4-FFF2-40B4-BE49-F238E27FC236}">
              <a16:creationId xmlns:a16="http://schemas.microsoft.com/office/drawing/2014/main" id="{00000000-0008-0000-0E00-0000E2010000}"/>
            </a:ext>
          </a:extLst>
        </xdr:cNvPr>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483" name="n_3aveValue【学校施設】&#10;一人当たり面積">
          <a:extLst>
            <a:ext uri="{FF2B5EF4-FFF2-40B4-BE49-F238E27FC236}">
              <a16:creationId xmlns:a16="http://schemas.microsoft.com/office/drawing/2014/main" id="{00000000-0008-0000-0E00-0000E3010000}"/>
            </a:ext>
          </a:extLst>
        </xdr:cNvPr>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140642</xdr:rowOff>
    </xdr:from>
    <xdr:ext cx="469744" cy="259045"/>
    <xdr:sp macro="" textlink="">
      <xdr:nvSpPr>
        <xdr:cNvPr id="484" name="n_1mainValue【学校施設】&#10;一人当たり面積">
          <a:extLst>
            <a:ext uri="{FF2B5EF4-FFF2-40B4-BE49-F238E27FC236}">
              <a16:creationId xmlns:a16="http://schemas.microsoft.com/office/drawing/2014/main" id="{00000000-0008-0000-0E00-0000E4010000}"/>
            </a:ext>
          </a:extLst>
        </xdr:cNvPr>
        <xdr:cNvSpPr txBox="1"/>
      </xdr:nvSpPr>
      <xdr:spPr>
        <a:xfrm>
          <a:off x="21075727" y="1059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139899</xdr:rowOff>
    </xdr:from>
    <xdr:ext cx="469744" cy="259045"/>
    <xdr:sp macro="" textlink="">
      <xdr:nvSpPr>
        <xdr:cNvPr id="485" name="n_2mainValue【学校施設】&#10;一人当たり面積">
          <a:extLst>
            <a:ext uri="{FF2B5EF4-FFF2-40B4-BE49-F238E27FC236}">
              <a16:creationId xmlns:a16="http://schemas.microsoft.com/office/drawing/2014/main" id="{00000000-0008-0000-0E00-0000E5010000}"/>
            </a:ext>
          </a:extLst>
        </xdr:cNvPr>
        <xdr:cNvSpPr txBox="1"/>
      </xdr:nvSpPr>
      <xdr:spPr>
        <a:xfrm>
          <a:off x="20199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156063</xdr:rowOff>
    </xdr:from>
    <xdr:ext cx="469744" cy="259045"/>
    <xdr:sp macro="" textlink="">
      <xdr:nvSpPr>
        <xdr:cNvPr id="486" name="n_3mainValue【学校施設】&#10;一人当たり面積">
          <a:extLst>
            <a:ext uri="{FF2B5EF4-FFF2-40B4-BE49-F238E27FC236}">
              <a16:creationId xmlns:a16="http://schemas.microsoft.com/office/drawing/2014/main" id="{00000000-0008-0000-0E00-0000E6010000}"/>
            </a:ext>
          </a:extLst>
        </xdr:cNvPr>
        <xdr:cNvSpPr txBox="1"/>
      </xdr:nvSpPr>
      <xdr:spPr>
        <a:xfrm>
          <a:off x="19310427" y="1095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a:extLst>
            <a:ext uri="{FF2B5EF4-FFF2-40B4-BE49-F238E27FC236}">
              <a16:creationId xmlns:a16="http://schemas.microsoft.com/office/drawing/2014/main" id="{00000000-0008-0000-0E00-00000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528" name="【公民館】&#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0" name="【公民館】&#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532" name="【公民館】&#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57786</xdr:rowOff>
    </xdr:from>
    <xdr:to>
      <xdr:col>85</xdr:col>
      <xdr:colOff>177800</xdr:colOff>
      <xdr:row>100</xdr:row>
      <xdr:rowOff>159386</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6268700" y="172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144163</xdr:rowOff>
    </xdr:from>
    <xdr:ext cx="405111" cy="259045"/>
    <xdr:sp macro="" textlink="">
      <xdr:nvSpPr>
        <xdr:cNvPr id="543" name="【公民館】&#10;有形固定資産減価償却率該当値テキスト">
          <a:extLst>
            <a:ext uri="{FF2B5EF4-FFF2-40B4-BE49-F238E27FC236}">
              <a16:creationId xmlns:a16="http://schemas.microsoft.com/office/drawing/2014/main" id="{00000000-0008-0000-0E00-00001F020000}"/>
            </a:ext>
          </a:extLst>
        </xdr:cNvPr>
        <xdr:cNvSpPr txBox="1"/>
      </xdr:nvSpPr>
      <xdr:spPr>
        <a:xfrm>
          <a:off x="16357600" y="1711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95886</xdr:rowOff>
    </xdr:from>
    <xdr:to>
      <xdr:col>81</xdr:col>
      <xdr:colOff>101600</xdr:colOff>
      <xdr:row>101</xdr:row>
      <xdr:rowOff>26036</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54305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108586</xdr:rowOff>
    </xdr:from>
    <xdr:to>
      <xdr:col>85</xdr:col>
      <xdr:colOff>127000</xdr:colOff>
      <xdr:row>100</xdr:row>
      <xdr:rowOff>146686</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flipV="1">
          <a:off x="15481300" y="172535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133986</xdr:rowOff>
    </xdr:from>
    <xdr:to>
      <xdr:col>76</xdr:col>
      <xdr:colOff>165100</xdr:colOff>
      <xdr:row>101</xdr:row>
      <xdr:rowOff>64136</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45415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146686</xdr:rowOff>
    </xdr:from>
    <xdr:to>
      <xdr:col>81</xdr:col>
      <xdr:colOff>50800</xdr:colOff>
      <xdr:row>101</xdr:row>
      <xdr:rowOff>13336</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14592300" y="172916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636</xdr:rowOff>
    </xdr:from>
    <xdr:to>
      <xdr:col>72</xdr:col>
      <xdr:colOff>38100</xdr:colOff>
      <xdr:row>101</xdr:row>
      <xdr:rowOff>102236</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36525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13336</xdr:rowOff>
    </xdr:from>
    <xdr:to>
      <xdr:col>76</xdr:col>
      <xdr:colOff>114300</xdr:colOff>
      <xdr:row>101</xdr:row>
      <xdr:rowOff>51436</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3703300" y="17329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550" name="n_1aveValue【公民館】&#10;有形固定資産減価償却率">
          <a:extLst>
            <a:ext uri="{FF2B5EF4-FFF2-40B4-BE49-F238E27FC236}">
              <a16:creationId xmlns:a16="http://schemas.microsoft.com/office/drawing/2014/main" id="{00000000-0008-0000-0E00-000026020000}"/>
            </a:ext>
          </a:extLst>
        </xdr:cNvPr>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551" name="n_2aveValue【公民館】&#10;有形固定資産減価償却率">
          <a:extLst>
            <a:ext uri="{FF2B5EF4-FFF2-40B4-BE49-F238E27FC236}">
              <a16:creationId xmlns:a16="http://schemas.microsoft.com/office/drawing/2014/main" id="{00000000-0008-0000-0E00-000027020000}"/>
            </a:ext>
          </a:extLst>
        </xdr:cNvPr>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148607</xdr:rowOff>
    </xdr:from>
    <xdr:ext cx="405111" cy="259045"/>
    <xdr:sp macro="" textlink="">
      <xdr:nvSpPr>
        <xdr:cNvPr id="552" name="n_3aveValue【公民館】&#10;有形固定資産減価償却率">
          <a:extLst>
            <a:ext uri="{FF2B5EF4-FFF2-40B4-BE49-F238E27FC236}">
              <a16:creationId xmlns:a16="http://schemas.microsoft.com/office/drawing/2014/main" id="{00000000-0008-0000-0E00-000028020000}"/>
            </a:ext>
          </a:extLst>
        </xdr:cNvPr>
        <xdr:cNvSpPr txBox="1"/>
      </xdr:nvSpPr>
      <xdr:spPr>
        <a:xfrm>
          <a:off x="13500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42563</xdr:rowOff>
    </xdr:from>
    <xdr:ext cx="405111" cy="259045"/>
    <xdr:sp macro="" textlink="">
      <xdr:nvSpPr>
        <xdr:cNvPr id="553" name="n_1mainValue【公民館】&#10;有形固定資産減価償却率">
          <a:extLst>
            <a:ext uri="{FF2B5EF4-FFF2-40B4-BE49-F238E27FC236}">
              <a16:creationId xmlns:a16="http://schemas.microsoft.com/office/drawing/2014/main" id="{00000000-0008-0000-0E00-000029020000}"/>
            </a:ext>
          </a:extLst>
        </xdr:cNvPr>
        <xdr:cNvSpPr txBox="1"/>
      </xdr:nvSpPr>
      <xdr:spPr>
        <a:xfrm>
          <a:off x="152660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80663</xdr:rowOff>
    </xdr:from>
    <xdr:ext cx="405111" cy="259045"/>
    <xdr:sp macro="" textlink="">
      <xdr:nvSpPr>
        <xdr:cNvPr id="554" name="n_2mainValue【公民館】&#10;有形固定資産減価償却率">
          <a:extLst>
            <a:ext uri="{FF2B5EF4-FFF2-40B4-BE49-F238E27FC236}">
              <a16:creationId xmlns:a16="http://schemas.microsoft.com/office/drawing/2014/main" id="{00000000-0008-0000-0E00-00002A020000}"/>
            </a:ext>
          </a:extLst>
        </xdr:cNvPr>
        <xdr:cNvSpPr txBox="1"/>
      </xdr:nvSpPr>
      <xdr:spPr>
        <a:xfrm>
          <a:off x="14389744" y="170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118763</xdr:rowOff>
    </xdr:from>
    <xdr:ext cx="405111" cy="259045"/>
    <xdr:sp macro="" textlink="">
      <xdr:nvSpPr>
        <xdr:cNvPr id="555" name="n_3mainValue【公民館】&#10;有形固定資産減価償却率">
          <a:extLst>
            <a:ext uri="{FF2B5EF4-FFF2-40B4-BE49-F238E27FC236}">
              <a16:creationId xmlns:a16="http://schemas.microsoft.com/office/drawing/2014/main" id="{00000000-0008-0000-0E00-00002B020000}"/>
            </a:ext>
          </a:extLst>
        </xdr:cNvPr>
        <xdr:cNvSpPr txBox="1"/>
      </xdr:nvSpPr>
      <xdr:spPr>
        <a:xfrm>
          <a:off x="135007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a:extLst>
            <a:ext uri="{FF2B5EF4-FFF2-40B4-BE49-F238E27FC236}">
              <a16:creationId xmlns:a16="http://schemas.microsoft.com/office/drawing/2014/main" id="{00000000-0008-0000-0E00-00004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580" name="【公民館】&#10;一人当たり面積最小値テキスト">
          <a:extLst>
            <a:ext uri="{FF2B5EF4-FFF2-40B4-BE49-F238E27FC236}">
              <a16:creationId xmlns:a16="http://schemas.microsoft.com/office/drawing/2014/main" id="{00000000-0008-0000-0E00-000044020000}"/>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582" name="【公民館】&#10;一人当たり面積最大値テキスト">
          <a:extLst>
            <a:ext uri="{FF2B5EF4-FFF2-40B4-BE49-F238E27FC236}">
              <a16:creationId xmlns:a16="http://schemas.microsoft.com/office/drawing/2014/main" id="{00000000-0008-0000-0E00-000046020000}"/>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584" name="【公民館】&#10;一人当たり面積平均値テキスト">
          <a:extLst>
            <a:ext uri="{FF2B5EF4-FFF2-40B4-BE49-F238E27FC236}">
              <a16:creationId xmlns:a16="http://schemas.microsoft.com/office/drawing/2014/main" id="{00000000-0008-0000-0E00-000048020000}"/>
            </a:ext>
          </a:extLst>
        </xdr:cNvPr>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79883</xdr:rowOff>
    </xdr:from>
    <xdr:to>
      <xdr:col>116</xdr:col>
      <xdr:colOff>114300</xdr:colOff>
      <xdr:row>108</xdr:row>
      <xdr:rowOff>10033</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2110700" y="18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58310</xdr:rowOff>
    </xdr:from>
    <xdr:ext cx="469744" cy="259045"/>
    <xdr:sp macro="" textlink="">
      <xdr:nvSpPr>
        <xdr:cNvPr id="595" name="【公民館】&#10;一人当たり面積該当値テキスト">
          <a:extLst>
            <a:ext uri="{FF2B5EF4-FFF2-40B4-BE49-F238E27FC236}">
              <a16:creationId xmlns:a16="http://schemas.microsoft.com/office/drawing/2014/main" id="{00000000-0008-0000-0E00-000053020000}"/>
            </a:ext>
          </a:extLst>
        </xdr:cNvPr>
        <xdr:cNvSpPr txBox="1"/>
      </xdr:nvSpPr>
      <xdr:spPr>
        <a:xfrm>
          <a:off x="22199600" y="184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85598</xdr:rowOff>
    </xdr:from>
    <xdr:to>
      <xdr:col>112</xdr:col>
      <xdr:colOff>38100</xdr:colOff>
      <xdr:row>108</xdr:row>
      <xdr:rowOff>15748</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21272500" y="184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130683</xdr:rowOff>
    </xdr:from>
    <xdr:to>
      <xdr:col>116</xdr:col>
      <xdr:colOff>63500</xdr:colOff>
      <xdr:row>107</xdr:row>
      <xdr:rowOff>136398</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21323300" y="1847583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93980</xdr:rowOff>
    </xdr:from>
    <xdr:to>
      <xdr:col>107</xdr:col>
      <xdr:colOff>101600</xdr:colOff>
      <xdr:row>108</xdr:row>
      <xdr:rowOff>24130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2038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136398</xdr:rowOff>
    </xdr:from>
    <xdr:to>
      <xdr:col>111</xdr:col>
      <xdr:colOff>177800</xdr:colOff>
      <xdr:row>107</xdr:row>
      <xdr:rowOff>144780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20434300" y="1848154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100837</xdr:rowOff>
    </xdr:from>
    <xdr:to>
      <xdr:col>102</xdr:col>
      <xdr:colOff>165100</xdr:colOff>
      <xdr:row>108</xdr:row>
      <xdr:rowOff>30987</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9494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144780</xdr:rowOff>
    </xdr:from>
    <xdr:to>
      <xdr:col>107</xdr:col>
      <xdr:colOff>50800</xdr:colOff>
      <xdr:row>107</xdr:row>
      <xdr:rowOff>151637</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9545300" y="184899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602" name="n_1aveValue【公民館】&#10;一人当たり面積">
          <a:extLst>
            <a:ext uri="{FF2B5EF4-FFF2-40B4-BE49-F238E27FC236}">
              <a16:creationId xmlns:a16="http://schemas.microsoft.com/office/drawing/2014/main" id="{00000000-0008-0000-0E00-00005A020000}"/>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603" name="n_2aveValue【公民館】&#10;一人当たり面積">
          <a:extLst>
            <a:ext uri="{FF2B5EF4-FFF2-40B4-BE49-F238E27FC236}">
              <a16:creationId xmlns:a16="http://schemas.microsoft.com/office/drawing/2014/main" id="{00000000-0008-0000-0E00-00005B020000}"/>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604" name="n_3aveValue【公民館】&#10;一人当たり面積">
          <a:extLst>
            <a:ext uri="{FF2B5EF4-FFF2-40B4-BE49-F238E27FC236}">
              <a16:creationId xmlns:a16="http://schemas.microsoft.com/office/drawing/2014/main" id="{00000000-0008-0000-0E00-00005C020000}"/>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6875</xdr:rowOff>
    </xdr:from>
    <xdr:ext cx="469744" cy="259045"/>
    <xdr:sp macro="" textlink="">
      <xdr:nvSpPr>
        <xdr:cNvPr id="605" name="n_1mainValue【公民館】&#10;一人当たり面積">
          <a:extLst>
            <a:ext uri="{FF2B5EF4-FFF2-40B4-BE49-F238E27FC236}">
              <a16:creationId xmlns:a16="http://schemas.microsoft.com/office/drawing/2014/main" id="{00000000-0008-0000-0E00-00005D020000}"/>
            </a:ext>
          </a:extLst>
        </xdr:cNvPr>
        <xdr:cNvSpPr txBox="1"/>
      </xdr:nvSpPr>
      <xdr:spPr>
        <a:xfrm>
          <a:off x="21075727"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15257</xdr:rowOff>
    </xdr:from>
    <xdr:ext cx="469744" cy="259045"/>
    <xdr:sp macro="" textlink="">
      <xdr:nvSpPr>
        <xdr:cNvPr id="606" name="n_2mainValue【公民館】&#10;一人当たり面積">
          <a:extLst>
            <a:ext uri="{FF2B5EF4-FFF2-40B4-BE49-F238E27FC236}">
              <a16:creationId xmlns:a16="http://schemas.microsoft.com/office/drawing/2014/main" id="{00000000-0008-0000-0E00-00005E020000}"/>
            </a:ext>
          </a:extLst>
        </xdr:cNvPr>
        <xdr:cNvSpPr txBox="1"/>
      </xdr:nvSpPr>
      <xdr:spPr>
        <a:xfrm>
          <a:off x="20199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22114</xdr:rowOff>
    </xdr:from>
    <xdr:ext cx="469744" cy="259045"/>
    <xdr:sp macro="" textlink="">
      <xdr:nvSpPr>
        <xdr:cNvPr id="607" name="n_3mainValue【公民館】&#10;一人当たり面積">
          <a:extLst>
            <a:ext uri="{FF2B5EF4-FFF2-40B4-BE49-F238E27FC236}">
              <a16:creationId xmlns:a16="http://schemas.microsoft.com/office/drawing/2014/main" id="{00000000-0008-0000-0E00-00005F020000}"/>
            </a:ext>
          </a:extLst>
        </xdr:cNvPr>
        <xdr:cNvSpPr txBox="1"/>
      </xdr:nvSpPr>
      <xdr:spPr>
        <a:xfrm>
          <a:off x="19310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類似団体と比較して特に有形固定資産減価償却率が高くなっている施設は、学校施設と公民館であり、特に低くなっている施設は、道路、橋りょうである。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道路関係は、継続して改良に取り組んでいるが、建物関係は小規模改修にとどまっている。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小・中学校、公民館においては、耐震化工事を実施しているものの、築年数が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０年以上を経過しているため有形固定資産の減価償却率が高くなっていると考えられる。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これらの教育関係施設については、今後、立替や集約を検討していく予定で、早期に個別化計画を策定し、投資と将来負担の均衡のとれた財政運営を行うことが求められていく。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1,873
118.83
2,379,187
2,200,377
134,960
1,395,126
1,915,057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20700</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F00-000051000000}"/>
            </a:ext>
          </a:extLst>
        </xdr:cNvPr>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F00-000053000000}"/>
            </a:ext>
          </a:extLst>
        </xdr:cNvPr>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6004</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F00-000055000000}"/>
            </a:ext>
          </a:extLst>
        </xdr:cNvPr>
        <xdr:cNvSpPr txBox="1"/>
      </xdr:nvSpPr>
      <xdr:spPr>
        <a:xfrm>
          <a:off x="1816744"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163104</xdr:rowOff>
    </xdr:from>
    <xdr:to>
      <xdr:col>24</xdr:col>
      <xdr:colOff>114300</xdr:colOff>
      <xdr:row>55</xdr:row>
      <xdr:rowOff>93254</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4584700" y="94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114498</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0000000-0008-0000-0F00-00005C000000}"/>
            </a:ext>
          </a:extLst>
        </xdr:cNvPr>
        <xdr:cNvSpPr txBox="1"/>
      </xdr:nvSpPr>
      <xdr:spPr>
        <a:xfrm>
          <a:off x="4673600" y="937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35741</xdr:rowOff>
    </xdr:from>
    <xdr:to>
      <xdr:col>20</xdr:col>
      <xdr:colOff>38100</xdr:colOff>
      <xdr:row>55</xdr:row>
      <xdr:rowOff>137341</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37465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42454</xdr:rowOff>
    </xdr:from>
    <xdr:to>
      <xdr:col>24</xdr:col>
      <xdr:colOff>63500</xdr:colOff>
      <xdr:row>55</xdr:row>
      <xdr:rowOff>86541</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flipV="1">
          <a:off x="3797300" y="947220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79828</xdr:rowOff>
    </xdr:from>
    <xdr:to>
      <xdr:col>15</xdr:col>
      <xdr:colOff>101600</xdr:colOff>
      <xdr:row>56</xdr:row>
      <xdr:rowOff>9978</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2857500" y="95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86541</xdr:rowOff>
    </xdr:from>
    <xdr:to>
      <xdr:col>19</xdr:col>
      <xdr:colOff>177800</xdr:colOff>
      <xdr:row>55</xdr:row>
      <xdr:rowOff>130628</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2908300" y="951629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79828</xdr:rowOff>
    </xdr:from>
    <xdr:to>
      <xdr:col>10</xdr:col>
      <xdr:colOff>165100</xdr:colOff>
      <xdr:row>56</xdr:row>
      <xdr:rowOff>9978</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968500" y="95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130628</xdr:rowOff>
    </xdr:from>
    <xdr:to>
      <xdr:col>15</xdr:col>
      <xdr:colOff>50800</xdr:colOff>
      <xdr:row>55</xdr:row>
      <xdr:rowOff>130628</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2019300" y="9560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153868</xdr:rowOff>
    </xdr:from>
    <xdr:ext cx="405111" cy="259045"/>
    <xdr:sp macro="" textlink="">
      <xdr:nvSpPr>
        <xdr:cNvPr id="99" name="n_1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9240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26505</xdr:rowOff>
    </xdr:from>
    <xdr:ext cx="405111" cy="259045"/>
    <xdr:sp macro="" textlink="">
      <xdr:nvSpPr>
        <xdr:cNvPr id="100" name="n_2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928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26505</xdr:rowOff>
    </xdr:from>
    <xdr:ext cx="405111" cy="259045"/>
    <xdr:sp macro="" textlink="">
      <xdr:nvSpPr>
        <xdr:cNvPr id="101" name="n_3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928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F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F00-00007E000000}"/>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F00-000080000000}"/>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13987</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F00-000082000000}"/>
            </a:ext>
          </a:extLst>
        </xdr:cNvPr>
        <xdr:cNvSpPr txBox="1"/>
      </xdr:nvSpPr>
      <xdr:spPr>
        <a:xfrm>
          <a:off x="10515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33" name="n_1aveValue【体育館・プール】&#10;一人当たり面積">
          <a:extLst>
            <a:ext uri="{FF2B5EF4-FFF2-40B4-BE49-F238E27FC236}">
              <a16:creationId xmlns:a16="http://schemas.microsoft.com/office/drawing/2014/main" id="{00000000-0008-0000-0F00-000085000000}"/>
            </a:ext>
          </a:extLst>
        </xdr:cNvPr>
        <xdr:cNvSpPr txBox="1"/>
      </xdr:nvSpPr>
      <xdr:spPr>
        <a:xfrm>
          <a:off x="93917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135" name="n_2aveValue【体育館・プール】&#10;一人当たり面積">
          <a:extLst>
            <a:ext uri="{FF2B5EF4-FFF2-40B4-BE49-F238E27FC236}">
              <a16:creationId xmlns:a16="http://schemas.microsoft.com/office/drawing/2014/main" id="{00000000-0008-0000-0F00-000087000000}"/>
            </a:ext>
          </a:extLst>
        </xdr:cNvPr>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7" name="n_3aveValue【体育館・プール】&#10;一人当たり面積">
          <a:extLst>
            <a:ext uri="{FF2B5EF4-FFF2-40B4-BE49-F238E27FC236}">
              <a16:creationId xmlns:a16="http://schemas.microsoft.com/office/drawing/2014/main" id="{00000000-0008-0000-0F00-000089000000}"/>
            </a:ext>
          </a:extLst>
        </xdr:cNvPr>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15113</xdr:rowOff>
    </xdr:from>
    <xdr:to>
      <xdr:col>55</xdr:col>
      <xdr:colOff>50800</xdr:colOff>
      <xdr:row>63</xdr:row>
      <xdr:rowOff>116713</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10426700" y="108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164990</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10515600" y="107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20447</xdr:rowOff>
    </xdr:from>
    <xdr:to>
      <xdr:col>50</xdr:col>
      <xdr:colOff>165100</xdr:colOff>
      <xdr:row>63</xdr:row>
      <xdr:rowOff>122047</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9588500" y="108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65913</xdr:rowOff>
    </xdr:from>
    <xdr:to>
      <xdr:col>55</xdr:col>
      <xdr:colOff>0</xdr:colOff>
      <xdr:row>63</xdr:row>
      <xdr:rowOff>71247</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9639300" y="10867263"/>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28448</xdr:rowOff>
    </xdr:from>
    <xdr:to>
      <xdr:col>46</xdr:col>
      <xdr:colOff>38100</xdr:colOff>
      <xdr:row>63</xdr:row>
      <xdr:rowOff>130048</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8699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71247</xdr:rowOff>
    </xdr:from>
    <xdr:to>
      <xdr:col>50</xdr:col>
      <xdr:colOff>114300</xdr:colOff>
      <xdr:row>63</xdr:row>
      <xdr:rowOff>79248</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8750300" y="1087259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34925</xdr:rowOff>
    </xdr:from>
    <xdr:to>
      <xdr:col>41</xdr:col>
      <xdr:colOff>101600</xdr:colOff>
      <xdr:row>63</xdr:row>
      <xdr:rowOff>136525</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781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79248</xdr:rowOff>
    </xdr:from>
    <xdr:to>
      <xdr:col>45</xdr:col>
      <xdr:colOff>177800</xdr:colOff>
      <xdr:row>63</xdr:row>
      <xdr:rowOff>85725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7861300" y="1088059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113174</xdr:rowOff>
    </xdr:from>
    <xdr:ext cx="469744" cy="259045"/>
    <xdr:sp macro="" textlink="">
      <xdr:nvSpPr>
        <xdr:cNvPr id="151" name="n_1mainValue【体育館・プール】&#10;一人当たり面積">
          <a:extLst>
            <a:ext uri="{FF2B5EF4-FFF2-40B4-BE49-F238E27FC236}">
              <a16:creationId xmlns:a16="http://schemas.microsoft.com/office/drawing/2014/main" id="{00000000-0008-0000-0F00-000097000000}"/>
            </a:ext>
          </a:extLst>
        </xdr:cNvPr>
        <xdr:cNvSpPr txBox="1"/>
      </xdr:nvSpPr>
      <xdr:spPr>
        <a:xfrm>
          <a:off x="9391727"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121175</xdr:rowOff>
    </xdr:from>
    <xdr:ext cx="469744" cy="259045"/>
    <xdr:sp macro="" textlink="">
      <xdr:nvSpPr>
        <xdr:cNvPr id="152" name="n_2mainValue【体育館・プール】&#10;一人当たり面積">
          <a:extLst>
            <a:ext uri="{FF2B5EF4-FFF2-40B4-BE49-F238E27FC236}">
              <a16:creationId xmlns:a16="http://schemas.microsoft.com/office/drawing/2014/main" id="{00000000-0008-0000-0F00-000098000000}"/>
            </a:ext>
          </a:extLst>
        </xdr:cNvPr>
        <xdr:cNvSpPr txBox="1"/>
      </xdr:nvSpPr>
      <xdr:spPr>
        <a:xfrm>
          <a:off x="85154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127652</xdr:rowOff>
    </xdr:from>
    <xdr:ext cx="469744" cy="259045"/>
    <xdr:sp macro="" textlink="">
      <xdr:nvSpPr>
        <xdr:cNvPr id="153" name="n_3mainValue【体育館・プール】&#10;一人当たり面積">
          <a:extLst>
            <a:ext uri="{FF2B5EF4-FFF2-40B4-BE49-F238E27FC236}">
              <a16:creationId xmlns:a16="http://schemas.microsoft.com/office/drawing/2014/main" id="{00000000-0008-0000-0F00-000099000000}"/>
            </a:ext>
          </a:extLst>
        </xdr:cNvPr>
        <xdr:cNvSpPr txBox="1"/>
      </xdr:nvSpPr>
      <xdr:spPr>
        <a:xfrm>
          <a:off x="7626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F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00000000-0008-0000-0F00-0000B400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0000000-0008-0000-0F00-0000B6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F00-0000B8000000}"/>
            </a:ext>
          </a:extLst>
        </xdr:cNvPr>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F00-0000BB000000}"/>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F00-0000BD000000}"/>
            </a:ext>
          </a:extLst>
        </xdr:cNvPr>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F00-0000BF000000}"/>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139156</xdr:rowOff>
    </xdr:from>
    <xdr:to>
      <xdr:col>24</xdr:col>
      <xdr:colOff>114300</xdr:colOff>
      <xdr:row>86</xdr:row>
      <xdr:rowOff>69306</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4584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54083</xdr:rowOff>
    </xdr:from>
    <xdr:ext cx="340478" cy="259045"/>
    <xdr:sp macro="" textlink="">
      <xdr:nvSpPr>
        <xdr:cNvPr id="198" name="【福祉施設】&#10;有形固定資産減価償却率該当値テキスト">
          <a:extLst>
            <a:ext uri="{FF2B5EF4-FFF2-40B4-BE49-F238E27FC236}">
              <a16:creationId xmlns:a16="http://schemas.microsoft.com/office/drawing/2014/main" id="{00000000-0008-0000-0F00-0000C6000000}"/>
            </a:ext>
          </a:extLst>
        </xdr:cNvPr>
        <xdr:cNvSpPr txBox="1"/>
      </xdr:nvSpPr>
      <xdr:spPr>
        <a:xfrm>
          <a:off x="4673600" y="14627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50981</xdr:rowOff>
    </xdr:from>
    <xdr:to>
      <xdr:col>20</xdr:col>
      <xdr:colOff>38100</xdr:colOff>
      <xdr:row>86</xdr:row>
      <xdr:rowOff>152581</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3746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18506</xdr:rowOff>
    </xdr:from>
    <xdr:to>
      <xdr:col>24</xdr:col>
      <xdr:colOff>63500</xdr:colOff>
      <xdr:row>86</xdr:row>
      <xdr:rowOff>101781</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3797300" y="14763206"/>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64044</xdr:rowOff>
    </xdr:from>
    <xdr:to>
      <xdr:col>15</xdr:col>
      <xdr:colOff>101600</xdr:colOff>
      <xdr:row>86</xdr:row>
      <xdr:rowOff>165644</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2857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101781</xdr:rowOff>
    </xdr:from>
    <xdr:to>
      <xdr:col>19</xdr:col>
      <xdr:colOff>177800</xdr:colOff>
      <xdr:row>86</xdr:row>
      <xdr:rowOff>114844</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2908300" y="148464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143708</xdr:rowOff>
    </xdr:from>
    <xdr:ext cx="340478" cy="259045"/>
    <xdr:sp macro="" textlink="">
      <xdr:nvSpPr>
        <xdr:cNvPr id="203" name="n_1mainValue【福祉施設】&#10;有形固定資産減価償却率">
          <a:extLst>
            <a:ext uri="{FF2B5EF4-FFF2-40B4-BE49-F238E27FC236}">
              <a16:creationId xmlns:a16="http://schemas.microsoft.com/office/drawing/2014/main" id="{00000000-0008-0000-0F00-0000CB000000}"/>
            </a:ext>
          </a:extLst>
        </xdr:cNvPr>
        <xdr:cNvSpPr txBox="1"/>
      </xdr:nvSpPr>
      <xdr:spPr>
        <a:xfrm>
          <a:off x="3614361" y="14888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156771</xdr:rowOff>
    </xdr:from>
    <xdr:ext cx="340478" cy="259045"/>
    <xdr:sp macro="" textlink="">
      <xdr:nvSpPr>
        <xdr:cNvPr id="204" name="n_2mainValue【福祉施設】&#10;有形固定資産減価償却率">
          <a:extLst>
            <a:ext uri="{FF2B5EF4-FFF2-40B4-BE49-F238E27FC236}">
              <a16:creationId xmlns:a16="http://schemas.microsoft.com/office/drawing/2014/main" id="{00000000-0008-0000-0F00-0000CC000000}"/>
            </a:ext>
          </a:extLst>
        </xdr:cNvPr>
        <xdr:cNvSpPr txBox="1"/>
      </xdr:nvSpPr>
      <xdr:spPr>
        <a:xfrm>
          <a:off x="2738061" y="149014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5" name="【福祉施設】&#10;一人当たり面積グラフ枠">
          <a:extLst>
            <a:ext uri="{FF2B5EF4-FFF2-40B4-BE49-F238E27FC236}">
              <a16:creationId xmlns:a16="http://schemas.microsoft.com/office/drawing/2014/main" id="{00000000-0008-0000-0F00-0000E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27" name="【福祉施設】&#10;一人当たり面積最小値テキスト">
          <a:extLst>
            <a:ext uri="{FF2B5EF4-FFF2-40B4-BE49-F238E27FC236}">
              <a16:creationId xmlns:a16="http://schemas.microsoft.com/office/drawing/2014/main" id="{00000000-0008-0000-0F00-0000E3000000}"/>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29" name="【福祉施設】&#10;一人当たり面積最大値テキスト">
          <a:extLst>
            <a:ext uri="{FF2B5EF4-FFF2-40B4-BE49-F238E27FC236}">
              <a16:creationId xmlns:a16="http://schemas.microsoft.com/office/drawing/2014/main" id="{00000000-0008-0000-0F00-0000E5000000}"/>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113631</xdr:rowOff>
    </xdr:from>
    <xdr:ext cx="469744" cy="259045"/>
    <xdr:sp macro="" textlink="">
      <xdr:nvSpPr>
        <xdr:cNvPr id="231" name="【福祉施設】&#10;一人当たり面積平均値テキスト">
          <a:extLst>
            <a:ext uri="{FF2B5EF4-FFF2-40B4-BE49-F238E27FC236}">
              <a16:creationId xmlns:a16="http://schemas.microsoft.com/office/drawing/2014/main" id="{00000000-0008-0000-0F00-0000E7000000}"/>
            </a:ext>
          </a:extLst>
        </xdr:cNvPr>
        <xdr:cNvSpPr txBox="1"/>
      </xdr:nvSpPr>
      <xdr:spPr>
        <a:xfrm>
          <a:off x="10515600" y="1451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88943</xdr:rowOff>
    </xdr:from>
    <xdr:ext cx="469744" cy="259045"/>
    <xdr:sp macro="" textlink="">
      <xdr:nvSpPr>
        <xdr:cNvPr id="234" name="n_1aveValue【福祉施設】&#10;一人当たり面積">
          <a:extLst>
            <a:ext uri="{FF2B5EF4-FFF2-40B4-BE49-F238E27FC236}">
              <a16:creationId xmlns:a16="http://schemas.microsoft.com/office/drawing/2014/main" id="{00000000-0008-0000-0F00-0000EA000000}"/>
            </a:ext>
          </a:extLst>
        </xdr:cNvPr>
        <xdr:cNvSpPr txBox="1"/>
      </xdr:nvSpPr>
      <xdr:spPr>
        <a:xfrm>
          <a:off x="93917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82542</xdr:rowOff>
    </xdr:from>
    <xdr:ext cx="469744" cy="259045"/>
    <xdr:sp macro="" textlink="">
      <xdr:nvSpPr>
        <xdr:cNvPr id="236" name="n_2aveValue【福祉施設】&#10;一人当たり面積">
          <a:extLst>
            <a:ext uri="{FF2B5EF4-FFF2-40B4-BE49-F238E27FC236}">
              <a16:creationId xmlns:a16="http://schemas.microsoft.com/office/drawing/2014/main" id="{00000000-0008-0000-0F00-0000EC000000}"/>
            </a:ext>
          </a:extLst>
        </xdr:cNvPr>
        <xdr:cNvSpPr txBox="1"/>
      </xdr:nvSpPr>
      <xdr:spPr>
        <a:xfrm>
          <a:off x="8515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38" name="n_3aveValue【福祉施設】&#10;一人当たり面積">
          <a:extLst>
            <a:ext uri="{FF2B5EF4-FFF2-40B4-BE49-F238E27FC236}">
              <a16:creationId xmlns:a16="http://schemas.microsoft.com/office/drawing/2014/main" id="{00000000-0008-0000-0F00-0000EE000000}"/>
            </a:ext>
          </a:extLst>
        </xdr:cNvPr>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155321</xdr:rowOff>
    </xdr:from>
    <xdr:to>
      <xdr:col>55</xdr:col>
      <xdr:colOff>50800</xdr:colOff>
      <xdr:row>84</xdr:row>
      <xdr:rowOff>85471</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43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6748</xdr:rowOff>
    </xdr:from>
    <xdr:ext cx="469744" cy="259045"/>
    <xdr:sp macro="" textlink="">
      <xdr:nvSpPr>
        <xdr:cNvPr id="245" name="【福祉施設】&#10;一人当たり面積該当値テキスト">
          <a:extLst>
            <a:ext uri="{FF2B5EF4-FFF2-40B4-BE49-F238E27FC236}">
              <a16:creationId xmlns:a16="http://schemas.microsoft.com/office/drawing/2014/main" id="{00000000-0008-0000-0F00-0000F5000000}"/>
            </a:ext>
          </a:extLst>
        </xdr:cNvPr>
        <xdr:cNvSpPr txBox="1"/>
      </xdr:nvSpPr>
      <xdr:spPr>
        <a:xfrm>
          <a:off x="10515600" y="1423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165836</xdr:rowOff>
    </xdr:from>
    <xdr:to>
      <xdr:col>50</xdr:col>
      <xdr:colOff>165100</xdr:colOff>
      <xdr:row>84</xdr:row>
      <xdr:rowOff>95986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43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34671</xdr:rowOff>
    </xdr:from>
    <xdr:to>
      <xdr:col>55</xdr:col>
      <xdr:colOff>0</xdr:colOff>
      <xdr:row>84</xdr:row>
      <xdr:rowOff>45186</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4436471"/>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142291</xdr:rowOff>
    </xdr:from>
    <xdr:to>
      <xdr:col>46</xdr:col>
      <xdr:colOff>38100</xdr:colOff>
      <xdr:row>85</xdr:row>
      <xdr:rowOff>72441</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45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45186</xdr:rowOff>
    </xdr:from>
    <xdr:to>
      <xdr:col>50</xdr:col>
      <xdr:colOff>114300</xdr:colOff>
      <xdr:row>85</xdr:row>
      <xdr:rowOff>21641</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4446986"/>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112513</xdr:rowOff>
    </xdr:from>
    <xdr:ext cx="469744" cy="259045"/>
    <xdr:sp macro="" textlink="">
      <xdr:nvSpPr>
        <xdr:cNvPr id="250" name="n_1mainValue【福祉施設】&#10;一人当たり面積">
          <a:extLst>
            <a:ext uri="{FF2B5EF4-FFF2-40B4-BE49-F238E27FC236}">
              <a16:creationId xmlns:a16="http://schemas.microsoft.com/office/drawing/2014/main" id="{00000000-0008-0000-0F00-0000FA000000}"/>
            </a:ext>
          </a:extLst>
        </xdr:cNvPr>
        <xdr:cNvSpPr txBox="1"/>
      </xdr:nvSpPr>
      <xdr:spPr>
        <a:xfrm>
          <a:off x="9391727" y="1417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88968</xdr:rowOff>
    </xdr:from>
    <xdr:ext cx="469744" cy="259045"/>
    <xdr:sp macro="" textlink="">
      <xdr:nvSpPr>
        <xdr:cNvPr id="251" name="n_2mainValue【福祉施設】&#10;一人当たり面積">
          <a:extLst>
            <a:ext uri="{FF2B5EF4-FFF2-40B4-BE49-F238E27FC236}">
              <a16:creationId xmlns:a16="http://schemas.microsoft.com/office/drawing/2014/main" id="{00000000-0008-0000-0F00-0000FB000000}"/>
            </a:ext>
          </a:extLst>
        </xdr:cNvPr>
        <xdr:cNvSpPr txBox="1"/>
      </xdr:nvSpPr>
      <xdr:spPr>
        <a:xfrm>
          <a:off x="8515427" y="143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2" name="【一般廃棄物処理施設】&#10;有形固定資産減価償却率グラフ枠">
          <a:extLst>
            <a:ext uri="{FF2B5EF4-FFF2-40B4-BE49-F238E27FC236}">
              <a16:creationId xmlns:a16="http://schemas.microsoft.com/office/drawing/2014/main" id="{00000000-0008-0000-0F00-00002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94" name="【一般廃棄物処理施設】&#10;有形固定資産減価償却率最小値テキスト">
          <a:extLst>
            <a:ext uri="{FF2B5EF4-FFF2-40B4-BE49-F238E27FC236}">
              <a16:creationId xmlns:a16="http://schemas.microsoft.com/office/drawing/2014/main" id="{00000000-0008-0000-0F00-000026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96" name="【一般廃棄物処理施設】&#10;有形固定資産減価償却率最大値テキスト">
          <a:extLst>
            <a:ext uri="{FF2B5EF4-FFF2-40B4-BE49-F238E27FC236}">
              <a16:creationId xmlns:a16="http://schemas.microsoft.com/office/drawing/2014/main" id="{00000000-0008-0000-0F00-000028010000}"/>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298" name="【一般廃棄物処理施設】&#10;有形固定資産減価償却率平均値テキスト">
          <a:extLst>
            <a:ext uri="{FF2B5EF4-FFF2-40B4-BE49-F238E27FC236}">
              <a16:creationId xmlns:a16="http://schemas.microsoft.com/office/drawing/2014/main" id="{00000000-0008-0000-0F00-00002A010000}"/>
            </a:ext>
          </a:extLst>
        </xdr:cNvPr>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301" name="n_1aveValue【一般廃棄物処理施設】&#10;有形固定資産減価償却率">
          <a:extLst>
            <a:ext uri="{FF2B5EF4-FFF2-40B4-BE49-F238E27FC236}">
              <a16:creationId xmlns:a16="http://schemas.microsoft.com/office/drawing/2014/main" id="{00000000-0008-0000-0F00-00002D010000}"/>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303" name="n_2aveValue【一般廃棄物処理施設】&#10;有形固定資産減価償却率">
          <a:extLst>
            <a:ext uri="{FF2B5EF4-FFF2-40B4-BE49-F238E27FC236}">
              <a16:creationId xmlns:a16="http://schemas.microsoft.com/office/drawing/2014/main" id="{00000000-0008-0000-0F00-00002F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305" name="n_3aveValue【一般廃棄物処理施設】&#10;有形固定資産減価償却率">
          <a:extLst>
            <a:ext uri="{FF2B5EF4-FFF2-40B4-BE49-F238E27FC236}">
              <a16:creationId xmlns:a16="http://schemas.microsoft.com/office/drawing/2014/main" id="{00000000-0008-0000-0F00-000031010000}"/>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62687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4190</xdr:rowOff>
    </xdr:from>
    <xdr:ext cx="405111" cy="259045"/>
    <xdr:sp macro="" textlink="">
      <xdr:nvSpPr>
        <xdr:cNvPr id="312" name="【一般廃棄物処理施設】&#10;有形固定資産減価償却率該当値テキスト">
          <a:extLst>
            <a:ext uri="{FF2B5EF4-FFF2-40B4-BE49-F238E27FC236}">
              <a16:creationId xmlns:a16="http://schemas.microsoft.com/office/drawing/2014/main" id="{00000000-0008-0000-0F00-000038010000}"/>
            </a:ext>
          </a:extLst>
        </xdr:cNvPr>
        <xdr:cNvSpPr txBox="1"/>
      </xdr:nvSpPr>
      <xdr:spPr>
        <a:xfrm>
          <a:off x="16357600" y="634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20501</xdr:rowOff>
    </xdr:from>
    <xdr:to>
      <xdr:col>81</xdr:col>
      <xdr:colOff>101600</xdr:colOff>
      <xdr:row>38</xdr:row>
      <xdr:rowOff>122101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5430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32113</xdr:rowOff>
    </xdr:from>
    <xdr:to>
      <xdr:col>85</xdr:col>
      <xdr:colOff>127000</xdr:colOff>
      <xdr:row>38</xdr:row>
      <xdr:rowOff>71301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5481300" y="65472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41728</xdr:rowOff>
    </xdr:from>
    <xdr:to>
      <xdr:col>76</xdr:col>
      <xdr:colOff>165100</xdr:colOff>
      <xdr:row>38</xdr:row>
      <xdr:rowOff>143328</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4541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71301</xdr:rowOff>
    </xdr:from>
    <xdr:to>
      <xdr:col>81</xdr:col>
      <xdr:colOff>50800</xdr:colOff>
      <xdr:row>38</xdr:row>
      <xdr:rowOff>92528</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14592300" y="658640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113228</xdr:rowOff>
    </xdr:from>
    <xdr:ext cx="405111" cy="259045"/>
    <xdr:sp macro="" textlink="">
      <xdr:nvSpPr>
        <xdr:cNvPr id="317" name="n_1mainValue【一般廃棄物処理施設】&#10;有形固定資産減価償却率">
          <a:extLst>
            <a:ext uri="{FF2B5EF4-FFF2-40B4-BE49-F238E27FC236}">
              <a16:creationId xmlns:a16="http://schemas.microsoft.com/office/drawing/2014/main" id="{00000000-0008-0000-0F00-00003D010000}"/>
            </a:ext>
          </a:extLst>
        </xdr:cNvPr>
        <xdr:cNvSpPr txBox="1"/>
      </xdr:nvSpPr>
      <xdr:spPr>
        <a:xfrm>
          <a:off x="15266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134455</xdr:rowOff>
    </xdr:from>
    <xdr:ext cx="405111" cy="259045"/>
    <xdr:sp macro="" textlink="">
      <xdr:nvSpPr>
        <xdr:cNvPr id="318" name="n_2mainValue【一般廃棄物処理施設】&#10;有形固定資産減価償却率">
          <a:extLst>
            <a:ext uri="{FF2B5EF4-FFF2-40B4-BE49-F238E27FC236}">
              <a16:creationId xmlns:a16="http://schemas.microsoft.com/office/drawing/2014/main" id="{00000000-0008-0000-0F00-00003E010000}"/>
            </a:ext>
          </a:extLst>
        </xdr:cNvPr>
        <xdr:cNvSpPr txBox="1"/>
      </xdr:nvSpPr>
      <xdr:spPr>
        <a:xfrm>
          <a:off x="14389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一般廃棄物処理施設】&#10;一人当たり有形固定資産（償却資産）額グラフ枠">
          <a:extLst>
            <a:ext uri="{FF2B5EF4-FFF2-40B4-BE49-F238E27FC236}">
              <a16:creationId xmlns:a16="http://schemas.microsoft.com/office/drawing/2014/main" id="{00000000-0008-0000-0F00-00005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343" name="【一般廃棄物処理施設】&#10;一人当たり有形固定資産（償却資産）額最小値テキスト">
          <a:extLst>
            <a:ext uri="{FF2B5EF4-FFF2-40B4-BE49-F238E27FC236}">
              <a16:creationId xmlns:a16="http://schemas.microsoft.com/office/drawing/2014/main" id="{00000000-0008-0000-0F00-000057010000}"/>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345" name="【一般廃棄物処理施設】&#10;一人当たり有形固定資産（償却資産）額最大値テキスト">
          <a:extLst>
            <a:ext uri="{FF2B5EF4-FFF2-40B4-BE49-F238E27FC236}">
              <a16:creationId xmlns:a16="http://schemas.microsoft.com/office/drawing/2014/main" id="{00000000-0008-0000-0F00-000059010000}"/>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347" name="【一般廃棄物処理施設】&#10;一人当たり有形固定資産（償却資産）額平均値テキスト">
          <a:extLst>
            <a:ext uri="{FF2B5EF4-FFF2-40B4-BE49-F238E27FC236}">
              <a16:creationId xmlns:a16="http://schemas.microsoft.com/office/drawing/2014/main" id="{00000000-0008-0000-0F00-00005B010000}"/>
            </a:ext>
          </a:extLst>
        </xdr:cNvPr>
        <xdr:cNvSpPr txBox="1"/>
      </xdr:nvSpPr>
      <xdr:spPr>
        <a:xfrm>
          <a:off x="22199600" y="7018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350" name="n_1aveValue【一般廃棄物処理施設】&#10;一人当たり有形固定資産（償却資産）額">
          <a:extLst>
            <a:ext uri="{FF2B5EF4-FFF2-40B4-BE49-F238E27FC236}">
              <a16:creationId xmlns:a16="http://schemas.microsoft.com/office/drawing/2014/main" id="{00000000-0008-0000-0F00-00005E010000}"/>
            </a:ext>
          </a:extLst>
        </xdr:cNvPr>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352" name="n_2aveValue【一般廃棄物処理施設】&#10;一人当たり有形固定資産（償却資産）額">
          <a:extLst>
            <a:ext uri="{FF2B5EF4-FFF2-40B4-BE49-F238E27FC236}">
              <a16:creationId xmlns:a16="http://schemas.microsoft.com/office/drawing/2014/main" id="{00000000-0008-0000-0F00-000060010000}"/>
            </a:ext>
          </a:extLst>
        </xdr:cNvPr>
        <xdr:cNvSpPr txBox="1"/>
      </xdr:nvSpPr>
      <xdr:spPr>
        <a:xfrm>
          <a:off x="20134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354" name="n_3aveValue【一般廃棄物処理施設】&#10;一人当たり有形固定資産（償却資産）額">
          <a:extLst>
            <a:ext uri="{FF2B5EF4-FFF2-40B4-BE49-F238E27FC236}">
              <a16:creationId xmlns:a16="http://schemas.microsoft.com/office/drawing/2014/main" id="{00000000-0008-0000-0F00-000062010000}"/>
            </a:ext>
          </a:extLst>
        </xdr:cNvPr>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41063</xdr:rowOff>
    </xdr:from>
    <xdr:to>
      <xdr:col>116</xdr:col>
      <xdr:colOff>114300</xdr:colOff>
      <xdr:row>39</xdr:row>
      <xdr:rowOff>142663</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22110700" y="672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63940</xdr:rowOff>
    </xdr:from>
    <xdr:ext cx="599010" cy="259045"/>
    <xdr:sp macro="" textlink="">
      <xdr:nvSpPr>
        <xdr:cNvPr id="361" name="【一般廃棄物処理施設】&#10;一人当たり有形固定資産（償却資産）額該当値テキスト">
          <a:extLst>
            <a:ext uri="{FF2B5EF4-FFF2-40B4-BE49-F238E27FC236}">
              <a16:creationId xmlns:a16="http://schemas.microsoft.com/office/drawing/2014/main" id="{00000000-0008-0000-0F00-000069010000}"/>
            </a:ext>
          </a:extLst>
        </xdr:cNvPr>
        <xdr:cNvSpPr txBox="1"/>
      </xdr:nvSpPr>
      <xdr:spPr>
        <a:xfrm>
          <a:off x="22199600" y="657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57624</xdr:rowOff>
    </xdr:from>
    <xdr:to>
      <xdr:col>112</xdr:col>
      <xdr:colOff>38100</xdr:colOff>
      <xdr:row>39</xdr:row>
      <xdr:rowOff>159224</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21272500" y="674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91863</xdr:rowOff>
    </xdr:from>
    <xdr:to>
      <xdr:col>116</xdr:col>
      <xdr:colOff>63500</xdr:colOff>
      <xdr:row>39</xdr:row>
      <xdr:rowOff>108424</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21323300" y="6778413"/>
          <a:ext cx="8382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73402</xdr:rowOff>
    </xdr:from>
    <xdr:to>
      <xdr:col>107</xdr:col>
      <xdr:colOff>101600</xdr:colOff>
      <xdr:row>40</xdr:row>
      <xdr:rowOff>3552</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20383500" y="67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108424</xdr:rowOff>
    </xdr:from>
    <xdr:to>
      <xdr:col>111</xdr:col>
      <xdr:colOff>177800</xdr:colOff>
      <xdr:row>39</xdr:row>
      <xdr:rowOff>124202</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20434300" y="6794974"/>
          <a:ext cx="889000" cy="1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4301</xdr:rowOff>
    </xdr:from>
    <xdr:ext cx="599010" cy="259045"/>
    <xdr:sp macro="" textlink="">
      <xdr:nvSpPr>
        <xdr:cNvPr id="366" name="n_1mainValue【一般廃棄物処理施設】&#10;一人当たり有形固定資産（償却資産）額">
          <a:extLst>
            <a:ext uri="{FF2B5EF4-FFF2-40B4-BE49-F238E27FC236}">
              <a16:creationId xmlns:a16="http://schemas.microsoft.com/office/drawing/2014/main" id="{00000000-0008-0000-0F00-00006E010000}"/>
            </a:ext>
          </a:extLst>
        </xdr:cNvPr>
        <xdr:cNvSpPr txBox="1"/>
      </xdr:nvSpPr>
      <xdr:spPr>
        <a:xfrm>
          <a:off x="21011095" y="651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20079</xdr:rowOff>
    </xdr:from>
    <xdr:ext cx="599010" cy="259045"/>
    <xdr:sp macro="" textlink="">
      <xdr:nvSpPr>
        <xdr:cNvPr id="367" name="n_2mainValue【一般廃棄物処理施設】&#10;一人当たり有形固定資産（償却資産）額">
          <a:extLst>
            <a:ext uri="{FF2B5EF4-FFF2-40B4-BE49-F238E27FC236}">
              <a16:creationId xmlns:a16="http://schemas.microsoft.com/office/drawing/2014/main" id="{00000000-0008-0000-0F00-00006F010000}"/>
            </a:ext>
          </a:extLst>
        </xdr:cNvPr>
        <xdr:cNvSpPr txBox="1"/>
      </xdr:nvSpPr>
      <xdr:spPr>
        <a:xfrm>
          <a:off x="20134795" y="653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8" name="【消防施設】&#10;有形固定資産減価償却率グラフ枠">
          <a:extLst>
            <a:ext uri="{FF2B5EF4-FFF2-40B4-BE49-F238E27FC236}">
              <a16:creationId xmlns:a16="http://schemas.microsoft.com/office/drawing/2014/main" id="{00000000-0008-0000-0F00-00009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10" name="【消防施設】&#10;有形固定資産減価償却率最小値テキスト">
          <a:extLst>
            <a:ext uri="{FF2B5EF4-FFF2-40B4-BE49-F238E27FC236}">
              <a16:creationId xmlns:a16="http://schemas.microsoft.com/office/drawing/2014/main" id="{00000000-0008-0000-0F00-00009A010000}"/>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2" name="【消防施設】&#10;有形固定資産減価償却率最大値テキスト">
          <a:extLst>
            <a:ext uri="{FF2B5EF4-FFF2-40B4-BE49-F238E27FC236}">
              <a16:creationId xmlns:a16="http://schemas.microsoft.com/office/drawing/2014/main" id="{00000000-0008-0000-0F00-00009C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414" name="【消防施設】&#10;有形固定資産減価償却率平均値テキスト">
          <a:extLst>
            <a:ext uri="{FF2B5EF4-FFF2-40B4-BE49-F238E27FC236}">
              <a16:creationId xmlns:a16="http://schemas.microsoft.com/office/drawing/2014/main" id="{00000000-0008-0000-0F00-00009E010000}"/>
            </a:ext>
          </a:extLst>
        </xdr:cNvPr>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63698</xdr:rowOff>
    </xdr:from>
    <xdr:ext cx="405111" cy="259045"/>
    <xdr:sp macro="" textlink="">
      <xdr:nvSpPr>
        <xdr:cNvPr id="417" name="n_1aveValue【消防施設】&#10;有形固定資産減価償却率">
          <a:extLst>
            <a:ext uri="{FF2B5EF4-FFF2-40B4-BE49-F238E27FC236}">
              <a16:creationId xmlns:a16="http://schemas.microsoft.com/office/drawing/2014/main" id="{00000000-0008-0000-0F00-0000A1010000}"/>
            </a:ext>
          </a:extLst>
        </xdr:cNvPr>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49003</xdr:rowOff>
    </xdr:from>
    <xdr:ext cx="405111" cy="259045"/>
    <xdr:sp macro="" textlink="">
      <xdr:nvSpPr>
        <xdr:cNvPr id="419" name="n_2aveValue【消防施設】&#10;有形固定資産減価償却率">
          <a:extLst>
            <a:ext uri="{FF2B5EF4-FFF2-40B4-BE49-F238E27FC236}">
              <a16:creationId xmlns:a16="http://schemas.microsoft.com/office/drawing/2014/main" id="{00000000-0008-0000-0F00-0000A3010000}"/>
            </a:ext>
          </a:extLst>
        </xdr:cNvPr>
        <xdr:cNvSpPr txBox="1"/>
      </xdr:nvSpPr>
      <xdr:spPr>
        <a:xfrm>
          <a:off x="14389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11447</xdr:rowOff>
    </xdr:from>
    <xdr:ext cx="405111" cy="259045"/>
    <xdr:sp macro="" textlink="">
      <xdr:nvSpPr>
        <xdr:cNvPr id="421" name="n_3aveValue【消防施設】&#10;有形固定資産減価償却率">
          <a:extLst>
            <a:ext uri="{FF2B5EF4-FFF2-40B4-BE49-F238E27FC236}">
              <a16:creationId xmlns:a16="http://schemas.microsoft.com/office/drawing/2014/main" id="{00000000-0008-0000-0F00-0000A5010000}"/>
            </a:ext>
          </a:extLst>
        </xdr:cNvPr>
        <xdr:cNvSpPr txBox="1"/>
      </xdr:nvSpPr>
      <xdr:spPr>
        <a:xfrm>
          <a:off x="13500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124461</xdr:rowOff>
    </xdr:from>
    <xdr:to>
      <xdr:col>85</xdr:col>
      <xdr:colOff>177800</xdr:colOff>
      <xdr:row>78</xdr:row>
      <xdr:rowOff>54611</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62687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39388</xdr:rowOff>
    </xdr:from>
    <xdr:ext cx="405111" cy="259045"/>
    <xdr:sp macro="" textlink="">
      <xdr:nvSpPr>
        <xdr:cNvPr id="428" name="【消防施設】&#10;有形固定資産減価償却率該当値テキスト">
          <a:extLst>
            <a:ext uri="{FF2B5EF4-FFF2-40B4-BE49-F238E27FC236}">
              <a16:creationId xmlns:a16="http://schemas.microsoft.com/office/drawing/2014/main" id="{00000000-0008-0000-0F00-0000AC010000}"/>
            </a:ext>
          </a:extLst>
        </xdr:cNvPr>
        <xdr:cNvSpPr txBox="1"/>
      </xdr:nvSpPr>
      <xdr:spPr>
        <a:xfrm>
          <a:off x="16357600" y="1324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137523</xdr:rowOff>
    </xdr:from>
    <xdr:to>
      <xdr:col>81</xdr:col>
      <xdr:colOff>101600</xdr:colOff>
      <xdr:row>78</xdr:row>
      <xdr:rowOff>67673</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5430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3811</xdr:rowOff>
    </xdr:from>
    <xdr:to>
      <xdr:col>85</xdr:col>
      <xdr:colOff>127000</xdr:colOff>
      <xdr:row>78</xdr:row>
      <xdr:rowOff>16873</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5481300" y="1337691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153851</xdr:rowOff>
    </xdr:from>
    <xdr:to>
      <xdr:col>76</xdr:col>
      <xdr:colOff>165100</xdr:colOff>
      <xdr:row>78</xdr:row>
      <xdr:rowOff>84001</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45415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16873</xdr:rowOff>
    </xdr:from>
    <xdr:to>
      <xdr:col>81</xdr:col>
      <xdr:colOff>50800</xdr:colOff>
      <xdr:row>78</xdr:row>
      <xdr:rowOff>33201</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14592300" y="133899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33020</xdr:rowOff>
    </xdr:from>
    <xdr:to>
      <xdr:col>72</xdr:col>
      <xdr:colOff>38100</xdr:colOff>
      <xdr:row>77</xdr:row>
      <xdr:rowOff>134620</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3652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83820</xdr:rowOff>
    </xdr:from>
    <xdr:to>
      <xdr:col>76</xdr:col>
      <xdr:colOff>114300</xdr:colOff>
      <xdr:row>78</xdr:row>
      <xdr:rowOff>33201</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3703300" y="1328547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84200</xdr:rowOff>
    </xdr:from>
    <xdr:ext cx="405111" cy="259045"/>
    <xdr:sp macro="" textlink="">
      <xdr:nvSpPr>
        <xdr:cNvPr id="435" name="n_1mainValue【消防施設】&#10;有形固定資産減価償却率">
          <a:extLst>
            <a:ext uri="{FF2B5EF4-FFF2-40B4-BE49-F238E27FC236}">
              <a16:creationId xmlns:a16="http://schemas.microsoft.com/office/drawing/2014/main" id="{00000000-0008-0000-0F00-0000B3010000}"/>
            </a:ext>
          </a:extLst>
        </xdr:cNvPr>
        <xdr:cNvSpPr txBox="1"/>
      </xdr:nvSpPr>
      <xdr:spPr>
        <a:xfrm>
          <a:off x="15266044" y="1311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100528</xdr:rowOff>
    </xdr:from>
    <xdr:ext cx="405111" cy="259045"/>
    <xdr:sp macro="" textlink="">
      <xdr:nvSpPr>
        <xdr:cNvPr id="436" name="n_2mainValue【消防施設】&#10;有形固定資産減価償却率">
          <a:extLst>
            <a:ext uri="{FF2B5EF4-FFF2-40B4-BE49-F238E27FC236}">
              <a16:creationId xmlns:a16="http://schemas.microsoft.com/office/drawing/2014/main" id="{00000000-0008-0000-0F00-0000B4010000}"/>
            </a:ext>
          </a:extLst>
        </xdr:cNvPr>
        <xdr:cNvSpPr txBox="1"/>
      </xdr:nvSpPr>
      <xdr:spPr>
        <a:xfrm>
          <a:off x="14389744" y="1313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151147</xdr:rowOff>
    </xdr:from>
    <xdr:ext cx="405111" cy="259045"/>
    <xdr:sp macro="" textlink="">
      <xdr:nvSpPr>
        <xdr:cNvPr id="437" name="n_3mainValue【消防施設】&#10;有形固定資産減価償却率">
          <a:extLst>
            <a:ext uri="{FF2B5EF4-FFF2-40B4-BE49-F238E27FC236}">
              <a16:creationId xmlns:a16="http://schemas.microsoft.com/office/drawing/2014/main" id="{00000000-0008-0000-0F00-0000B5010000}"/>
            </a:ext>
          </a:extLst>
        </xdr:cNvPr>
        <xdr:cNvSpPr txBox="1"/>
      </xdr:nvSpPr>
      <xdr:spPr>
        <a:xfrm>
          <a:off x="13500744"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0" name="【消防施設】&#10;一人当たり面積グラフ枠">
          <a:extLst>
            <a:ext uri="{FF2B5EF4-FFF2-40B4-BE49-F238E27FC236}">
              <a16:creationId xmlns:a16="http://schemas.microsoft.com/office/drawing/2014/main" id="{00000000-0008-0000-0F00-0000C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62" name="【消防施設】&#10;一人当たり面積最小値テキスト">
          <a:extLst>
            <a:ext uri="{FF2B5EF4-FFF2-40B4-BE49-F238E27FC236}">
              <a16:creationId xmlns:a16="http://schemas.microsoft.com/office/drawing/2014/main" id="{00000000-0008-0000-0F00-0000CE010000}"/>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464" name="【消防施設】&#10;一人当たり面積最大値テキスト">
          <a:extLst>
            <a:ext uri="{FF2B5EF4-FFF2-40B4-BE49-F238E27FC236}">
              <a16:creationId xmlns:a16="http://schemas.microsoft.com/office/drawing/2014/main" id="{00000000-0008-0000-0F00-0000D0010000}"/>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466" name="【消防施設】&#10;一人当たり面積平均値テキスト">
          <a:extLst>
            <a:ext uri="{FF2B5EF4-FFF2-40B4-BE49-F238E27FC236}">
              <a16:creationId xmlns:a16="http://schemas.microsoft.com/office/drawing/2014/main" id="{00000000-0008-0000-0F00-0000D2010000}"/>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56977</xdr:rowOff>
    </xdr:from>
    <xdr:ext cx="469744" cy="259045"/>
    <xdr:sp macro="" textlink="">
      <xdr:nvSpPr>
        <xdr:cNvPr id="469" name="n_1aveValue【消防施設】&#10;一人当たり面積">
          <a:extLst>
            <a:ext uri="{FF2B5EF4-FFF2-40B4-BE49-F238E27FC236}">
              <a16:creationId xmlns:a16="http://schemas.microsoft.com/office/drawing/2014/main" id="{00000000-0008-0000-0F00-0000D5010000}"/>
            </a:ext>
          </a:extLst>
        </xdr:cNvPr>
        <xdr:cNvSpPr txBox="1"/>
      </xdr:nvSpPr>
      <xdr:spPr>
        <a:xfrm>
          <a:off x="21075727" y="148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110889</xdr:rowOff>
    </xdr:from>
    <xdr:ext cx="469744" cy="259045"/>
    <xdr:sp macro="" textlink="">
      <xdr:nvSpPr>
        <xdr:cNvPr id="471" name="n_2aveValue【消防施設】&#10;一人当たり面積">
          <a:extLst>
            <a:ext uri="{FF2B5EF4-FFF2-40B4-BE49-F238E27FC236}">
              <a16:creationId xmlns:a16="http://schemas.microsoft.com/office/drawing/2014/main" id="{00000000-0008-0000-0F00-0000D7010000}"/>
            </a:ext>
          </a:extLst>
        </xdr:cNvPr>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106697</xdr:rowOff>
    </xdr:from>
    <xdr:ext cx="469744" cy="259045"/>
    <xdr:sp macro="" textlink="">
      <xdr:nvSpPr>
        <xdr:cNvPr id="473" name="n_3aveValue【消防施設】&#10;一人当たり面積">
          <a:extLst>
            <a:ext uri="{FF2B5EF4-FFF2-40B4-BE49-F238E27FC236}">
              <a16:creationId xmlns:a16="http://schemas.microsoft.com/office/drawing/2014/main" id="{00000000-0008-0000-0F00-0000D9010000}"/>
            </a:ext>
          </a:extLst>
        </xdr:cNvPr>
        <xdr:cNvSpPr txBox="1"/>
      </xdr:nvSpPr>
      <xdr:spPr>
        <a:xfrm>
          <a:off x="19310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131508</xdr:rowOff>
    </xdr:from>
    <xdr:to>
      <xdr:col>116</xdr:col>
      <xdr:colOff>114300</xdr:colOff>
      <xdr:row>86</xdr:row>
      <xdr:rowOff>61658</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22110700" y="1470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480" name="【消防施設】&#10;一人当たり面積該当値テキスト">
          <a:extLst>
            <a:ext uri="{FF2B5EF4-FFF2-40B4-BE49-F238E27FC236}">
              <a16:creationId xmlns:a16="http://schemas.microsoft.com/office/drawing/2014/main" id="{00000000-0008-0000-0F00-0000E0010000}"/>
            </a:ext>
          </a:extLst>
        </xdr:cNvPr>
        <xdr:cNvSpPr txBox="1"/>
      </xdr:nvSpPr>
      <xdr:spPr>
        <a:xfrm>
          <a:off x="22199600"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134175</xdr:rowOff>
    </xdr:from>
    <xdr:to>
      <xdr:col>112</xdr:col>
      <xdr:colOff>38100</xdr:colOff>
      <xdr:row>86</xdr:row>
      <xdr:rowOff>64325</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21272500" y="147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10858</xdr:rowOff>
    </xdr:from>
    <xdr:to>
      <xdr:col>116</xdr:col>
      <xdr:colOff>63500</xdr:colOff>
      <xdr:row>86</xdr:row>
      <xdr:rowOff>13525</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21323300" y="1475555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137033</xdr:rowOff>
    </xdr:from>
    <xdr:to>
      <xdr:col>107</xdr:col>
      <xdr:colOff>101600</xdr:colOff>
      <xdr:row>86</xdr:row>
      <xdr:rowOff>67183</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20383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13525</xdr:rowOff>
    </xdr:from>
    <xdr:to>
      <xdr:col>111</xdr:col>
      <xdr:colOff>177800</xdr:colOff>
      <xdr:row>86</xdr:row>
      <xdr:rowOff>16383</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20434300" y="1475822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165799</xdr:rowOff>
    </xdr:from>
    <xdr:to>
      <xdr:col>102</xdr:col>
      <xdr:colOff>165100</xdr:colOff>
      <xdr:row>86</xdr:row>
      <xdr:rowOff>95949</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9494500" y="147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16383</xdr:rowOff>
    </xdr:from>
    <xdr:to>
      <xdr:col>107</xdr:col>
      <xdr:colOff>50800</xdr:colOff>
      <xdr:row>86</xdr:row>
      <xdr:rowOff>45149</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19545300" y="14761083"/>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80852</xdr:rowOff>
    </xdr:from>
    <xdr:ext cx="469744" cy="259045"/>
    <xdr:sp macro="" textlink="">
      <xdr:nvSpPr>
        <xdr:cNvPr id="487" name="n_1mainValue【消防施設】&#10;一人当たり面積">
          <a:extLst>
            <a:ext uri="{FF2B5EF4-FFF2-40B4-BE49-F238E27FC236}">
              <a16:creationId xmlns:a16="http://schemas.microsoft.com/office/drawing/2014/main" id="{00000000-0008-0000-0F00-0000E7010000}"/>
            </a:ext>
          </a:extLst>
        </xdr:cNvPr>
        <xdr:cNvSpPr txBox="1"/>
      </xdr:nvSpPr>
      <xdr:spPr>
        <a:xfrm>
          <a:off x="21075727" y="1448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83710</xdr:rowOff>
    </xdr:from>
    <xdr:ext cx="469744" cy="259045"/>
    <xdr:sp macro="" textlink="">
      <xdr:nvSpPr>
        <xdr:cNvPr id="488" name="n_2mainValue【消防施設】&#10;一人当たり面積">
          <a:extLst>
            <a:ext uri="{FF2B5EF4-FFF2-40B4-BE49-F238E27FC236}">
              <a16:creationId xmlns:a16="http://schemas.microsoft.com/office/drawing/2014/main" id="{00000000-0008-0000-0F00-0000E8010000}"/>
            </a:ext>
          </a:extLst>
        </xdr:cNvPr>
        <xdr:cNvSpPr txBox="1"/>
      </xdr:nvSpPr>
      <xdr:spPr>
        <a:xfrm>
          <a:off x="20199427" y="1448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112476</xdr:rowOff>
    </xdr:from>
    <xdr:ext cx="469744" cy="259045"/>
    <xdr:sp macro="" textlink="">
      <xdr:nvSpPr>
        <xdr:cNvPr id="489" name="n_3mainValue【消防施設】&#10;一人当たり面積">
          <a:extLst>
            <a:ext uri="{FF2B5EF4-FFF2-40B4-BE49-F238E27FC236}">
              <a16:creationId xmlns:a16="http://schemas.microsoft.com/office/drawing/2014/main" id="{00000000-0008-0000-0F00-0000E9010000}"/>
            </a:ext>
          </a:extLst>
        </xdr:cNvPr>
        <xdr:cNvSpPr txBox="1"/>
      </xdr:nvSpPr>
      <xdr:spPr>
        <a:xfrm>
          <a:off x="19310427" y="1451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4" name="【庁舎】&#10;有形固定資産減価償却率グラフ枠">
          <a:extLst>
            <a:ext uri="{FF2B5EF4-FFF2-40B4-BE49-F238E27FC236}">
              <a16:creationId xmlns:a16="http://schemas.microsoft.com/office/drawing/2014/main" id="{00000000-0008-0000-0F00-00000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16" name="【庁舎】&#10;有形固定資産減価償却率最小値テキスト">
          <a:extLst>
            <a:ext uri="{FF2B5EF4-FFF2-40B4-BE49-F238E27FC236}">
              <a16:creationId xmlns:a16="http://schemas.microsoft.com/office/drawing/2014/main" id="{00000000-0008-0000-0F00-00000402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18" name="【庁舎】&#10;有形固定資産減価償却率最大値テキスト">
          <a:extLst>
            <a:ext uri="{FF2B5EF4-FFF2-40B4-BE49-F238E27FC236}">
              <a16:creationId xmlns:a16="http://schemas.microsoft.com/office/drawing/2014/main" id="{00000000-0008-0000-0F00-000006020000}"/>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20" name="【庁舎】&#10;有形固定資産減価償却率平均値テキスト">
          <a:extLst>
            <a:ext uri="{FF2B5EF4-FFF2-40B4-BE49-F238E27FC236}">
              <a16:creationId xmlns:a16="http://schemas.microsoft.com/office/drawing/2014/main" id="{00000000-0008-0000-0F00-000008020000}"/>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523" name="n_1aveValue【庁舎】&#10;有形固定資産減価償却率">
          <a:extLst>
            <a:ext uri="{FF2B5EF4-FFF2-40B4-BE49-F238E27FC236}">
              <a16:creationId xmlns:a16="http://schemas.microsoft.com/office/drawing/2014/main" id="{00000000-0008-0000-0F00-00000B020000}"/>
            </a:ext>
          </a:extLst>
        </xdr:cNvPr>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25" name="n_2aveValue【庁舎】&#10;有形固定資産減価償却率">
          <a:extLst>
            <a:ext uri="{FF2B5EF4-FFF2-40B4-BE49-F238E27FC236}">
              <a16:creationId xmlns:a16="http://schemas.microsoft.com/office/drawing/2014/main" id="{00000000-0008-0000-0F00-00000D020000}"/>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527" name="n_3aveValue【庁舎】&#10;有形固定資産減価償却率">
          <a:extLst>
            <a:ext uri="{FF2B5EF4-FFF2-40B4-BE49-F238E27FC236}">
              <a16:creationId xmlns:a16="http://schemas.microsoft.com/office/drawing/2014/main" id="{00000000-0008-0000-0F00-00000F020000}"/>
            </a:ext>
          </a:extLst>
        </xdr:cNvPr>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2539</xdr:rowOff>
    </xdr:from>
    <xdr:to>
      <xdr:col>85</xdr:col>
      <xdr:colOff>177800</xdr:colOff>
      <xdr:row>102</xdr:row>
      <xdr:rowOff>104139</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6268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25416</xdr:rowOff>
    </xdr:from>
    <xdr:ext cx="405111" cy="259045"/>
    <xdr:sp macro="" textlink="">
      <xdr:nvSpPr>
        <xdr:cNvPr id="534" name="【庁舎】&#10;有形固定資産減価償却率該当値テキスト">
          <a:extLst>
            <a:ext uri="{FF2B5EF4-FFF2-40B4-BE49-F238E27FC236}">
              <a16:creationId xmlns:a16="http://schemas.microsoft.com/office/drawing/2014/main" id="{00000000-0008-0000-0F00-000016020000}"/>
            </a:ext>
          </a:extLst>
        </xdr:cNvPr>
        <xdr:cNvSpPr txBox="1"/>
      </xdr:nvSpPr>
      <xdr:spPr>
        <a:xfrm>
          <a:off x="16357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27032</xdr:rowOff>
    </xdr:from>
    <xdr:to>
      <xdr:col>81</xdr:col>
      <xdr:colOff>101600</xdr:colOff>
      <xdr:row>102</xdr:row>
      <xdr:rowOff>128632</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5430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53339</xdr:rowOff>
    </xdr:from>
    <xdr:to>
      <xdr:col>85</xdr:col>
      <xdr:colOff>127000</xdr:colOff>
      <xdr:row>102</xdr:row>
      <xdr:rowOff>77832</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5481300" y="1754123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56424</xdr:rowOff>
    </xdr:from>
    <xdr:to>
      <xdr:col>76</xdr:col>
      <xdr:colOff>165100</xdr:colOff>
      <xdr:row>102</xdr:row>
      <xdr:rowOff>158024</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4541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77832</xdr:rowOff>
    </xdr:from>
    <xdr:to>
      <xdr:col>81</xdr:col>
      <xdr:colOff>50800</xdr:colOff>
      <xdr:row>102</xdr:row>
      <xdr:rowOff>107224</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4592300" y="175657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107224</xdr:rowOff>
    </xdr:from>
    <xdr:to>
      <xdr:col>76</xdr:col>
      <xdr:colOff>114300</xdr:colOff>
      <xdr:row>102</xdr:row>
      <xdr:rowOff>110489</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3703300" y="175951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145159</xdr:rowOff>
    </xdr:from>
    <xdr:ext cx="405111" cy="259045"/>
    <xdr:sp macro="" textlink="">
      <xdr:nvSpPr>
        <xdr:cNvPr id="541" name="n_1mainValue【庁舎】&#10;有形固定資産減価償却率">
          <a:extLst>
            <a:ext uri="{FF2B5EF4-FFF2-40B4-BE49-F238E27FC236}">
              <a16:creationId xmlns:a16="http://schemas.microsoft.com/office/drawing/2014/main" id="{00000000-0008-0000-0F00-00001D020000}"/>
            </a:ext>
          </a:extLst>
        </xdr:cNvPr>
        <xdr:cNvSpPr txBox="1"/>
      </xdr:nvSpPr>
      <xdr:spPr>
        <a:xfrm>
          <a:off x="152660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3101</xdr:rowOff>
    </xdr:from>
    <xdr:ext cx="405111" cy="259045"/>
    <xdr:sp macro="" textlink="">
      <xdr:nvSpPr>
        <xdr:cNvPr id="542" name="n_2mainValue【庁舎】&#10;有形固定資産減価償却率">
          <a:extLst>
            <a:ext uri="{FF2B5EF4-FFF2-40B4-BE49-F238E27FC236}">
              <a16:creationId xmlns:a16="http://schemas.microsoft.com/office/drawing/2014/main" id="{00000000-0008-0000-0F00-00001E020000}"/>
            </a:ext>
          </a:extLst>
        </xdr:cNvPr>
        <xdr:cNvSpPr txBox="1"/>
      </xdr:nvSpPr>
      <xdr:spPr>
        <a:xfrm>
          <a:off x="143897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543" name="n_3mainValue【庁舎】&#10;有形固定資産減価償却率">
          <a:extLst>
            <a:ext uri="{FF2B5EF4-FFF2-40B4-BE49-F238E27FC236}">
              <a16:creationId xmlns:a16="http://schemas.microsoft.com/office/drawing/2014/main" id="{00000000-0008-0000-0F00-00001F020000}"/>
            </a:ext>
          </a:extLst>
        </xdr:cNvPr>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4" name="【庁舎】&#10;一人当たり面積グラフ枠">
          <a:extLst>
            <a:ext uri="{FF2B5EF4-FFF2-40B4-BE49-F238E27FC236}">
              <a16:creationId xmlns:a16="http://schemas.microsoft.com/office/drawing/2014/main" id="{00000000-0008-0000-0F00-00003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566" name="【庁舎】&#10;一人当たり面積最小値テキスト">
          <a:extLst>
            <a:ext uri="{FF2B5EF4-FFF2-40B4-BE49-F238E27FC236}">
              <a16:creationId xmlns:a16="http://schemas.microsoft.com/office/drawing/2014/main" id="{00000000-0008-0000-0F00-000036020000}"/>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568" name="【庁舎】&#10;一人当たり面積最大値テキスト">
          <a:extLst>
            <a:ext uri="{FF2B5EF4-FFF2-40B4-BE49-F238E27FC236}">
              <a16:creationId xmlns:a16="http://schemas.microsoft.com/office/drawing/2014/main" id="{00000000-0008-0000-0F00-000038020000}"/>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570" name="【庁舎】&#10;一人当たり面積平均値テキスト">
          <a:extLst>
            <a:ext uri="{FF2B5EF4-FFF2-40B4-BE49-F238E27FC236}">
              <a16:creationId xmlns:a16="http://schemas.microsoft.com/office/drawing/2014/main" id="{00000000-0008-0000-0F00-00003A020000}"/>
            </a:ext>
          </a:extLst>
        </xdr:cNvPr>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573" name="n_1aveValue【庁舎】&#10;一人当たり面積">
          <a:extLst>
            <a:ext uri="{FF2B5EF4-FFF2-40B4-BE49-F238E27FC236}">
              <a16:creationId xmlns:a16="http://schemas.microsoft.com/office/drawing/2014/main" id="{00000000-0008-0000-0F00-00003D020000}"/>
            </a:ext>
          </a:extLst>
        </xdr:cNvPr>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575" name="n_2aveValue【庁舎】&#10;一人当たり面積">
          <a:extLst>
            <a:ext uri="{FF2B5EF4-FFF2-40B4-BE49-F238E27FC236}">
              <a16:creationId xmlns:a16="http://schemas.microsoft.com/office/drawing/2014/main" id="{00000000-0008-0000-0F00-00003F020000}"/>
            </a:ext>
          </a:extLst>
        </xdr:cNvPr>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120184</xdr:rowOff>
    </xdr:from>
    <xdr:ext cx="469744" cy="259045"/>
    <xdr:sp macro="" textlink="">
      <xdr:nvSpPr>
        <xdr:cNvPr id="577" name="n_3aveValue【庁舎】&#10;一人当たり面積">
          <a:extLst>
            <a:ext uri="{FF2B5EF4-FFF2-40B4-BE49-F238E27FC236}">
              <a16:creationId xmlns:a16="http://schemas.microsoft.com/office/drawing/2014/main" id="{00000000-0008-0000-0F00-000041020000}"/>
            </a:ext>
          </a:extLst>
        </xdr:cNvPr>
        <xdr:cNvSpPr txBox="1"/>
      </xdr:nvSpPr>
      <xdr:spPr>
        <a:xfrm>
          <a:off x="19310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135813</xdr:rowOff>
    </xdr:from>
    <xdr:to>
      <xdr:col>116</xdr:col>
      <xdr:colOff>114300</xdr:colOff>
      <xdr:row>107</xdr:row>
      <xdr:rowOff>65963</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22110700" y="183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158690</xdr:rowOff>
    </xdr:from>
    <xdr:ext cx="469744" cy="259045"/>
    <xdr:sp macro="" textlink="">
      <xdr:nvSpPr>
        <xdr:cNvPr id="584" name="【庁舎】&#10;一人当たり面積該当値テキスト">
          <a:extLst>
            <a:ext uri="{FF2B5EF4-FFF2-40B4-BE49-F238E27FC236}">
              <a16:creationId xmlns:a16="http://schemas.microsoft.com/office/drawing/2014/main" id="{00000000-0008-0000-0F00-000048020000}"/>
            </a:ext>
          </a:extLst>
        </xdr:cNvPr>
        <xdr:cNvSpPr txBox="1"/>
      </xdr:nvSpPr>
      <xdr:spPr>
        <a:xfrm>
          <a:off x="22199600" y="1816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142900</xdr:rowOff>
    </xdr:from>
    <xdr:to>
      <xdr:col>112</xdr:col>
      <xdr:colOff>38100</xdr:colOff>
      <xdr:row>107</xdr:row>
      <xdr:rowOff>73050</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1272500" y="183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15163</xdr:rowOff>
    </xdr:from>
    <xdr:to>
      <xdr:col>116</xdr:col>
      <xdr:colOff>63500</xdr:colOff>
      <xdr:row>107</xdr:row>
      <xdr:rowOff>22250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21323300" y="18360313"/>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152958</xdr:rowOff>
    </xdr:from>
    <xdr:to>
      <xdr:col>107</xdr:col>
      <xdr:colOff>101600</xdr:colOff>
      <xdr:row>107</xdr:row>
      <xdr:rowOff>83108</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0383500" y="183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22250</xdr:rowOff>
    </xdr:from>
    <xdr:to>
      <xdr:col>111</xdr:col>
      <xdr:colOff>177800</xdr:colOff>
      <xdr:row>107</xdr:row>
      <xdr:rowOff>32308</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0434300" y="1836740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145872</xdr:rowOff>
    </xdr:from>
    <xdr:to>
      <xdr:col>102</xdr:col>
      <xdr:colOff>165100</xdr:colOff>
      <xdr:row>107</xdr:row>
      <xdr:rowOff>76022</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9494500" y="183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25222</xdr:rowOff>
    </xdr:from>
    <xdr:to>
      <xdr:col>107</xdr:col>
      <xdr:colOff>50800</xdr:colOff>
      <xdr:row>107</xdr:row>
      <xdr:rowOff>32308</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9545300" y="1837037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89577</xdr:rowOff>
    </xdr:from>
    <xdr:ext cx="469744" cy="259045"/>
    <xdr:sp macro="" textlink="">
      <xdr:nvSpPr>
        <xdr:cNvPr id="591" name="n_1mainValue【庁舎】&#10;一人当たり面積">
          <a:extLst>
            <a:ext uri="{FF2B5EF4-FFF2-40B4-BE49-F238E27FC236}">
              <a16:creationId xmlns:a16="http://schemas.microsoft.com/office/drawing/2014/main" id="{00000000-0008-0000-0F00-00004F020000}"/>
            </a:ext>
          </a:extLst>
        </xdr:cNvPr>
        <xdr:cNvSpPr txBox="1"/>
      </xdr:nvSpPr>
      <xdr:spPr>
        <a:xfrm>
          <a:off x="21075727" y="180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99635</xdr:rowOff>
    </xdr:from>
    <xdr:ext cx="469744" cy="259045"/>
    <xdr:sp macro="" textlink="">
      <xdr:nvSpPr>
        <xdr:cNvPr id="592" name="n_2mainValue【庁舎】&#10;一人当たり面積">
          <a:extLst>
            <a:ext uri="{FF2B5EF4-FFF2-40B4-BE49-F238E27FC236}">
              <a16:creationId xmlns:a16="http://schemas.microsoft.com/office/drawing/2014/main" id="{00000000-0008-0000-0F00-000050020000}"/>
            </a:ext>
          </a:extLst>
        </xdr:cNvPr>
        <xdr:cNvSpPr txBox="1"/>
      </xdr:nvSpPr>
      <xdr:spPr>
        <a:xfrm>
          <a:off x="20199427" y="181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92549</xdr:rowOff>
    </xdr:from>
    <xdr:ext cx="469744" cy="259045"/>
    <xdr:sp macro="" textlink="">
      <xdr:nvSpPr>
        <xdr:cNvPr id="593" name="n_3mainValue【庁舎】&#10;一人当たり面積">
          <a:extLst>
            <a:ext uri="{FF2B5EF4-FFF2-40B4-BE49-F238E27FC236}">
              <a16:creationId xmlns:a16="http://schemas.microsoft.com/office/drawing/2014/main" id="{00000000-0008-0000-0F00-000051020000}"/>
            </a:ext>
          </a:extLst>
        </xdr:cNvPr>
        <xdr:cNvSpPr txBox="1"/>
      </xdr:nvSpPr>
      <xdr:spPr>
        <a:xfrm>
          <a:off x="19310427" y="180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類似団体と比較すると教育施設と付随した体育館・プールの減価償却率が高くなっている。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消防施設、庁舎においても必要に応じ適宜、補修改修を行ているが、高い比率となっている。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年度にかけて、軽費老人ホーム及び小規模特別養護老人ホームを新設したことにより、福祉施設の減価償却率が低くなっている。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早期に個別化計画を策定し、施設ごとに現状を把握し、長寿命化に取り組んでいくことが必要である。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1,873
118.83
2,379,187
2,200,377
134,960
1,395,126
1,915,057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財政力指数は類似団体より０．１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ポイント下回っている。人口の減少や高齢化率トップ（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．３．３１現在６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％）に加え、村内には大規模な事業所は皆無であり、農林業は従事者の高齢化・後継者不足により衰退し、税収も納税者の減により年々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減少傾向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にあるため、財政基盤が非常に弱い。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南牧村行政改革大綱に基づき、行政組織の改革や事務事業の見直しを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徹底し、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今後も効率的な行政運営に努める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と共に人口減少対策に力を入れ、定住者の獲得と雇用の場の確保に努めていく。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131445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150195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147972</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経常収支比率については、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南牧村行財政改革大綱に基づき、</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や公債費の削減に努めた結果、前年度より、２．０ポイント改善できたが、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２．６ポイント上回っている。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人口減少に伴い、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の減額見込まれるため、今後も行財政改革への取組みを通じて義務的経費の削減に努める。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37084</xdr:rowOff>
    </xdr:from>
    <xdr:to>
      <xdr:col>23</xdr:col>
      <xdr:colOff>133350</xdr:colOff>
      <xdr:row>63</xdr:row>
      <xdr:rowOff>133604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83843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63</xdr:row>
      <xdr:rowOff>133604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3708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62</xdr:row>
      <xdr:rowOff>107188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68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688828"/>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157734</xdr:rowOff>
    </xdr:from>
    <xdr:to>
      <xdr:col>23</xdr:col>
      <xdr:colOff>184150</xdr:colOff>
      <xdr:row>63</xdr:row>
      <xdr:rowOff>87884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129811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5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94505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[364,236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人あたりの人件費・物件費等の決算額が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類似団体に比べて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要因は、行財政改革を通じで義務的経費の削減に努め、人件費を抑制してきたためである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前年度と比較すると高くなっているが、これは人口減少によるものである。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南牧村行政改革大綱に基づき、効率的で簡素な行政運営を目指す。</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102839</xdr:rowOff>
    </xdr:from>
    <xdr:to>
      <xdr:col>23</xdr:col>
      <xdr:colOff>133350</xdr:colOff>
      <xdr:row>82</xdr:row>
      <xdr:rowOff>119929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161739"/>
          <a:ext cx="8382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105294</xdr:rowOff>
    </xdr:from>
    <xdr:to>
      <xdr:col>19</xdr:col>
      <xdr:colOff>133350</xdr:colOff>
      <xdr:row>82</xdr:row>
      <xdr:rowOff>119929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64194"/>
          <a:ext cx="8890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68531</xdr:rowOff>
    </xdr:from>
    <xdr:to>
      <xdr:col>15</xdr:col>
      <xdr:colOff>82550</xdr:colOff>
      <xdr:row>82</xdr:row>
      <xdr:rowOff>105294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27431"/>
          <a:ext cx="889000" cy="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49312</xdr:rowOff>
    </xdr:from>
    <xdr:to>
      <xdr:col>11</xdr:col>
      <xdr:colOff>31750</xdr:colOff>
      <xdr:row>82</xdr:row>
      <xdr:rowOff>68531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08212"/>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110400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52039</xdr:rowOff>
    </xdr:from>
    <xdr:to>
      <xdr:col>23</xdr:col>
      <xdr:colOff>184150</xdr:colOff>
      <xdr:row>82</xdr:row>
      <xdr:rowOff>153639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68566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5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69129</xdr:rowOff>
    </xdr:from>
    <xdr:to>
      <xdr:col>19</xdr:col>
      <xdr:colOff>184150</xdr:colOff>
      <xdr:row>82</xdr:row>
      <xdr:rowOff>170729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155506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14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54494</xdr:rowOff>
    </xdr:from>
    <xdr:to>
      <xdr:col>15</xdr:col>
      <xdr:colOff>133350</xdr:colOff>
      <xdr:row>82</xdr:row>
      <xdr:rowOff>156094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140871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1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17731</xdr:rowOff>
    </xdr:from>
    <xdr:to>
      <xdr:col>11</xdr:col>
      <xdr:colOff>82550</xdr:colOff>
      <xdr:row>82</xdr:row>
      <xdr:rowOff>119331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104108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6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169962</xdr:rowOff>
    </xdr:from>
    <xdr:to>
      <xdr:col>7</xdr:col>
      <xdr:colOff>31750</xdr:colOff>
      <xdr:row>82</xdr:row>
      <xdr:rowOff>100112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110289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2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１．６ポイント下回っ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南牧村行政改革大綱により、定員管理・給与の適正化を図ってきており、今後も計画に沿いつつ、職務能力・意識の低下を招かないよう配慮しながら抑制に努める。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118618</xdr:rowOff>
    </xdr:from>
    <xdr:to>
      <xdr:col>81</xdr:col>
      <xdr:colOff>44450</xdr:colOff>
      <xdr:row>85</xdr:row>
      <xdr:rowOff>128270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6918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108965</xdr:rowOff>
    </xdr:from>
    <xdr:to>
      <xdr:col>77</xdr:col>
      <xdr:colOff>44450</xdr:colOff>
      <xdr:row>85</xdr:row>
      <xdr:rowOff>128270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6822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108965</xdr:rowOff>
    </xdr:from>
    <xdr:to>
      <xdr:col>72</xdr:col>
      <xdr:colOff>203200</xdr:colOff>
      <xdr:row>86</xdr:row>
      <xdr:rowOff>24385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6822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166878</xdr:rowOff>
    </xdr:from>
    <xdr:to>
      <xdr:col>68</xdr:col>
      <xdr:colOff>152400</xdr:colOff>
      <xdr:row>86</xdr:row>
      <xdr:rowOff>24385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74012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98569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67818</xdr:rowOff>
    </xdr:from>
    <xdr:to>
      <xdr:col>81</xdr:col>
      <xdr:colOff>95250</xdr:colOff>
      <xdr:row>85</xdr:row>
      <xdr:rowOff>169418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84345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48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58165</xdr:rowOff>
    </xdr:from>
    <xdr:to>
      <xdr:col>73</xdr:col>
      <xdr:colOff>44450</xdr:colOff>
      <xdr:row>85</xdr:row>
      <xdr:rowOff>159765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169942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145035</xdr:rowOff>
    </xdr:from>
    <xdr:to>
      <xdr:col>68</xdr:col>
      <xdr:colOff>203200</xdr:colOff>
      <xdr:row>86</xdr:row>
      <xdr:rowOff>75185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85362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4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116078</xdr:rowOff>
    </xdr:from>
    <xdr:to>
      <xdr:col>64</xdr:col>
      <xdr:colOff>152400</xdr:colOff>
      <xdr:row>86</xdr:row>
      <xdr:rowOff>46228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56405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4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人口減少率が高いため、類似団体平均を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南牧村行政改革大綱により補充割合を抑制し、平成２５年度から平成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年度で（再任用職員は就労時間が一律でないため除く）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％の減）の削減を行っている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の削減を目標とし、より適切な定員管理に努める。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27318</xdr:rowOff>
    </xdr:from>
    <xdr:to>
      <xdr:col>81</xdr:col>
      <xdr:colOff>44450</xdr:colOff>
      <xdr:row>62</xdr:row>
      <xdr:rowOff>32626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657218"/>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27318</xdr:rowOff>
    </xdr:from>
    <xdr:to>
      <xdr:col>77</xdr:col>
      <xdr:colOff>44450</xdr:colOff>
      <xdr:row>62</xdr:row>
      <xdr:rowOff>36970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6572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14046</xdr:rowOff>
    </xdr:from>
    <xdr:to>
      <xdr:col>72</xdr:col>
      <xdr:colOff>203200</xdr:colOff>
      <xdr:row>62</xdr:row>
      <xdr:rowOff>36970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643946"/>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14046</xdr:rowOff>
    </xdr:from>
    <xdr:to>
      <xdr:col>68</xdr:col>
      <xdr:colOff>152400</xdr:colOff>
      <xdr:row>62</xdr:row>
      <xdr:rowOff>19596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643946"/>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91800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153276</xdr:rowOff>
    </xdr:from>
    <xdr:to>
      <xdr:col>81</xdr:col>
      <xdr:colOff>95250</xdr:colOff>
      <xdr:row>62</xdr:row>
      <xdr:rowOff>83426</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6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125353</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58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147968</xdr:rowOff>
    </xdr:from>
    <xdr:to>
      <xdr:col>77</xdr:col>
      <xdr:colOff>95250</xdr:colOff>
      <xdr:row>62</xdr:row>
      <xdr:rowOff>78118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6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62895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92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157620</xdr:rowOff>
    </xdr:from>
    <xdr:to>
      <xdr:col>73</xdr:col>
      <xdr:colOff>44450</xdr:colOff>
      <xdr:row>62</xdr:row>
      <xdr:rowOff>87770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6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72547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70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134696</xdr:rowOff>
    </xdr:from>
    <xdr:to>
      <xdr:col>68</xdr:col>
      <xdr:colOff>203200</xdr:colOff>
      <xdr:row>62</xdr:row>
      <xdr:rowOff>64846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49623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7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140246</xdr:rowOff>
    </xdr:from>
    <xdr:to>
      <xdr:col>64</xdr:col>
      <xdr:colOff>152400</xdr:colOff>
      <xdr:row>62</xdr:row>
      <xdr:rowOff>70396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55173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これは、南牧村行政改革大綱により村債発行を抑制してきた成果の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れである。今後も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行財政改革に基づき、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交付税措置のある起債を優先し、借入れについてはその年度の償還額以内とする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後年度負担の軽減を図る。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121496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67597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38523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680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167217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8965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84244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0252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公営企業債残高の減少により、一般会計からの負担額が減少したことや職員数の減により退職手当負担見込額減少したことにより、前年度から比率が減少し、類似団体平均となった。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今後も公債費等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の義務的経費の削減を中心とする行財政改革を進め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91259</xdr:rowOff>
    </xdr:from>
    <xdr:to>
      <xdr:col>68</xdr:col>
      <xdr:colOff>152400</xdr:colOff>
      <xdr:row>13</xdr:row>
      <xdr:rowOff>117112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3512800" y="2320109"/>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40459</xdr:rowOff>
    </xdr:from>
    <xdr:to>
      <xdr:col>77</xdr:col>
      <xdr:colOff>95250</xdr:colOff>
      <xdr:row>13</xdr:row>
      <xdr:rowOff>142059</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129000" y="2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126836</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355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66312</xdr:rowOff>
    </xdr:from>
    <xdr:to>
      <xdr:col>68</xdr:col>
      <xdr:colOff>203200</xdr:colOff>
      <xdr:row>13</xdr:row>
      <xdr:rowOff>167912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22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152689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8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40459</xdr:rowOff>
    </xdr:from>
    <xdr:to>
      <xdr:col>64</xdr:col>
      <xdr:colOff>152400</xdr:colOff>
      <xdr:row>13</xdr:row>
      <xdr:rowOff>142059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2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126836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5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1,873
118.83
2,379,187
2,200,377
134,960
1,395,126
1,915,057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職員数が類似団体と比較して高いが、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経常経費の人件費は下がっている。再任用職員の雇用と併せ新規職員の採用の検討と定員管理に注意をし、南牧村行政改革への取り組みを通じて人件費の削減に努める。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27940</xdr:rowOff>
    </xdr:from>
    <xdr:to>
      <xdr:col>24</xdr:col>
      <xdr:colOff>25400</xdr:colOff>
      <xdr:row>37</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15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67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016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148590</xdr:rowOff>
    </xdr:from>
    <xdr:to>
      <xdr:col>24</xdr:col>
      <xdr:colOff>76200</xdr:colOff>
      <xdr:row>37</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163830</xdr:rowOff>
    </xdr:from>
    <xdr:to>
      <xdr:col>20</xdr:col>
      <xdr:colOff>38100</xdr:colOff>
      <xdr:row>37</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99060</xdr:rowOff>
    </xdr:from>
    <xdr:to>
      <xdr:col>6</xdr:col>
      <xdr:colOff>171450</xdr:colOff>
      <xdr:row>38</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近年は上昇傾向にある。これは、各種事業の見直しにより、小規模な維持補修工事等を小規模整備事業として賃金をベースにした委託事業に変更し、普通建設事業費から委託料へシフトしたためである。今後も簡素で効率的な行政運営を目指し、各事業の見直しによりできる限りコストの低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87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580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8890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24130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55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下回り、前年度と比較しても０．９ポイント下回った。これは人口減少、少子高齢化により心身障害者福祉費や児童福祉費が減少したためである。今後も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限られた財源の中で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福祉サービスの維持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向上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118835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016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118835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これは、簡易水道特別会計への繰出金が浄水場整備により増額したことがが主な要因である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今後も独立採算制の原則に立ち返った料金値上げの検討や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経費を節減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を図り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一般会計会計の負担額を軽減していくよう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18415</xdr:rowOff>
    </xdr:from>
    <xdr:to>
      <xdr:col>82</xdr:col>
      <xdr:colOff>107950</xdr:colOff>
      <xdr:row>59</xdr:row>
      <xdr:rowOff>41275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1339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18415</xdr:rowOff>
    </xdr:from>
    <xdr:to>
      <xdr:col>78</xdr:col>
      <xdr:colOff>69850</xdr:colOff>
      <xdr:row>59</xdr:row>
      <xdr:rowOff>35560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339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161290</xdr:rowOff>
    </xdr:from>
    <xdr:to>
      <xdr:col>73</xdr:col>
      <xdr:colOff>180975</xdr:colOff>
      <xdr:row>59</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1053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161290</xdr:rowOff>
    </xdr:from>
    <xdr:to>
      <xdr:col>69</xdr:col>
      <xdr:colOff>92075</xdr:colOff>
      <xdr:row>59</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1053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161925</xdr:rowOff>
    </xdr:from>
    <xdr:to>
      <xdr:col>82</xdr:col>
      <xdr:colOff>158750</xdr:colOff>
      <xdr:row>59</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134002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139065</xdr:rowOff>
    </xdr:from>
    <xdr:to>
      <xdr:col>78</xdr:col>
      <xdr:colOff>120650</xdr:colOff>
      <xdr:row>59</xdr:row>
      <xdr:rowOff>69215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53992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6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156210</xdr:rowOff>
    </xdr:from>
    <xdr:to>
      <xdr:col>74</xdr:col>
      <xdr:colOff>31750</xdr:colOff>
      <xdr:row>59</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71137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110490</xdr:rowOff>
    </xdr:from>
    <xdr:to>
      <xdr:col>69</xdr:col>
      <xdr:colOff>142875</xdr:colOff>
      <xdr:row>59</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25417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類似団体平均と比較して、２．３ポイント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一部事務組合への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負担金が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増額となっている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事業内容から公共性の確保、交付に見合った効果などを検証していく。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872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38</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38</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409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、前年度と比較して１．４ポイント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低くなっている。南牧村行政改革大綱に基づき新規の起債を抑制しているため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しかし今後は、近年の大型整備事業の集中により、上昇傾向が見込まれる。地方債残高１０億円以内を目標に更なる計画借入に努め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77</xdr:row>
      <xdr:rowOff>10413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480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10413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51563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983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156718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2532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．６ポイント高くなっている。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が増額となったことが要因となっている。今まで以上に精査・見直しを行い、住民サービスの現状維持に努め、行政改革への取り組みを通じて抑制し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086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78</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86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85089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029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130811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202920"/>
          <a:ext cx="889000" cy="30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80011</xdr:rowOff>
    </xdr:from>
    <xdr:to>
      <xdr:col>65</xdr:col>
      <xdr:colOff>53975</xdr:colOff>
      <xdr:row>79</xdr:row>
      <xdr:rowOff>10161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166388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32402</xdr:rowOff>
    </xdr:from>
    <xdr:to>
      <xdr:col>29</xdr:col>
      <xdr:colOff>127000</xdr:colOff>
      <xdr:row>16</xdr:row>
      <xdr:rowOff>51650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823227"/>
          <a:ext cx="6477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32402</xdr:rowOff>
    </xdr:from>
    <xdr:to>
      <xdr:col>26</xdr:col>
      <xdr:colOff>50800</xdr:colOff>
      <xdr:row>16</xdr:row>
      <xdr:rowOff>44229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23227"/>
          <a:ext cx="698500" cy="11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44229</xdr:rowOff>
    </xdr:from>
    <xdr:to>
      <xdr:col>22</xdr:col>
      <xdr:colOff>114300</xdr:colOff>
      <xdr:row>16</xdr:row>
      <xdr:rowOff>48666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35054"/>
          <a:ext cx="698500" cy="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48666</xdr:rowOff>
    </xdr:from>
    <xdr:to>
      <xdr:col>18</xdr:col>
      <xdr:colOff>177800</xdr:colOff>
      <xdr:row>16</xdr:row>
      <xdr:rowOff>69238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39491"/>
          <a:ext cx="698500" cy="20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107078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850</xdr:rowOff>
    </xdr:from>
    <xdr:to>
      <xdr:col>29</xdr:col>
      <xdr:colOff>177800</xdr:colOff>
      <xdr:row>16</xdr:row>
      <xdr:rowOff>102450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9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17377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153052</xdr:rowOff>
    </xdr:from>
    <xdr:to>
      <xdr:col>26</xdr:col>
      <xdr:colOff>101600</xdr:colOff>
      <xdr:row>16</xdr:row>
      <xdr:rowOff>83202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72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93379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41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164879</xdr:rowOff>
    </xdr:from>
    <xdr:to>
      <xdr:col>22</xdr:col>
      <xdr:colOff>165100</xdr:colOff>
      <xdr:row>16</xdr:row>
      <xdr:rowOff>95029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84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105206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169316</xdr:rowOff>
    </xdr:from>
    <xdr:to>
      <xdr:col>19</xdr:col>
      <xdr:colOff>38100</xdr:colOff>
      <xdr:row>16</xdr:row>
      <xdr:rowOff>99466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78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109643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18438</xdr:rowOff>
    </xdr:from>
    <xdr:to>
      <xdr:col>15</xdr:col>
      <xdr:colOff>101600</xdr:colOff>
      <xdr:row>16</xdr:row>
      <xdr:rowOff>120038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0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130215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106845</xdr:rowOff>
    </xdr:from>
    <xdr:to>
      <xdr:col>29</xdr:col>
      <xdr:colOff>127000</xdr:colOff>
      <xdr:row>36</xdr:row>
      <xdr:rowOff>134178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060095"/>
          <a:ext cx="647700" cy="27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95301</xdr:rowOff>
    </xdr:from>
    <xdr:to>
      <xdr:col>26</xdr:col>
      <xdr:colOff>50800</xdr:colOff>
      <xdr:row>36</xdr:row>
      <xdr:rowOff>106845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48551"/>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36490</xdr:rowOff>
    </xdr:from>
    <xdr:to>
      <xdr:col>22</xdr:col>
      <xdr:colOff>114300</xdr:colOff>
      <xdr:row>36</xdr:row>
      <xdr:rowOff>95301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89740"/>
          <a:ext cx="698500" cy="5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328481</xdr:rowOff>
    </xdr:from>
    <xdr:to>
      <xdr:col>18</xdr:col>
      <xdr:colOff>177800</xdr:colOff>
      <xdr:row>36</xdr:row>
      <xdr:rowOff>36490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38831"/>
          <a:ext cx="698500" cy="50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83378</xdr:rowOff>
    </xdr:from>
    <xdr:to>
      <xdr:col>29</xdr:col>
      <xdr:colOff>177800</xdr:colOff>
      <xdr:row>37</xdr:row>
      <xdr:rowOff>13528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36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55455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56045</xdr:rowOff>
    </xdr:from>
    <xdr:to>
      <xdr:col>26</xdr:col>
      <xdr:colOff>101600</xdr:colOff>
      <xdr:row>36</xdr:row>
      <xdr:rowOff>157645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0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142422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9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44501</xdr:rowOff>
    </xdr:from>
    <xdr:to>
      <xdr:col>22</xdr:col>
      <xdr:colOff>165100</xdr:colOff>
      <xdr:row>36</xdr:row>
      <xdr:rowOff>146101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9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130878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8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328590</xdr:rowOff>
    </xdr:from>
    <xdr:to>
      <xdr:col>19</xdr:col>
      <xdr:colOff>38100</xdr:colOff>
      <xdr:row>36</xdr:row>
      <xdr:rowOff>87290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3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72067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2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277681</xdr:rowOff>
    </xdr:from>
    <xdr:to>
      <xdr:col>15</xdr:col>
      <xdr:colOff>101600</xdr:colOff>
      <xdr:row>36</xdr:row>
      <xdr:rowOff>36381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8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21158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1,873
118.83
2,379,187
2,200,377
134,960
1,395,126
1,915,057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37943</xdr:rowOff>
    </xdr:from>
    <xdr:to>
      <xdr:col>24</xdr:col>
      <xdr:colOff>63500</xdr:colOff>
      <xdr:row>37</xdr:row>
      <xdr:rowOff>52887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81593"/>
          <a:ext cx="838200" cy="1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37943</xdr:rowOff>
    </xdr:from>
    <xdr:to>
      <xdr:col>19</xdr:col>
      <xdr:colOff>177800</xdr:colOff>
      <xdr:row>37</xdr:row>
      <xdr:rowOff>51124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1593"/>
          <a:ext cx="889000" cy="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51124</xdr:rowOff>
    </xdr:from>
    <xdr:to>
      <xdr:col>15</xdr:col>
      <xdr:colOff>50800</xdr:colOff>
      <xdr:row>37</xdr:row>
      <xdr:rowOff>52169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4774"/>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52169</xdr:rowOff>
    </xdr:from>
    <xdr:to>
      <xdr:col>10</xdr:col>
      <xdr:colOff>114300</xdr:colOff>
      <xdr:row>37</xdr:row>
      <xdr:rowOff>67770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5819"/>
          <a:ext cx="889000" cy="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128023</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2087</xdr:rowOff>
    </xdr:from>
    <xdr:to>
      <xdr:col>24</xdr:col>
      <xdr:colOff>114300</xdr:colOff>
      <xdr:row>37</xdr:row>
      <xdr:rowOff>103687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24964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158593</xdr:rowOff>
    </xdr:from>
    <xdr:to>
      <xdr:col>20</xdr:col>
      <xdr:colOff>38100</xdr:colOff>
      <xdr:row>37</xdr:row>
      <xdr:rowOff>88743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105270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10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324</xdr:rowOff>
    </xdr:from>
    <xdr:to>
      <xdr:col>15</xdr:col>
      <xdr:colOff>101600</xdr:colOff>
      <xdr:row>37</xdr:row>
      <xdr:rowOff>101924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118451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11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1369</xdr:rowOff>
    </xdr:from>
    <xdr:to>
      <xdr:col>10</xdr:col>
      <xdr:colOff>165100</xdr:colOff>
      <xdr:row>37</xdr:row>
      <xdr:rowOff>102969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119496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2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16970</xdr:rowOff>
    </xdr:from>
    <xdr:to>
      <xdr:col>6</xdr:col>
      <xdr:colOff>38100</xdr:colOff>
      <xdr:row>37</xdr:row>
      <xdr:rowOff>118570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135097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3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55169</xdr:rowOff>
    </xdr:from>
    <xdr:to>
      <xdr:col>24</xdr:col>
      <xdr:colOff>63500</xdr:colOff>
      <xdr:row>58</xdr:row>
      <xdr:rowOff>58135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99269"/>
          <a:ext cx="8382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58135</xdr:rowOff>
    </xdr:from>
    <xdr:to>
      <xdr:col>19</xdr:col>
      <xdr:colOff>177800</xdr:colOff>
      <xdr:row>58</xdr:row>
      <xdr:rowOff>67472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02235"/>
          <a:ext cx="889000" cy="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67472</xdr:rowOff>
    </xdr:from>
    <xdr:to>
      <xdr:col>15</xdr:col>
      <xdr:colOff>50800</xdr:colOff>
      <xdr:row>58</xdr:row>
      <xdr:rowOff>103176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11572"/>
          <a:ext cx="889000" cy="3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103176</xdr:rowOff>
    </xdr:from>
    <xdr:to>
      <xdr:col>10</xdr:col>
      <xdr:colOff>114300</xdr:colOff>
      <xdr:row>58</xdr:row>
      <xdr:rowOff>116864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47276"/>
          <a:ext cx="889000" cy="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55795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4369</xdr:rowOff>
    </xdr:from>
    <xdr:to>
      <xdr:col>24</xdr:col>
      <xdr:colOff>114300</xdr:colOff>
      <xdr:row>58</xdr:row>
      <xdr:rowOff>105969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90746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6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7335</xdr:rowOff>
    </xdr:from>
    <xdr:to>
      <xdr:col>20</xdr:col>
      <xdr:colOff>38100</xdr:colOff>
      <xdr:row>58</xdr:row>
      <xdr:rowOff>108935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100062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16672</xdr:rowOff>
    </xdr:from>
    <xdr:to>
      <xdr:col>15</xdr:col>
      <xdr:colOff>101600</xdr:colOff>
      <xdr:row>58</xdr:row>
      <xdr:rowOff>118272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109399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5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52376</xdr:rowOff>
    </xdr:from>
    <xdr:to>
      <xdr:col>10</xdr:col>
      <xdr:colOff>165100</xdr:colOff>
      <xdr:row>58</xdr:row>
      <xdr:rowOff>153976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145103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8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66064</xdr:rowOff>
    </xdr:from>
    <xdr:to>
      <xdr:col>6</xdr:col>
      <xdr:colOff>38100</xdr:colOff>
      <xdr:row>58</xdr:row>
      <xdr:rowOff>167664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158791</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115494</xdr:rowOff>
    </xdr:from>
    <xdr:to>
      <xdr:col>24</xdr:col>
      <xdr:colOff>63500</xdr:colOff>
      <xdr:row>77</xdr:row>
      <xdr:rowOff>31662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145694"/>
          <a:ext cx="838200" cy="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102527</xdr:rowOff>
    </xdr:from>
    <xdr:to>
      <xdr:col>19</xdr:col>
      <xdr:colOff>177800</xdr:colOff>
      <xdr:row>76</xdr:row>
      <xdr:rowOff>115494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132727"/>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102527</xdr:rowOff>
    </xdr:from>
    <xdr:to>
      <xdr:col>15</xdr:col>
      <xdr:colOff>50800</xdr:colOff>
      <xdr:row>77</xdr:row>
      <xdr:rowOff>38633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132727"/>
          <a:ext cx="889000" cy="10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38633</xdr:rowOff>
    </xdr:from>
    <xdr:to>
      <xdr:col>10</xdr:col>
      <xdr:colOff>114300</xdr:colOff>
      <xdr:row>77</xdr:row>
      <xdr:rowOff>80987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40283"/>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132808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152312</xdr:rowOff>
    </xdr:from>
    <xdr:to>
      <xdr:col>24</xdr:col>
      <xdr:colOff>114300</xdr:colOff>
      <xdr:row>77</xdr:row>
      <xdr:rowOff>82462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3739</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64694</xdr:rowOff>
    </xdr:from>
    <xdr:to>
      <xdr:col>20</xdr:col>
      <xdr:colOff>38100</xdr:colOff>
      <xdr:row>76</xdr:row>
      <xdr:rowOff>166294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0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11371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8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51727</xdr:rowOff>
    </xdr:from>
    <xdr:to>
      <xdr:col>15</xdr:col>
      <xdr:colOff>101600</xdr:colOff>
      <xdr:row>76</xdr:row>
      <xdr:rowOff>153327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0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169854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8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159283</xdr:rowOff>
    </xdr:from>
    <xdr:to>
      <xdr:col>10</xdr:col>
      <xdr:colOff>165100</xdr:colOff>
      <xdr:row>77</xdr:row>
      <xdr:rowOff>89433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1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105960</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30187</xdr:rowOff>
    </xdr:from>
    <xdr:to>
      <xdr:col>6</xdr:col>
      <xdr:colOff>38100</xdr:colOff>
      <xdr:row>77</xdr:row>
      <xdr:rowOff>131787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148314</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0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126009</xdr:rowOff>
    </xdr:from>
    <xdr:to>
      <xdr:col>24</xdr:col>
      <xdr:colOff>63500</xdr:colOff>
      <xdr:row>97</xdr:row>
      <xdr:rowOff>17538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85209"/>
          <a:ext cx="8382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152260</xdr:rowOff>
    </xdr:from>
    <xdr:to>
      <xdr:col>19</xdr:col>
      <xdr:colOff>177800</xdr:colOff>
      <xdr:row>96</xdr:row>
      <xdr:rowOff>126009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440010"/>
          <a:ext cx="889000" cy="1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152260</xdr:rowOff>
    </xdr:from>
    <xdr:to>
      <xdr:col>15</xdr:col>
      <xdr:colOff>50800</xdr:colOff>
      <xdr:row>96</xdr:row>
      <xdr:rowOff>94259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40010"/>
          <a:ext cx="889000" cy="1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78372</xdr:rowOff>
    </xdr:from>
    <xdr:to>
      <xdr:col>10</xdr:col>
      <xdr:colOff>114300</xdr:colOff>
      <xdr:row>96</xdr:row>
      <xdr:rowOff>94259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537572"/>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53052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141800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138188</xdr:rowOff>
    </xdr:from>
    <xdr:to>
      <xdr:col>24</xdr:col>
      <xdr:colOff>114300</xdr:colOff>
      <xdr:row>97</xdr:row>
      <xdr:rowOff>68338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116615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75209</xdr:rowOff>
    </xdr:from>
    <xdr:to>
      <xdr:col>20</xdr:col>
      <xdr:colOff>38100</xdr:colOff>
      <xdr:row>97</xdr:row>
      <xdr:rowOff>5359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21886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3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101460</xdr:rowOff>
    </xdr:from>
    <xdr:to>
      <xdr:col>15</xdr:col>
      <xdr:colOff>101600</xdr:colOff>
      <xdr:row>96</xdr:row>
      <xdr:rowOff>31610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48137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43459</xdr:rowOff>
    </xdr:from>
    <xdr:to>
      <xdr:col>10</xdr:col>
      <xdr:colOff>165100</xdr:colOff>
      <xdr:row>96</xdr:row>
      <xdr:rowOff>145059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161586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27572</xdr:rowOff>
    </xdr:from>
    <xdr:to>
      <xdr:col>6</xdr:col>
      <xdr:colOff>38100</xdr:colOff>
      <xdr:row>96</xdr:row>
      <xdr:rowOff>129172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145699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64896</xdr:rowOff>
    </xdr:from>
    <xdr:to>
      <xdr:col>55</xdr:col>
      <xdr:colOff>0</xdr:colOff>
      <xdr:row>36</xdr:row>
      <xdr:rowOff>106184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37096"/>
          <a:ext cx="838200" cy="4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106184</xdr:rowOff>
    </xdr:from>
    <xdr:to>
      <xdr:col>50</xdr:col>
      <xdr:colOff>114300</xdr:colOff>
      <xdr:row>37</xdr:row>
      <xdr:rowOff>7285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78384"/>
          <a:ext cx="889000" cy="7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168360</xdr:rowOff>
    </xdr:from>
    <xdr:to>
      <xdr:col>45</xdr:col>
      <xdr:colOff>177800</xdr:colOff>
      <xdr:row>37</xdr:row>
      <xdr:rowOff>7285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340560"/>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168360</xdr:rowOff>
    </xdr:from>
    <xdr:to>
      <xdr:col>41</xdr:col>
      <xdr:colOff>50800</xdr:colOff>
      <xdr:row>37</xdr:row>
      <xdr:rowOff>38956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40560"/>
          <a:ext cx="8890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97338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14096</xdr:rowOff>
    </xdr:from>
    <xdr:to>
      <xdr:col>55</xdr:col>
      <xdr:colOff>50800</xdr:colOff>
      <xdr:row>36</xdr:row>
      <xdr:rowOff>115696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36973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3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55384</xdr:rowOff>
    </xdr:from>
    <xdr:to>
      <xdr:col>50</xdr:col>
      <xdr:colOff>165100</xdr:colOff>
      <xdr:row>36</xdr:row>
      <xdr:rowOff>156984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2061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0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127935</xdr:rowOff>
    </xdr:from>
    <xdr:to>
      <xdr:col>46</xdr:col>
      <xdr:colOff>38100</xdr:colOff>
      <xdr:row>37</xdr:row>
      <xdr:rowOff>58085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0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74612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07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117560</xdr:rowOff>
    </xdr:from>
    <xdr:to>
      <xdr:col>41</xdr:col>
      <xdr:colOff>101600</xdr:colOff>
      <xdr:row>37</xdr:row>
      <xdr:rowOff>47710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64237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06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159606</xdr:rowOff>
    </xdr:from>
    <xdr:to>
      <xdr:col>36</xdr:col>
      <xdr:colOff>165100</xdr:colOff>
      <xdr:row>37</xdr:row>
      <xdr:rowOff>89756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80883</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42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129399</xdr:rowOff>
    </xdr:from>
    <xdr:to>
      <xdr:col>55</xdr:col>
      <xdr:colOff>0</xdr:colOff>
      <xdr:row>57</xdr:row>
      <xdr:rowOff>17586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30599"/>
          <a:ext cx="838200" cy="5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129399</xdr:rowOff>
    </xdr:from>
    <xdr:to>
      <xdr:col>50</xdr:col>
      <xdr:colOff>114300</xdr:colOff>
      <xdr:row>57</xdr:row>
      <xdr:rowOff>97072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30599"/>
          <a:ext cx="889000" cy="1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83132</xdr:rowOff>
    </xdr:from>
    <xdr:to>
      <xdr:col>45</xdr:col>
      <xdr:colOff>177800</xdr:colOff>
      <xdr:row>57</xdr:row>
      <xdr:rowOff>97072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55782"/>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83132</xdr:rowOff>
    </xdr:from>
    <xdr:to>
      <xdr:col>41</xdr:col>
      <xdr:colOff>50800</xdr:colOff>
      <xdr:row>57</xdr:row>
      <xdr:rowOff>114987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55782"/>
          <a:ext cx="889000" cy="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138236</xdr:rowOff>
    </xdr:from>
    <xdr:to>
      <xdr:col>55</xdr:col>
      <xdr:colOff>50800</xdr:colOff>
      <xdr:row>57</xdr:row>
      <xdr:rowOff>68386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161113</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9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78599</xdr:rowOff>
    </xdr:from>
    <xdr:to>
      <xdr:col>50</xdr:col>
      <xdr:colOff>165100</xdr:colOff>
      <xdr:row>57</xdr:row>
      <xdr:rowOff>8749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25276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4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46272</xdr:rowOff>
    </xdr:from>
    <xdr:to>
      <xdr:col>46</xdr:col>
      <xdr:colOff>38100</xdr:colOff>
      <xdr:row>57</xdr:row>
      <xdr:rowOff>147872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138999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1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32332</xdr:rowOff>
    </xdr:from>
    <xdr:to>
      <xdr:col>41</xdr:col>
      <xdr:colOff>101600</xdr:colOff>
      <xdr:row>57</xdr:row>
      <xdr:rowOff>133932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125059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9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64187</xdr:rowOff>
    </xdr:from>
    <xdr:to>
      <xdr:col>36</xdr:col>
      <xdr:colOff>165100</xdr:colOff>
      <xdr:row>57</xdr:row>
      <xdr:rowOff>165787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156914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2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41601</xdr:rowOff>
    </xdr:from>
    <xdr:to>
      <xdr:col>55</xdr:col>
      <xdr:colOff>0</xdr:colOff>
      <xdr:row>79</xdr:row>
      <xdr:rowOff>32626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43251"/>
          <a:ext cx="838200" cy="3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41601</xdr:rowOff>
    </xdr:from>
    <xdr:to>
      <xdr:col>50</xdr:col>
      <xdr:colOff>114300</xdr:colOff>
      <xdr:row>78</xdr:row>
      <xdr:rowOff>108820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43251"/>
          <a:ext cx="889000" cy="2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125914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100933</xdr:rowOff>
    </xdr:from>
    <xdr:to>
      <xdr:col>45</xdr:col>
      <xdr:colOff>177800</xdr:colOff>
      <xdr:row>78</xdr:row>
      <xdr:rowOff>108820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74033"/>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100933</xdr:rowOff>
    </xdr:from>
    <xdr:to>
      <xdr:col>41</xdr:col>
      <xdr:colOff>50800</xdr:colOff>
      <xdr:row>79</xdr:row>
      <xdr:rowOff>4595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7403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153276</xdr:rowOff>
    </xdr:from>
    <xdr:to>
      <xdr:col>55</xdr:col>
      <xdr:colOff>50800</xdr:colOff>
      <xdr:row>79</xdr:row>
      <xdr:rowOff>83426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75791</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162251</xdr:rowOff>
    </xdr:from>
    <xdr:to>
      <xdr:col>50</xdr:col>
      <xdr:colOff>165100</xdr:colOff>
      <xdr:row>77</xdr:row>
      <xdr:rowOff>92401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108927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96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58020</xdr:rowOff>
    </xdr:from>
    <xdr:to>
      <xdr:col>46</xdr:col>
      <xdr:colOff>38100</xdr:colOff>
      <xdr:row>78</xdr:row>
      <xdr:rowOff>159620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4697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2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50133</xdr:rowOff>
    </xdr:from>
    <xdr:to>
      <xdr:col>41</xdr:col>
      <xdr:colOff>101600</xdr:colOff>
      <xdr:row>78</xdr:row>
      <xdr:rowOff>151733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142860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125245</xdr:rowOff>
    </xdr:from>
    <xdr:to>
      <xdr:col>36</xdr:col>
      <xdr:colOff>165100</xdr:colOff>
      <xdr:row>79</xdr:row>
      <xdr:rowOff>55395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46522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46698</xdr:rowOff>
    </xdr:from>
    <xdr:to>
      <xdr:col>55</xdr:col>
      <xdr:colOff>0</xdr:colOff>
      <xdr:row>97</xdr:row>
      <xdr:rowOff>131043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77348"/>
          <a:ext cx="838200" cy="8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131043</xdr:rowOff>
    </xdr:from>
    <xdr:to>
      <xdr:col>50</xdr:col>
      <xdr:colOff>114300</xdr:colOff>
      <xdr:row>97</xdr:row>
      <xdr:rowOff>158700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61693"/>
          <a:ext cx="889000" cy="2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151274</xdr:rowOff>
    </xdr:from>
    <xdr:to>
      <xdr:col>45</xdr:col>
      <xdr:colOff>177800</xdr:colOff>
      <xdr:row>97</xdr:row>
      <xdr:rowOff>158700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81924"/>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151274</xdr:rowOff>
    </xdr:from>
    <xdr:to>
      <xdr:col>41</xdr:col>
      <xdr:colOff>50800</xdr:colOff>
      <xdr:row>97</xdr:row>
      <xdr:rowOff>161389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81924"/>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167348</xdr:rowOff>
    </xdr:from>
    <xdr:to>
      <xdr:col>55</xdr:col>
      <xdr:colOff>50800</xdr:colOff>
      <xdr:row>97</xdr:row>
      <xdr:rowOff>97498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18775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7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80243</xdr:rowOff>
    </xdr:from>
    <xdr:to>
      <xdr:col>50</xdr:col>
      <xdr:colOff>165100</xdr:colOff>
      <xdr:row>98</xdr:row>
      <xdr:rowOff>10393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80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107900</xdr:rowOff>
    </xdr:from>
    <xdr:to>
      <xdr:col>46</xdr:col>
      <xdr:colOff>38100</xdr:colOff>
      <xdr:row>98</xdr:row>
      <xdr:rowOff>38050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29177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100474</xdr:rowOff>
    </xdr:from>
    <xdr:to>
      <xdr:col>41</xdr:col>
      <xdr:colOff>101600</xdr:colOff>
      <xdr:row>98</xdr:row>
      <xdr:rowOff>30624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21751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110589</xdr:rowOff>
    </xdr:from>
    <xdr:to>
      <xdr:col>36</xdr:col>
      <xdr:colOff>165100</xdr:colOff>
      <xdr:row>98</xdr:row>
      <xdr:rowOff>40739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31866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3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97789</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433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93693</xdr:rowOff>
    </xdr:from>
    <xdr:to>
      <xdr:col>71</xdr:col>
      <xdr:colOff>177800</xdr:colOff>
      <xdr:row>39</xdr:row>
      <xdr:rowOff>97789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0243"/>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46989</xdr:rowOff>
    </xdr:from>
    <xdr:to>
      <xdr:col>72</xdr:col>
      <xdr:colOff>38100</xdr:colOff>
      <xdr:row>39</xdr:row>
      <xdr:rowOff>148589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139716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826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42893</xdr:rowOff>
    </xdr:from>
    <xdr:to>
      <xdr:col>67</xdr:col>
      <xdr:colOff>101600</xdr:colOff>
      <xdr:row>39</xdr:row>
      <xdr:rowOff>144493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135620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2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156296</xdr:rowOff>
    </xdr:from>
    <xdr:to>
      <xdr:col>85</xdr:col>
      <xdr:colOff>127000</xdr:colOff>
      <xdr:row>77</xdr:row>
      <xdr:rowOff>25643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186496"/>
          <a:ext cx="838200" cy="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156296</xdr:rowOff>
    </xdr:from>
    <xdr:to>
      <xdr:col>81</xdr:col>
      <xdr:colOff>50800</xdr:colOff>
      <xdr:row>76</xdr:row>
      <xdr:rowOff>166416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86496"/>
          <a:ext cx="8890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130355</xdr:rowOff>
    </xdr:from>
    <xdr:to>
      <xdr:col>76</xdr:col>
      <xdr:colOff>114300</xdr:colOff>
      <xdr:row>76</xdr:row>
      <xdr:rowOff>166416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60555"/>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129752</xdr:rowOff>
    </xdr:from>
    <xdr:to>
      <xdr:col>71</xdr:col>
      <xdr:colOff>177800</xdr:colOff>
      <xdr:row>76</xdr:row>
      <xdr:rowOff>130355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159952"/>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12092</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146293</xdr:rowOff>
    </xdr:from>
    <xdr:to>
      <xdr:col>85</xdr:col>
      <xdr:colOff>177800</xdr:colOff>
      <xdr:row>77</xdr:row>
      <xdr:rowOff>76443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124720</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105496</xdr:rowOff>
    </xdr:from>
    <xdr:to>
      <xdr:col>81</xdr:col>
      <xdr:colOff>101600</xdr:colOff>
      <xdr:row>77</xdr:row>
      <xdr:rowOff>35646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26773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322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115616</xdr:rowOff>
    </xdr:from>
    <xdr:to>
      <xdr:col>76</xdr:col>
      <xdr:colOff>165100</xdr:colOff>
      <xdr:row>77</xdr:row>
      <xdr:rowOff>45766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4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36893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323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79555</xdr:rowOff>
    </xdr:from>
    <xdr:to>
      <xdr:col>72</xdr:col>
      <xdr:colOff>38100</xdr:colOff>
      <xdr:row>77</xdr:row>
      <xdr:rowOff>9705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0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26231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88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78952</xdr:rowOff>
    </xdr:from>
    <xdr:to>
      <xdr:col>67</xdr:col>
      <xdr:colOff>101600</xdr:colOff>
      <xdr:row>77</xdr:row>
      <xdr:rowOff>9102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229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20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6635</xdr:rowOff>
    </xdr:from>
    <xdr:to>
      <xdr:col>85</xdr:col>
      <xdr:colOff>127000</xdr:colOff>
      <xdr:row>99</xdr:row>
      <xdr:rowOff>41058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80185"/>
          <a:ext cx="838200" cy="3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6466</xdr:rowOff>
    </xdr:from>
    <xdr:to>
      <xdr:col>81</xdr:col>
      <xdr:colOff>50800</xdr:colOff>
      <xdr:row>99</xdr:row>
      <xdr:rowOff>41058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80016"/>
          <a:ext cx="889000" cy="3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6466</xdr:rowOff>
    </xdr:from>
    <xdr:to>
      <xdr:col>76</xdr:col>
      <xdr:colOff>114300</xdr:colOff>
      <xdr:row>99</xdr:row>
      <xdr:rowOff>22363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80016"/>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22363</xdr:rowOff>
    </xdr:from>
    <xdr:to>
      <xdr:col>71</xdr:col>
      <xdr:colOff>177800</xdr:colOff>
      <xdr:row>99</xdr:row>
      <xdr:rowOff>40469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95913"/>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127285</xdr:rowOff>
    </xdr:from>
    <xdr:to>
      <xdr:col>85</xdr:col>
      <xdr:colOff>177800</xdr:colOff>
      <xdr:row>99</xdr:row>
      <xdr:rowOff>57435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42212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161708</xdr:rowOff>
    </xdr:from>
    <xdr:to>
      <xdr:col>81</xdr:col>
      <xdr:colOff>101600</xdr:colOff>
      <xdr:row>99</xdr:row>
      <xdr:rowOff>91858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82985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5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127116</xdr:rowOff>
    </xdr:from>
    <xdr:to>
      <xdr:col>76</xdr:col>
      <xdr:colOff>165100</xdr:colOff>
      <xdr:row>99</xdr:row>
      <xdr:rowOff>57266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48393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143013</xdr:rowOff>
    </xdr:from>
    <xdr:to>
      <xdr:col>72</xdr:col>
      <xdr:colOff>38100</xdr:colOff>
      <xdr:row>99</xdr:row>
      <xdr:rowOff>73163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64290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161119</xdr:rowOff>
    </xdr:from>
    <xdr:to>
      <xdr:col>67</xdr:col>
      <xdr:colOff>101600</xdr:colOff>
      <xdr:row>99</xdr:row>
      <xdr:rowOff>91269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82396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5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85110</xdr:rowOff>
    </xdr:from>
    <xdr:to>
      <xdr:col>116</xdr:col>
      <xdr:colOff>63500</xdr:colOff>
      <xdr:row>38</xdr:row>
      <xdr:rowOff>91168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600210"/>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63852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78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91168</xdr:rowOff>
    </xdr:from>
    <xdr:to>
      <xdr:col>111</xdr:col>
      <xdr:colOff>177800</xdr:colOff>
      <xdr:row>38</xdr:row>
      <xdr:rowOff>123355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606268"/>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69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10267</xdr:rowOff>
    </xdr:from>
    <xdr:to>
      <xdr:col>107</xdr:col>
      <xdr:colOff>50800</xdr:colOff>
      <xdr:row>38</xdr:row>
      <xdr:rowOff>123355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25367"/>
          <a:ext cx="889000" cy="1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170540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68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10267</xdr:rowOff>
    </xdr:from>
    <xdr:to>
      <xdr:col>102</xdr:col>
      <xdr:colOff>114300</xdr:colOff>
      <xdr:row>38</xdr:row>
      <xdr:rowOff>94848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25367"/>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160619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675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5170</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691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34310</xdr:rowOff>
    </xdr:from>
    <xdr:to>
      <xdr:col>116</xdr:col>
      <xdr:colOff>114300</xdr:colOff>
      <xdr:row>38</xdr:row>
      <xdr:rowOff>135910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165137</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40368</xdr:rowOff>
    </xdr:from>
    <xdr:to>
      <xdr:col>112</xdr:col>
      <xdr:colOff>38100</xdr:colOff>
      <xdr:row>38</xdr:row>
      <xdr:rowOff>141968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158495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72555</xdr:rowOff>
    </xdr:from>
    <xdr:to>
      <xdr:col>107</xdr:col>
      <xdr:colOff>101600</xdr:colOff>
      <xdr:row>39</xdr:row>
      <xdr:rowOff>2705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19232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36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130917</xdr:rowOff>
    </xdr:from>
    <xdr:to>
      <xdr:col>102</xdr:col>
      <xdr:colOff>165100</xdr:colOff>
      <xdr:row>38</xdr:row>
      <xdr:rowOff>61067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77594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4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44048</xdr:rowOff>
    </xdr:from>
    <xdr:to>
      <xdr:col>98</xdr:col>
      <xdr:colOff>38100</xdr:colOff>
      <xdr:row>38</xdr:row>
      <xdr:rowOff>145648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162176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134826</xdr:rowOff>
    </xdr:from>
    <xdr:to>
      <xdr:col>116</xdr:col>
      <xdr:colOff>63500</xdr:colOff>
      <xdr:row>58</xdr:row>
      <xdr:rowOff>134972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78926"/>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134972</xdr:rowOff>
    </xdr:from>
    <xdr:to>
      <xdr:col>111</xdr:col>
      <xdr:colOff>177800</xdr:colOff>
      <xdr:row>58</xdr:row>
      <xdr:rowOff>135183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79072"/>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135183</xdr:rowOff>
    </xdr:from>
    <xdr:to>
      <xdr:col>107</xdr:col>
      <xdr:colOff>50800</xdr:colOff>
      <xdr:row>58</xdr:row>
      <xdr:rowOff>135357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79283"/>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135357</xdr:rowOff>
    </xdr:from>
    <xdr:to>
      <xdr:col>102</xdr:col>
      <xdr:colOff>114300</xdr:colOff>
      <xdr:row>58</xdr:row>
      <xdr:rowOff>135567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79457"/>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84026</xdr:rowOff>
    </xdr:from>
    <xdr:to>
      <xdr:col>116</xdr:col>
      <xdr:colOff>114300</xdr:colOff>
      <xdr:row>59</xdr:row>
      <xdr:rowOff>14176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2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170403</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3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84172</xdr:rowOff>
    </xdr:from>
    <xdr:to>
      <xdr:col>112</xdr:col>
      <xdr:colOff>38100</xdr:colOff>
      <xdr:row>59</xdr:row>
      <xdr:rowOff>14322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5449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12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84383</xdr:rowOff>
    </xdr:from>
    <xdr:to>
      <xdr:col>107</xdr:col>
      <xdr:colOff>101600</xdr:colOff>
      <xdr:row>59</xdr:row>
      <xdr:rowOff>14533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5660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2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84557</xdr:rowOff>
    </xdr:from>
    <xdr:to>
      <xdr:col>102</xdr:col>
      <xdr:colOff>165100</xdr:colOff>
      <xdr:row>59</xdr:row>
      <xdr:rowOff>14707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5834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21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84767</xdr:rowOff>
    </xdr:from>
    <xdr:to>
      <xdr:col>98</xdr:col>
      <xdr:colOff>38100</xdr:colOff>
      <xdr:row>59</xdr:row>
      <xdr:rowOff>14917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6044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2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67641</xdr:rowOff>
    </xdr:from>
    <xdr:to>
      <xdr:col>116</xdr:col>
      <xdr:colOff>63500</xdr:colOff>
      <xdr:row>75</xdr:row>
      <xdr:rowOff>82116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926391"/>
          <a:ext cx="8382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67641</xdr:rowOff>
    </xdr:from>
    <xdr:to>
      <xdr:col>111</xdr:col>
      <xdr:colOff>177800</xdr:colOff>
      <xdr:row>75</xdr:row>
      <xdr:rowOff>100568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926391"/>
          <a:ext cx="889000" cy="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100568</xdr:rowOff>
    </xdr:from>
    <xdr:to>
      <xdr:col>107</xdr:col>
      <xdr:colOff>50800</xdr:colOff>
      <xdr:row>75</xdr:row>
      <xdr:rowOff>117014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59318"/>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117014</xdr:rowOff>
    </xdr:from>
    <xdr:to>
      <xdr:col>102</xdr:col>
      <xdr:colOff>114300</xdr:colOff>
      <xdr:row>75</xdr:row>
      <xdr:rowOff>119524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975764"/>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49446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31316</xdr:rowOff>
    </xdr:from>
    <xdr:to>
      <xdr:col>116</xdr:col>
      <xdr:colOff>114300</xdr:colOff>
      <xdr:row>75</xdr:row>
      <xdr:rowOff>132916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54193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4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16841</xdr:rowOff>
    </xdr:from>
    <xdr:to>
      <xdr:col>112</xdr:col>
      <xdr:colOff>38100</xdr:colOff>
      <xdr:row>75</xdr:row>
      <xdr:rowOff>118441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7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134968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5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49768</xdr:rowOff>
    </xdr:from>
    <xdr:to>
      <xdr:col>107</xdr:col>
      <xdr:colOff>101600</xdr:colOff>
      <xdr:row>75</xdr:row>
      <xdr:rowOff>151368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167895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8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66214</xdr:rowOff>
    </xdr:from>
    <xdr:to>
      <xdr:col>102</xdr:col>
      <xdr:colOff>165100</xdr:colOff>
      <xdr:row>75</xdr:row>
      <xdr:rowOff>167813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249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12891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0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68724</xdr:rowOff>
    </xdr:from>
    <xdr:to>
      <xdr:col>98</xdr:col>
      <xdr:colOff>38100</xdr:colOff>
      <xdr:row>75</xdr:row>
      <xdr:rowOff>170324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15401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0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歳出決算額総額は、住民一人当たり　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１７２</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２８４</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主な構成項目である普通建設事業は、住民一人あたり３１３，６７３円となっており、類似団体と比較して一人当たりのコストが高い水準にある。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これは、ケーブルテレビ光化促進事業の増加によるものである。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近年の大型投資事業の集中により上昇傾向にあるため、公共施設等総合管理計画に基づき、事業の取捨選択を徹底していくことで、事業費の減少を目指していきたい。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1,873
118.83
2,379,187
2,200,377
134,960
1,395,126
1,915,057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122751</xdr:rowOff>
    </xdr:from>
    <xdr:to>
      <xdr:col>24</xdr:col>
      <xdr:colOff>63500</xdr:colOff>
      <xdr:row>36</xdr:row>
      <xdr:rowOff>124106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94951"/>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89506</xdr:rowOff>
    </xdr:from>
    <xdr:to>
      <xdr:col>19</xdr:col>
      <xdr:colOff>177800</xdr:colOff>
      <xdr:row>36</xdr:row>
      <xdr:rowOff>124106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261706"/>
          <a:ext cx="889000" cy="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89506</xdr:rowOff>
    </xdr:from>
    <xdr:to>
      <xdr:col>15</xdr:col>
      <xdr:colOff>50800</xdr:colOff>
      <xdr:row>36</xdr:row>
      <xdr:rowOff>106896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261706"/>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106896</xdr:rowOff>
    </xdr:from>
    <xdr:to>
      <xdr:col>10</xdr:col>
      <xdr:colOff>114300</xdr:colOff>
      <xdr:row>36</xdr:row>
      <xdr:rowOff>137447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79096"/>
          <a:ext cx="889000" cy="3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46377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71951</xdr:rowOff>
    </xdr:from>
    <xdr:to>
      <xdr:col>24</xdr:col>
      <xdr:colOff>114300</xdr:colOff>
      <xdr:row>37</xdr:row>
      <xdr:rowOff>2101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94828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9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73306</xdr:rowOff>
    </xdr:from>
    <xdr:to>
      <xdr:col>20</xdr:col>
      <xdr:colOff>38100</xdr:colOff>
      <xdr:row>37</xdr:row>
      <xdr:rowOff>3456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19983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38706</xdr:rowOff>
    </xdr:from>
    <xdr:to>
      <xdr:col>15</xdr:col>
      <xdr:colOff>101600</xdr:colOff>
      <xdr:row>36</xdr:row>
      <xdr:rowOff>140306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156833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8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56096</xdr:rowOff>
    </xdr:from>
    <xdr:to>
      <xdr:col>10</xdr:col>
      <xdr:colOff>165100</xdr:colOff>
      <xdr:row>36</xdr:row>
      <xdr:rowOff>157696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2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2773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0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86647</xdr:rowOff>
    </xdr:from>
    <xdr:to>
      <xdr:col>6</xdr:col>
      <xdr:colOff>38100</xdr:colOff>
      <xdr:row>37</xdr:row>
      <xdr:rowOff>16797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33324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82047</xdr:rowOff>
    </xdr:from>
    <xdr:to>
      <xdr:col>24</xdr:col>
      <xdr:colOff>63500</xdr:colOff>
      <xdr:row>58</xdr:row>
      <xdr:rowOff>10237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54697"/>
          <a:ext cx="838200" cy="9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10237</xdr:rowOff>
    </xdr:from>
    <xdr:to>
      <xdr:col>19</xdr:col>
      <xdr:colOff>177800</xdr:colOff>
      <xdr:row>58</xdr:row>
      <xdr:rowOff>23713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54337"/>
          <a:ext cx="889000" cy="1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23713</xdr:rowOff>
    </xdr:from>
    <xdr:to>
      <xdr:col>15</xdr:col>
      <xdr:colOff>50800</xdr:colOff>
      <xdr:row>58</xdr:row>
      <xdr:rowOff>47558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67813"/>
          <a:ext cx="889000" cy="2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47558</xdr:rowOff>
    </xdr:from>
    <xdr:to>
      <xdr:col>10</xdr:col>
      <xdr:colOff>114300</xdr:colOff>
      <xdr:row>58</xdr:row>
      <xdr:rowOff>66201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91658"/>
          <a:ext cx="889000" cy="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31247</xdr:rowOff>
    </xdr:from>
    <xdr:to>
      <xdr:col>24</xdr:col>
      <xdr:colOff>114300</xdr:colOff>
      <xdr:row>57</xdr:row>
      <xdr:rowOff>132847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0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54124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5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130887</xdr:rowOff>
    </xdr:from>
    <xdr:to>
      <xdr:col>20</xdr:col>
      <xdr:colOff>38100</xdr:colOff>
      <xdr:row>58</xdr:row>
      <xdr:rowOff>61037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99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144363</xdr:rowOff>
    </xdr:from>
    <xdr:to>
      <xdr:col>15</xdr:col>
      <xdr:colOff>101600</xdr:colOff>
      <xdr:row>58</xdr:row>
      <xdr:rowOff>74513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91040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9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168208</xdr:rowOff>
    </xdr:from>
    <xdr:to>
      <xdr:col>10</xdr:col>
      <xdr:colOff>165100</xdr:colOff>
      <xdr:row>58</xdr:row>
      <xdr:rowOff>98358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89485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3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15401</xdr:rowOff>
    </xdr:from>
    <xdr:to>
      <xdr:col>6</xdr:col>
      <xdr:colOff>38100</xdr:colOff>
      <xdr:row>58</xdr:row>
      <xdr:rowOff>117001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108128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5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73054</xdr:rowOff>
    </xdr:from>
    <xdr:to>
      <xdr:col>24</xdr:col>
      <xdr:colOff>62865</xdr:colOff>
      <xdr:row>78</xdr:row>
      <xdr:rowOff>5462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588904"/>
          <a:ext cx="1270" cy="78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9289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8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5462</xdr:rowOff>
    </xdr:from>
    <xdr:to>
      <xdr:col>24</xdr:col>
      <xdr:colOff>152400</xdr:colOff>
      <xdr:row>78</xdr:row>
      <xdr:rowOff>5462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7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19731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36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73054</xdr:rowOff>
    </xdr:from>
    <xdr:to>
      <xdr:col>24</xdr:col>
      <xdr:colOff>152400</xdr:colOff>
      <xdr:row>73</xdr:row>
      <xdr:rowOff>73054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58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123378</xdr:rowOff>
    </xdr:from>
    <xdr:to>
      <xdr:col>24</xdr:col>
      <xdr:colOff>63500</xdr:colOff>
      <xdr:row>75</xdr:row>
      <xdr:rowOff>100633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124878"/>
          <a:ext cx="838200" cy="8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11568</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04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33141</xdr:rowOff>
    </xdr:from>
    <xdr:to>
      <xdr:col>24</xdr:col>
      <xdr:colOff>114300</xdr:colOff>
      <xdr:row>76</xdr:row>
      <xdr:rowOff>134741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123378</xdr:rowOff>
    </xdr:from>
    <xdr:to>
      <xdr:col>19</xdr:col>
      <xdr:colOff>177800</xdr:colOff>
      <xdr:row>74</xdr:row>
      <xdr:rowOff>41242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124878"/>
          <a:ext cx="889000" cy="60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163973</xdr:rowOff>
    </xdr:from>
    <xdr:to>
      <xdr:col>20</xdr:col>
      <xdr:colOff>38100</xdr:colOff>
      <xdr:row>76</xdr:row>
      <xdr:rowOff>94123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85250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22099</xdr:rowOff>
    </xdr:from>
    <xdr:to>
      <xdr:col>15</xdr:col>
      <xdr:colOff>50800</xdr:colOff>
      <xdr:row>74</xdr:row>
      <xdr:rowOff>41242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709399"/>
          <a:ext cx="889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16046</xdr:rowOff>
    </xdr:from>
    <xdr:to>
      <xdr:col>15</xdr:col>
      <xdr:colOff>101600</xdr:colOff>
      <xdr:row>76</xdr:row>
      <xdr:rowOff>117646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108773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22099</xdr:rowOff>
    </xdr:from>
    <xdr:to>
      <xdr:col>10</xdr:col>
      <xdr:colOff>114300</xdr:colOff>
      <xdr:row>75</xdr:row>
      <xdr:rowOff>143609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709399"/>
          <a:ext cx="889000" cy="29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49385</xdr:rowOff>
    </xdr:from>
    <xdr:to>
      <xdr:col>10</xdr:col>
      <xdr:colOff>165100</xdr:colOff>
      <xdr:row>76</xdr:row>
      <xdr:rowOff>150985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7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142112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7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161302</xdr:rowOff>
    </xdr:from>
    <xdr:to>
      <xdr:col>6</xdr:col>
      <xdr:colOff>38100</xdr:colOff>
      <xdr:row>76</xdr:row>
      <xdr:rowOff>91452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82579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1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49833</xdr:rowOff>
    </xdr:from>
    <xdr:to>
      <xdr:col>24</xdr:col>
      <xdr:colOff>114300</xdr:colOff>
      <xdr:row>75</xdr:row>
      <xdr:rowOff>151433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72710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6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72578</xdr:rowOff>
    </xdr:from>
    <xdr:to>
      <xdr:col>20</xdr:col>
      <xdr:colOff>38100</xdr:colOff>
      <xdr:row>71</xdr:row>
      <xdr:rowOff>2728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0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19255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184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161892</xdr:rowOff>
    </xdr:from>
    <xdr:to>
      <xdr:col>15</xdr:col>
      <xdr:colOff>101600</xdr:colOff>
      <xdr:row>74</xdr:row>
      <xdr:rowOff>92042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108569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45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142749</xdr:rowOff>
    </xdr:from>
    <xdr:to>
      <xdr:col>10</xdr:col>
      <xdr:colOff>165100</xdr:colOff>
      <xdr:row>74</xdr:row>
      <xdr:rowOff>72899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6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89426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43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92809</xdr:rowOff>
    </xdr:from>
    <xdr:to>
      <xdr:col>6</xdr:col>
      <xdr:colOff>38100</xdr:colOff>
      <xdr:row>76</xdr:row>
      <xdr:rowOff>22960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51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39486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2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40253</xdr:rowOff>
    </xdr:from>
    <xdr:to>
      <xdr:col>24</xdr:col>
      <xdr:colOff>63500</xdr:colOff>
      <xdr:row>98</xdr:row>
      <xdr:rowOff>54955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842353"/>
          <a:ext cx="838200" cy="1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40253</xdr:rowOff>
    </xdr:from>
    <xdr:to>
      <xdr:col>19</xdr:col>
      <xdr:colOff>177800</xdr:colOff>
      <xdr:row>98</xdr:row>
      <xdr:rowOff>62440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42353"/>
          <a:ext cx="889000"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62440</xdr:rowOff>
    </xdr:from>
    <xdr:to>
      <xdr:col>15</xdr:col>
      <xdr:colOff>50800</xdr:colOff>
      <xdr:row>98</xdr:row>
      <xdr:rowOff>63378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64540"/>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63378</xdr:rowOff>
    </xdr:from>
    <xdr:to>
      <xdr:col>10</xdr:col>
      <xdr:colOff>114300</xdr:colOff>
      <xdr:row>98</xdr:row>
      <xdr:rowOff>75561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65478"/>
          <a:ext cx="889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4155</xdr:rowOff>
    </xdr:from>
    <xdr:to>
      <xdr:col>24</xdr:col>
      <xdr:colOff>114300</xdr:colOff>
      <xdr:row>98</xdr:row>
      <xdr:rowOff>105755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134982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9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160903</xdr:rowOff>
    </xdr:from>
    <xdr:to>
      <xdr:col>20</xdr:col>
      <xdr:colOff>38100</xdr:colOff>
      <xdr:row>98</xdr:row>
      <xdr:rowOff>91053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107580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11640</xdr:rowOff>
    </xdr:from>
    <xdr:to>
      <xdr:col>15</xdr:col>
      <xdr:colOff>101600</xdr:colOff>
      <xdr:row>98</xdr:row>
      <xdr:rowOff>113240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104367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12578</xdr:rowOff>
    </xdr:from>
    <xdr:to>
      <xdr:col>10</xdr:col>
      <xdr:colOff>165100</xdr:colOff>
      <xdr:row>98</xdr:row>
      <xdr:rowOff>114178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105305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24761</xdr:rowOff>
    </xdr:from>
    <xdr:to>
      <xdr:col>6</xdr:col>
      <xdr:colOff>38100</xdr:colOff>
      <xdr:row>98</xdr:row>
      <xdr:rowOff>126361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117488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147066</xdr:rowOff>
    </xdr:from>
    <xdr:to>
      <xdr:col>55</xdr:col>
      <xdr:colOff>0</xdr:colOff>
      <xdr:row>38</xdr:row>
      <xdr:rowOff>149098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62166"/>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149098</xdr:rowOff>
    </xdr:from>
    <xdr:to>
      <xdr:col>50</xdr:col>
      <xdr:colOff>114300</xdr:colOff>
      <xdr:row>38</xdr:row>
      <xdr:rowOff>152019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6419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152019</xdr:rowOff>
    </xdr:from>
    <xdr:to>
      <xdr:col>45</xdr:col>
      <xdr:colOff>177800</xdr:colOff>
      <xdr:row>38</xdr:row>
      <xdr:rowOff>154559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67119"/>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154559</xdr:rowOff>
    </xdr:from>
    <xdr:to>
      <xdr:col>41</xdr:col>
      <xdr:colOff>50800</xdr:colOff>
      <xdr:row>38</xdr:row>
      <xdr:rowOff>157480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6965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41038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96266</xdr:rowOff>
    </xdr:from>
    <xdr:to>
      <xdr:col>55</xdr:col>
      <xdr:colOff>50800</xdr:colOff>
      <xdr:row>39</xdr:row>
      <xdr:rowOff>26416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11320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26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98298</xdr:rowOff>
    </xdr:from>
    <xdr:to>
      <xdr:col>50</xdr:col>
      <xdr:colOff>165100</xdr:colOff>
      <xdr:row>39</xdr:row>
      <xdr:rowOff>28448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19575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06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101219</xdr:rowOff>
    </xdr:from>
    <xdr:to>
      <xdr:col>46</xdr:col>
      <xdr:colOff>38100</xdr:colOff>
      <xdr:row>39</xdr:row>
      <xdr:rowOff>31369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22496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103759</xdr:rowOff>
    </xdr:from>
    <xdr:to>
      <xdr:col>41</xdr:col>
      <xdr:colOff>101600</xdr:colOff>
      <xdr:row>39</xdr:row>
      <xdr:rowOff>33909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25036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106680</xdr:rowOff>
    </xdr:from>
    <xdr:to>
      <xdr:col>36</xdr:col>
      <xdr:colOff>165100</xdr:colOff>
      <xdr:row>39</xdr:row>
      <xdr:rowOff>36830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27957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1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142137</xdr:rowOff>
    </xdr:from>
    <xdr:to>
      <xdr:col>55</xdr:col>
      <xdr:colOff>0</xdr:colOff>
      <xdr:row>58</xdr:row>
      <xdr:rowOff>155749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86237"/>
          <a:ext cx="838200" cy="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155749</xdr:rowOff>
    </xdr:from>
    <xdr:to>
      <xdr:col>50</xdr:col>
      <xdr:colOff>114300</xdr:colOff>
      <xdr:row>58</xdr:row>
      <xdr:rowOff>168652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99849"/>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131894</xdr:rowOff>
    </xdr:from>
    <xdr:to>
      <xdr:col>45</xdr:col>
      <xdr:colOff>177800</xdr:colOff>
      <xdr:row>58</xdr:row>
      <xdr:rowOff>168652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75994"/>
          <a:ext cx="8890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131894</xdr:rowOff>
    </xdr:from>
    <xdr:to>
      <xdr:col>41</xdr:col>
      <xdr:colOff>50800</xdr:colOff>
      <xdr:row>58</xdr:row>
      <xdr:rowOff>143219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75994"/>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9145</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2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91337</xdr:rowOff>
    </xdr:from>
    <xdr:to>
      <xdr:col>55</xdr:col>
      <xdr:colOff>50800</xdr:colOff>
      <xdr:row>59</xdr:row>
      <xdr:rowOff>21487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100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104949</xdr:rowOff>
    </xdr:from>
    <xdr:to>
      <xdr:col>50</xdr:col>
      <xdr:colOff>165100</xdr:colOff>
      <xdr:row>59</xdr:row>
      <xdr:rowOff>35099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4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26226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117852</xdr:rowOff>
    </xdr:from>
    <xdr:to>
      <xdr:col>46</xdr:col>
      <xdr:colOff>38100</xdr:colOff>
      <xdr:row>59</xdr:row>
      <xdr:rowOff>48002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39129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81094</xdr:rowOff>
    </xdr:from>
    <xdr:to>
      <xdr:col>41</xdr:col>
      <xdr:colOff>101600</xdr:colOff>
      <xdr:row>59</xdr:row>
      <xdr:rowOff>11244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27771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80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92419</xdr:rowOff>
    </xdr:from>
    <xdr:to>
      <xdr:col>36</xdr:col>
      <xdr:colOff>165100</xdr:colOff>
      <xdr:row>59</xdr:row>
      <xdr:rowOff>22569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13696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2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921</xdr:rowOff>
    </xdr:from>
    <xdr:to>
      <xdr:col>55</xdr:col>
      <xdr:colOff>0</xdr:colOff>
      <xdr:row>79</xdr:row>
      <xdr:rowOff>2680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45471"/>
          <a:ext cx="8382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167886</xdr:rowOff>
    </xdr:from>
    <xdr:to>
      <xdr:col>50</xdr:col>
      <xdr:colOff>114300</xdr:colOff>
      <xdr:row>79</xdr:row>
      <xdr:rowOff>921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40986"/>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158651</xdr:rowOff>
    </xdr:from>
    <xdr:to>
      <xdr:col>45</xdr:col>
      <xdr:colOff>177800</xdr:colOff>
      <xdr:row>78</xdr:row>
      <xdr:rowOff>167886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531751"/>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158651</xdr:rowOff>
    </xdr:from>
    <xdr:to>
      <xdr:col>41</xdr:col>
      <xdr:colOff>50800</xdr:colOff>
      <xdr:row>79</xdr:row>
      <xdr:rowOff>5637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31751"/>
          <a:ext cx="889000" cy="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123330</xdr:rowOff>
    </xdr:from>
    <xdr:to>
      <xdr:col>55</xdr:col>
      <xdr:colOff>50800</xdr:colOff>
      <xdr:row>79</xdr:row>
      <xdr:rowOff>53480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38257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121571</xdr:rowOff>
    </xdr:from>
    <xdr:to>
      <xdr:col>50</xdr:col>
      <xdr:colOff>165100</xdr:colOff>
      <xdr:row>79</xdr:row>
      <xdr:rowOff>51721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42848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117086</xdr:rowOff>
    </xdr:from>
    <xdr:to>
      <xdr:col>46</xdr:col>
      <xdr:colOff>38100</xdr:colOff>
      <xdr:row>79</xdr:row>
      <xdr:rowOff>47236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38363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107851</xdr:rowOff>
    </xdr:from>
    <xdr:to>
      <xdr:col>41</xdr:col>
      <xdr:colOff>101600</xdr:colOff>
      <xdr:row>79</xdr:row>
      <xdr:rowOff>38001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29128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7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126287</xdr:rowOff>
    </xdr:from>
    <xdr:to>
      <xdr:col>36</xdr:col>
      <xdr:colOff>165100</xdr:colOff>
      <xdr:row>79</xdr:row>
      <xdr:rowOff>56437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47564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142112</xdr:rowOff>
    </xdr:from>
    <xdr:to>
      <xdr:col>55</xdr:col>
      <xdr:colOff>0</xdr:colOff>
      <xdr:row>97</xdr:row>
      <xdr:rowOff>37032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429862"/>
          <a:ext cx="838200" cy="2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142112</xdr:rowOff>
    </xdr:from>
    <xdr:to>
      <xdr:col>50</xdr:col>
      <xdr:colOff>114300</xdr:colOff>
      <xdr:row>97</xdr:row>
      <xdr:rowOff>40568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429862"/>
          <a:ext cx="889000" cy="2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27588</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40568</xdr:rowOff>
    </xdr:from>
    <xdr:to>
      <xdr:col>45</xdr:col>
      <xdr:colOff>177800</xdr:colOff>
      <xdr:row>98</xdr:row>
      <xdr:rowOff>31896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71218"/>
          <a:ext cx="889000" cy="16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139585</xdr:rowOff>
    </xdr:from>
    <xdr:to>
      <xdr:col>41</xdr:col>
      <xdr:colOff>50800</xdr:colOff>
      <xdr:row>98</xdr:row>
      <xdr:rowOff>31896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70235"/>
          <a:ext cx="889000" cy="6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136109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91312</xdr:rowOff>
    </xdr:from>
    <xdr:to>
      <xdr:col>50</xdr:col>
      <xdr:colOff>165100</xdr:colOff>
      <xdr:row>96</xdr:row>
      <xdr:rowOff>21462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37989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15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161218</xdr:rowOff>
    </xdr:from>
    <xdr:to>
      <xdr:col>46</xdr:col>
      <xdr:colOff>38100</xdr:colOff>
      <xdr:row>97</xdr:row>
      <xdr:rowOff>91368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82495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152546</xdr:rowOff>
    </xdr:from>
    <xdr:to>
      <xdr:col>41</xdr:col>
      <xdr:colOff>101600</xdr:colOff>
      <xdr:row>98</xdr:row>
      <xdr:rowOff>82696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8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73823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7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88785</xdr:rowOff>
    </xdr:from>
    <xdr:to>
      <xdr:col>36</xdr:col>
      <xdr:colOff>165100</xdr:colOff>
      <xdr:row>98</xdr:row>
      <xdr:rowOff>18935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10062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1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10857</xdr:rowOff>
    </xdr:from>
    <xdr:to>
      <xdr:col>85</xdr:col>
      <xdr:colOff>127000</xdr:colOff>
      <xdr:row>36</xdr:row>
      <xdr:rowOff>93403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83057"/>
          <a:ext cx="838200" cy="8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91084</xdr:rowOff>
    </xdr:from>
    <xdr:to>
      <xdr:col>81</xdr:col>
      <xdr:colOff>50800</xdr:colOff>
      <xdr:row>36</xdr:row>
      <xdr:rowOff>93403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63284"/>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91084</xdr:rowOff>
    </xdr:from>
    <xdr:to>
      <xdr:col>76</xdr:col>
      <xdr:colOff>114300</xdr:colOff>
      <xdr:row>36</xdr:row>
      <xdr:rowOff>132026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63284"/>
          <a:ext cx="8890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118179</xdr:rowOff>
    </xdr:from>
    <xdr:to>
      <xdr:col>71</xdr:col>
      <xdr:colOff>177800</xdr:colOff>
      <xdr:row>36</xdr:row>
      <xdr:rowOff>132026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90379"/>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78761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131507</xdr:rowOff>
    </xdr:from>
    <xdr:to>
      <xdr:col>85</xdr:col>
      <xdr:colOff>177800</xdr:colOff>
      <xdr:row>36</xdr:row>
      <xdr:rowOff>61657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154384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42603</xdr:rowOff>
    </xdr:from>
    <xdr:to>
      <xdr:col>81</xdr:col>
      <xdr:colOff>101600</xdr:colOff>
      <xdr:row>36</xdr:row>
      <xdr:rowOff>144203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160730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40284</xdr:rowOff>
    </xdr:from>
    <xdr:to>
      <xdr:col>76</xdr:col>
      <xdr:colOff>165100</xdr:colOff>
      <xdr:row>36</xdr:row>
      <xdr:rowOff>141884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1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133011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81226</xdr:rowOff>
    </xdr:from>
    <xdr:to>
      <xdr:col>72</xdr:col>
      <xdr:colOff>38100</xdr:colOff>
      <xdr:row>37</xdr:row>
      <xdr:rowOff>11376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2503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67379</xdr:rowOff>
    </xdr:from>
    <xdr:to>
      <xdr:col>67</xdr:col>
      <xdr:colOff>101600</xdr:colOff>
      <xdr:row>36</xdr:row>
      <xdr:rowOff>168979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160106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3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52967</xdr:rowOff>
    </xdr:from>
    <xdr:to>
      <xdr:col>85</xdr:col>
      <xdr:colOff>127000</xdr:colOff>
      <xdr:row>58</xdr:row>
      <xdr:rowOff>80986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97067"/>
          <a:ext cx="8382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80986</xdr:rowOff>
    </xdr:from>
    <xdr:to>
      <xdr:col>81</xdr:col>
      <xdr:colOff>50800</xdr:colOff>
      <xdr:row>58</xdr:row>
      <xdr:rowOff>92782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25086"/>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90296</xdr:rowOff>
    </xdr:from>
    <xdr:to>
      <xdr:col>76</xdr:col>
      <xdr:colOff>114300</xdr:colOff>
      <xdr:row>58</xdr:row>
      <xdr:rowOff>92782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34396"/>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90296</xdr:rowOff>
    </xdr:from>
    <xdr:to>
      <xdr:col>71</xdr:col>
      <xdr:colOff>177800</xdr:colOff>
      <xdr:row>58</xdr:row>
      <xdr:rowOff>97653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34396"/>
          <a:ext cx="8890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2167</xdr:rowOff>
    </xdr:from>
    <xdr:to>
      <xdr:col>85</xdr:col>
      <xdr:colOff>177800</xdr:colOff>
      <xdr:row>58</xdr:row>
      <xdr:rowOff>103767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7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30186</xdr:rowOff>
    </xdr:from>
    <xdr:to>
      <xdr:col>81</xdr:col>
      <xdr:colOff>101600</xdr:colOff>
      <xdr:row>58</xdr:row>
      <xdr:rowOff>131786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122913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6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41982</xdr:rowOff>
    </xdr:from>
    <xdr:to>
      <xdr:col>76</xdr:col>
      <xdr:colOff>165100</xdr:colOff>
      <xdr:row>58</xdr:row>
      <xdr:rowOff>143582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134709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39496</xdr:rowOff>
    </xdr:from>
    <xdr:to>
      <xdr:col>72</xdr:col>
      <xdr:colOff>38100</xdr:colOff>
      <xdr:row>58</xdr:row>
      <xdr:rowOff>141096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132223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7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46853</xdr:rowOff>
    </xdr:from>
    <xdr:to>
      <xdr:col>67</xdr:col>
      <xdr:colOff>101600</xdr:colOff>
      <xdr:row>58</xdr:row>
      <xdr:rowOff>148453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139580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97789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2339"/>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93692</xdr:rowOff>
    </xdr:from>
    <xdr:to>
      <xdr:col>71</xdr:col>
      <xdr:colOff>177800</xdr:colOff>
      <xdr:row>79</xdr:row>
      <xdr:rowOff>97789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8242"/>
          <a:ext cx="8890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46989</xdr:rowOff>
    </xdr:from>
    <xdr:to>
      <xdr:col>72</xdr:col>
      <xdr:colOff>38100</xdr:colOff>
      <xdr:row>79</xdr:row>
      <xdr:rowOff>148589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139716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42892</xdr:rowOff>
    </xdr:from>
    <xdr:to>
      <xdr:col>67</xdr:col>
      <xdr:colOff>101600</xdr:colOff>
      <xdr:row>79</xdr:row>
      <xdr:rowOff>144492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135619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8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156296</xdr:rowOff>
    </xdr:from>
    <xdr:to>
      <xdr:col>85</xdr:col>
      <xdr:colOff>127000</xdr:colOff>
      <xdr:row>97</xdr:row>
      <xdr:rowOff>25643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615496"/>
          <a:ext cx="838200" cy="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156296</xdr:rowOff>
    </xdr:from>
    <xdr:to>
      <xdr:col>81</xdr:col>
      <xdr:colOff>50800</xdr:colOff>
      <xdr:row>96</xdr:row>
      <xdr:rowOff>166416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15496"/>
          <a:ext cx="8890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130355</xdr:rowOff>
    </xdr:from>
    <xdr:to>
      <xdr:col>76</xdr:col>
      <xdr:colOff>114300</xdr:colOff>
      <xdr:row>96</xdr:row>
      <xdr:rowOff>166416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589555"/>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129752</xdr:rowOff>
    </xdr:from>
    <xdr:to>
      <xdr:col>71</xdr:col>
      <xdr:colOff>177800</xdr:colOff>
      <xdr:row>96</xdr:row>
      <xdr:rowOff>130355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88952"/>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12092</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146293</xdr:rowOff>
    </xdr:from>
    <xdr:to>
      <xdr:col>85</xdr:col>
      <xdr:colOff>177800</xdr:colOff>
      <xdr:row>97</xdr:row>
      <xdr:rowOff>76443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124720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8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105496</xdr:rowOff>
    </xdr:from>
    <xdr:to>
      <xdr:col>81</xdr:col>
      <xdr:colOff>101600</xdr:colOff>
      <xdr:row>97</xdr:row>
      <xdr:rowOff>35646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26773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65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115616</xdr:rowOff>
    </xdr:from>
    <xdr:to>
      <xdr:col>76</xdr:col>
      <xdr:colOff>165100</xdr:colOff>
      <xdr:row>97</xdr:row>
      <xdr:rowOff>45766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36893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66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79555</xdr:rowOff>
    </xdr:from>
    <xdr:to>
      <xdr:col>72</xdr:col>
      <xdr:colOff>38100</xdr:colOff>
      <xdr:row>97</xdr:row>
      <xdr:rowOff>9705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26232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3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78952</xdr:rowOff>
    </xdr:from>
    <xdr:to>
      <xdr:col>67</xdr:col>
      <xdr:colOff>101600</xdr:colOff>
      <xdr:row>97</xdr:row>
      <xdr:rowOff>9102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3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229</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63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総務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０円と大きく増額とな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り、類似団体平均を大きく上回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ケーブルテレビ光化促進事業の実施によるものである。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民生費の減少は、小規模特別養護老人ホーム整備事業の終了によるものと、人口減少により扶助費の減少があったためである。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土木費の減少の主な要因は、定住促進のために整備した村営住宅の整備が終了したことである。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消防費が増額し、類似団体平均より高くなっているのは、災害用発電機を設置したたことが主な要因である。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、普通建設事業費で財政需要があったため、実質単年度収支は赤字となっているが、財政調整基金の取崩しにより、実質収支は黒字となっている。、財政調整基金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残高については、実質収支の黒字に伴い、歳計剰余金を積立てたが、取崩し額が積立額を上回ったため、前年度と比較して、減少している。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行政改革への取組を通じて健全な行政運営に努めていく。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赤字会計もなく、近年は全会計において黒字会計を維持している。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今後も財政の健全化に努める。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2379187</v>
      </c>
      <c r="BO4" s="461"/>
      <c r="BP4" s="461"/>
      <c r="BQ4" s="461"/>
      <c r="BR4" s="461"/>
      <c r="BS4" s="461"/>
      <c r="BT4" s="461"/>
      <c r="BU4" s="462"/>
      <c r="BV4" s="460">
        <v>2590670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9.6999999999999993</v>
      </c>
      <c r="CU4" s="642"/>
      <c r="CV4" s="642"/>
      <c r="CW4" s="642"/>
      <c r="CX4" s="642"/>
      <c r="CY4" s="642"/>
      <c r="CZ4" s="642"/>
      <c r="DA4" s="643"/>
      <c r="DB4" s="641">
        <v>8.5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2200377</v>
      </c>
      <c r="BO5" s="466"/>
      <c r="BP5" s="466"/>
      <c r="BQ5" s="466"/>
      <c r="BR5" s="466"/>
      <c r="BS5" s="466"/>
      <c r="BT5" s="466"/>
      <c r="BU5" s="467"/>
      <c r="BV5" s="465">
        <v>2447970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85.9</v>
      </c>
      <c r="CU5" s="436"/>
      <c r="CV5" s="436"/>
      <c r="CW5" s="436"/>
      <c r="CX5" s="436"/>
      <c r="CY5" s="436"/>
      <c r="CZ5" s="436"/>
      <c r="DA5" s="437"/>
      <c r="DB5" s="435">
        <v>87.9</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178810</v>
      </c>
      <c r="BO6" s="466"/>
      <c r="BP6" s="466"/>
      <c r="BQ6" s="466"/>
      <c r="BR6" s="466"/>
      <c r="BS6" s="466"/>
      <c r="BT6" s="466"/>
      <c r="BU6" s="467"/>
      <c r="BV6" s="465">
        <v>142700</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89.2</v>
      </c>
      <c r="CU6" s="616"/>
      <c r="CV6" s="616"/>
      <c r="CW6" s="616"/>
      <c r="CX6" s="616"/>
      <c r="CY6" s="616"/>
      <c r="CZ6" s="616"/>
      <c r="DA6" s="617"/>
      <c r="DB6" s="615">
        <v>91.4</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43850</v>
      </c>
      <c r="BO7" s="466"/>
      <c r="BP7" s="466"/>
      <c r="BQ7" s="466"/>
      <c r="BR7" s="466"/>
      <c r="BS7" s="466"/>
      <c r="BT7" s="466"/>
      <c r="BU7" s="467"/>
      <c r="BV7" s="465">
        <v>19816</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1395126</v>
      </c>
      <c r="CU7" s="466"/>
      <c r="CV7" s="466"/>
      <c r="CW7" s="466"/>
      <c r="CX7" s="466"/>
      <c r="CY7" s="466"/>
      <c r="CZ7" s="466"/>
      <c r="DA7" s="467"/>
      <c r="DB7" s="465">
        <v>1445588</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134960</v>
      </c>
      <c r="BO8" s="466"/>
      <c r="BP8" s="466"/>
      <c r="BQ8" s="466"/>
      <c r="BR8" s="466"/>
      <c r="BS8" s="466"/>
      <c r="BT8" s="466"/>
      <c r="BU8" s="467"/>
      <c r="BV8" s="465">
        <v>122884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0.14000000000000001</v>
      </c>
      <c r="CU8" s="579"/>
      <c r="CV8" s="579"/>
      <c r="CW8" s="579"/>
      <c r="CX8" s="579"/>
      <c r="CY8" s="579"/>
      <c r="CZ8" s="579"/>
      <c r="DA8" s="580"/>
      <c r="DB8" s="578">
        <v>0.14000000000000001</v>
      </c>
      <c r="DC8" s="579"/>
      <c r="DD8" s="579"/>
      <c r="DE8" s="579"/>
      <c r="DF8" s="579"/>
      <c r="DG8" s="579"/>
      <c r="DH8" s="579"/>
      <c r="DI8" s="580"/>
      <c r="DJ8" s="185"/>
      <c r="DK8" s="185"/>
      <c r="DL8" s="185"/>
      <c r="DM8" s="185"/>
      <c r="DN8" s="185"/>
      <c r="DO8" s="185"/>
    </row>
    <row r="9" spans="1:119" ht="18.75" customHeight="1" thickBot="1" x14ac:dyDescent="0.25">
      <c r="A9" s="186"/>
      <c r="B9" s="604" t="s">
        <v>110</v>
      </c>
      <c r="C9" s="605"/>
      <c r="D9" s="605"/>
      <c r="E9" s="605"/>
      <c r="F9" s="605"/>
      <c r="G9" s="605"/>
      <c r="H9" s="605"/>
      <c r="I9" s="605"/>
      <c r="J9" s="605"/>
      <c r="K9" s="528"/>
      <c r="L9" s="606" t="s">
        <v>111</v>
      </c>
      <c r="M9" s="607"/>
      <c r="N9" s="607"/>
      <c r="O9" s="607"/>
      <c r="P9" s="607"/>
      <c r="Q9" s="608"/>
      <c r="R9" s="609">
        <v>1979</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12076</v>
      </c>
      <c r="BO9" s="466"/>
      <c r="BP9" s="466"/>
      <c r="BQ9" s="466"/>
      <c r="BR9" s="466"/>
      <c r="BS9" s="466"/>
      <c r="BT9" s="466"/>
      <c r="BU9" s="467"/>
      <c r="BV9" s="465">
        <v>-34904</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10</v>
      </c>
      <c r="CU9" s="436"/>
      <c r="CV9" s="436"/>
      <c r="CW9" s="436"/>
      <c r="CX9" s="436"/>
      <c r="CY9" s="436"/>
      <c r="CZ9" s="436"/>
      <c r="DA9" s="437"/>
      <c r="DB9" s="435">
        <v>10.4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116</v>
      </c>
      <c r="M10" s="439"/>
      <c r="N10" s="439"/>
      <c r="O10" s="439"/>
      <c r="P10" s="439"/>
      <c r="Q10" s="440"/>
      <c r="R10" s="441">
        <v>2423</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548</v>
      </c>
      <c r="BO10" s="466"/>
      <c r="BP10" s="466"/>
      <c r="BQ10" s="466"/>
      <c r="BR10" s="466"/>
      <c r="BS10" s="466"/>
      <c r="BT10" s="466"/>
      <c r="BU10" s="467"/>
      <c r="BV10" s="465">
        <v>337</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1877</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70000</v>
      </c>
      <c r="BO12" s="466"/>
      <c r="BP12" s="466"/>
      <c r="BQ12" s="466"/>
      <c r="BR12" s="466"/>
      <c r="BS12" s="466"/>
      <c r="BT12" s="466"/>
      <c r="BU12" s="467"/>
      <c r="BV12" s="465">
        <v>200000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1873</v>
      </c>
      <c r="S13" s="569"/>
      <c r="T13" s="569"/>
      <c r="U13" s="569"/>
      <c r="V13" s="570"/>
      <c r="W13" s="556" t="s">
        <v>138</v>
      </c>
      <c r="X13" s="478"/>
      <c r="Y13" s="478"/>
      <c r="Z13" s="478"/>
      <c r="AA13" s="478"/>
      <c r="AB13" s="479"/>
      <c r="AC13" s="441">
        <v>79</v>
      </c>
      <c r="AD13" s="442"/>
      <c r="AE13" s="442"/>
      <c r="AF13" s="442"/>
      <c r="AG13" s="443"/>
      <c r="AH13" s="441">
        <v>104</v>
      </c>
      <c r="AI13" s="442"/>
      <c r="AJ13" s="442"/>
      <c r="AK13" s="442"/>
      <c r="AL13" s="444"/>
      <c r="AM13" s="534" t="s">
        <v>139</v>
      </c>
      <c r="AN13" s="439"/>
      <c r="AO13" s="439"/>
      <c r="AP13" s="439"/>
      <c r="AQ13" s="439"/>
      <c r="AR13" s="439"/>
      <c r="AS13" s="439"/>
      <c r="AT13" s="440"/>
      <c r="AU13" s="522" t="s">
        <v>133</v>
      </c>
      <c r="AV13" s="523"/>
      <c r="AW13" s="523"/>
      <c r="AX13" s="523"/>
      <c r="AY13" s="445" t="s">
        <v>140</v>
      </c>
      <c r="AZ13" s="446"/>
      <c r="BA13" s="446"/>
      <c r="BB13" s="446"/>
      <c r="BC13" s="446"/>
      <c r="BD13" s="446"/>
      <c r="BE13" s="446"/>
      <c r="BF13" s="446"/>
      <c r="BG13" s="446"/>
      <c r="BH13" s="446"/>
      <c r="BI13" s="446"/>
      <c r="BJ13" s="446"/>
      <c r="BK13" s="446"/>
      <c r="BL13" s="446"/>
      <c r="BM13" s="447"/>
      <c r="BN13" s="465">
        <v>-57376</v>
      </c>
      <c r="BO13" s="466"/>
      <c r="BP13" s="466"/>
      <c r="BQ13" s="466"/>
      <c r="BR13" s="466"/>
      <c r="BS13" s="466"/>
      <c r="BT13" s="466"/>
      <c r="BU13" s="467"/>
      <c r="BV13" s="465">
        <v>-234567</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2.2000000000000002</v>
      </c>
      <c r="CU13" s="436"/>
      <c r="CV13" s="436"/>
      <c r="CW13" s="436"/>
      <c r="CX13" s="436"/>
      <c r="CY13" s="436"/>
      <c r="CZ13" s="436"/>
      <c r="DA13" s="437"/>
      <c r="DB13" s="435">
        <v>2.8</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142</v>
      </c>
      <c r="M14" s="599"/>
      <c r="N14" s="599"/>
      <c r="O14" s="599"/>
      <c r="P14" s="599"/>
      <c r="Q14" s="600"/>
      <c r="R14" s="568">
        <v>1935</v>
      </c>
      <c r="S14" s="569"/>
      <c r="T14" s="569"/>
      <c r="U14" s="569"/>
      <c r="V14" s="570"/>
      <c r="W14" s="571"/>
      <c r="X14" s="481"/>
      <c r="Y14" s="481"/>
      <c r="Z14" s="481"/>
      <c r="AA14" s="481"/>
      <c r="AB14" s="482"/>
      <c r="AC14" s="561">
        <v>10.5</v>
      </c>
      <c r="AD14" s="562"/>
      <c r="AE14" s="562"/>
      <c r="AF14" s="562"/>
      <c r="AG14" s="563"/>
      <c r="AH14" s="561">
        <v>11.6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136</v>
      </c>
      <c r="CU14" s="573"/>
      <c r="CV14" s="573"/>
      <c r="CW14" s="573"/>
      <c r="CX14" s="573"/>
      <c r="CY14" s="573"/>
      <c r="CZ14" s="573"/>
      <c r="DA14" s="574"/>
      <c r="DB14" s="572">
        <v>0.4</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144</v>
      </c>
      <c r="N15" s="566"/>
      <c r="O15" s="566"/>
      <c r="P15" s="566"/>
      <c r="Q15" s="567"/>
      <c r="R15" s="568">
        <v>1931</v>
      </c>
      <c r="S15" s="569"/>
      <c r="T15" s="569"/>
      <c r="U15" s="569"/>
      <c r="V15" s="570"/>
      <c r="W15" s="556" t="s">
        <v>145</v>
      </c>
      <c r="X15" s="478"/>
      <c r="Y15" s="478"/>
      <c r="Z15" s="478"/>
      <c r="AA15" s="478"/>
      <c r="AB15" s="479"/>
      <c r="AC15" s="441">
        <v>279</v>
      </c>
      <c r="AD15" s="442"/>
      <c r="AE15" s="442"/>
      <c r="AF15" s="442"/>
      <c r="AG15" s="443"/>
      <c r="AH15" s="441">
        <v>349</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188155</v>
      </c>
      <c r="BO15" s="461"/>
      <c r="BP15" s="461"/>
      <c r="BQ15" s="461"/>
      <c r="BR15" s="461"/>
      <c r="BS15" s="461"/>
      <c r="BT15" s="461"/>
      <c r="BU15" s="462"/>
      <c r="BV15" s="460">
        <v>185750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37</v>
      </c>
      <c r="AD16" s="562"/>
      <c r="AE16" s="562"/>
      <c r="AF16" s="562"/>
      <c r="AG16" s="563"/>
      <c r="AH16" s="561">
        <v>38.799999999999997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1299645</v>
      </c>
      <c r="BO16" s="466"/>
      <c r="BP16" s="466"/>
      <c r="BQ16" s="466"/>
      <c r="BR16" s="466"/>
      <c r="BS16" s="466"/>
      <c r="BT16" s="466"/>
      <c r="BU16" s="467"/>
      <c r="BV16" s="465">
        <v>1348212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149</v>
      </c>
      <c r="S17" s="554"/>
      <c r="T17" s="554"/>
      <c r="U17" s="554"/>
      <c r="V17" s="555"/>
      <c r="W17" s="556" t="s">
        <v>152</v>
      </c>
      <c r="X17" s="478"/>
      <c r="Y17" s="478"/>
      <c r="Z17" s="478"/>
      <c r="AA17" s="478"/>
      <c r="AB17" s="479"/>
      <c r="AC17" s="441">
        <v>396</v>
      </c>
      <c r="AD17" s="442"/>
      <c r="AE17" s="442"/>
      <c r="AF17" s="442"/>
      <c r="AG17" s="443"/>
      <c r="AH17" s="441">
        <v>446</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231775</v>
      </c>
      <c r="BO17" s="466"/>
      <c r="BP17" s="466"/>
      <c r="BQ17" s="466"/>
      <c r="BR17" s="466"/>
      <c r="BS17" s="466"/>
      <c r="BT17" s="466"/>
      <c r="BU17" s="467"/>
      <c r="BV17" s="465">
        <v>228626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154</v>
      </c>
      <c r="C18" s="528"/>
      <c r="D18" s="528"/>
      <c r="E18" s="529"/>
      <c r="F18" s="529"/>
      <c r="G18" s="529"/>
      <c r="H18" s="529"/>
      <c r="I18" s="529"/>
      <c r="J18" s="529"/>
      <c r="K18" s="529"/>
      <c r="L18" s="530">
        <v>118.83</v>
      </c>
      <c r="M18" s="530"/>
      <c r="N18" s="530"/>
      <c r="O18" s="530"/>
      <c r="P18" s="530"/>
      <c r="Q18" s="530"/>
      <c r="R18" s="531"/>
      <c r="S18" s="531"/>
      <c r="T18" s="531"/>
      <c r="U18" s="531"/>
      <c r="V18" s="532"/>
      <c r="W18" s="546"/>
      <c r="X18" s="547"/>
      <c r="Y18" s="547"/>
      <c r="Z18" s="547"/>
      <c r="AA18" s="547"/>
      <c r="AB18" s="557"/>
      <c r="AC18" s="429">
        <v>52.5</v>
      </c>
      <c r="AD18" s="430"/>
      <c r="AE18" s="430"/>
      <c r="AF18" s="430"/>
      <c r="AG18" s="533"/>
      <c r="AH18" s="429">
        <v>49.6</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1210102</v>
      </c>
      <c r="BO18" s="466"/>
      <c r="BP18" s="466"/>
      <c r="BQ18" s="466"/>
      <c r="BR18" s="466"/>
      <c r="BS18" s="466"/>
      <c r="BT18" s="466"/>
      <c r="BU18" s="467"/>
      <c r="BV18" s="465">
        <v>1280245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156</v>
      </c>
      <c r="C19" s="528"/>
      <c r="D19" s="528"/>
      <c r="E19" s="529"/>
      <c r="F19" s="529"/>
      <c r="G19" s="529"/>
      <c r="H19" s="529"/>
      <c r="I19" s="529"/>
      <c r="J19" s="529"/>
      <c r="K19" s="529"/>
      <c r="L19" s="535">
        <v>17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1744471</v>
      </c>
      <c r="BO19" s="466"/>
      <c r="BP19" s="466"/>
      <c r="BQ19" s="466"/>
      <c r="BR19" s="466"/>
      <c r="BS19" s="466"/>
      <c r="BT19" s="466"/>
      <c r="BU19" s="467"/>
      <c r="BV19" s="465">
        <v>1928784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158</v>
      </c>
      <c r="C20" s="528"/>
      <c r="D20" s="528"/>
      <c r="E20" s="529"/>
      <c r="F20" s="529"/>
      <c r="G20" s="529"/>
      <c r="H20" s="529"/>
      <c r="I20" s="529"/>
      <c r="J20" s="529"/>
      <c r="K20" s="529"/>
      <c r="L20" s="535">
        <v>953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1915057</v>
      </c>
      <c r="BO23" s="466"/>
      <c r="BP23" s="466"/>
      <c r="BQ23" s="466"/>
      <c r="BR23" s="466"/>
      <c r="BS23" s="466"/>
      <c r="BT23" s="466"/>
      <c r="BU23" s="467"/>
      <c r="BV23" s="465">
        <v>1770017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167</v>
      </c>
      <c r="F24" s="439"/>
      <c r="G24" s="439"/>
      <c r="H24" s="439"/>
      <c r="I24" s="439"/>
      <c r="J24" s="439"/>
      <c r="K24" s="440"/>
      <c r="L24" s="441">
        <v>1</v>
      </c>
      <c r="M24" s="442"/>
      <c r="N24" s="442"/>
      <c r="O24" s="442"/>
      <c r="P24" s="443"/>
      <c r="Q24" s="441">
        <v>5400</v>
      </c>
      <c r="R24" s="442"/>
      <c r="S24" s="442"/>
      <c r="T24" s="442"/>
      <c r="U24" s="442"/>
      <c r="V24" s="443"/>
      <c r="W24" s="507"/>
      <c r="X24" s="498"/>
      <c r="Y24" s="499"/>
      <c r="Z24" s="438" t="s">
        <v>168</v>
      </c>
      <c r="AA24" s="439"/>
      <c r="AB24" s="439"/>
      <c r="AC24" s="439"/>
      <c r="AD24" s="439"/>
      <c r="AE24" s="439"/>
      <c r="AF24" s="439"/>
      <c r="AG24" s="440"/>
      <c r="AH24" s="441">
        <v>46</v>
      </c>
      <c r="AI24" s="442"/>
      <c r="AJ24" s="442"/>
      <c r="AK24" s="442"/>
      <c r="AL24" s="443"/>
      <c r="AM24" s="441">
        <v>146234</v>
      </c>
      <c r="AN24" s="442"/>
      <c r="AO24" s="442"/>
      <c r="AP24" s="442"/>
      <c r="AQ24" s="442"/>
      <c r="AR24" s="443"/>
      <c r="AS24" s="441">
        <v>3179</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1257720</v>
      </c>
      <c r="BO24" s="466"/>
      <c r="BP24" s="466"/>
      <c r="BQ24" s="466"/>
      <c r="BR24" s="466"/>
      <c r="BS24" s="466"/>
      <c r="BT24" s="466"/>
      <c r="BU24" s="467"/>
      <c r="BV24" s="465">
        <v>1036666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170</v>
      </c>
      <c r="F25" s="439"/>
      <c r="G25" s="439"/>
      <c r="H25" s="439"/>
      <c r="I25" s="439"/>
      <c r="J25" s="439"/>
      <c r="K25" s="440"/>
      <c r="L25" s="441" t="s">
        <v>171</v>
      </c>
      <c r="M25" s="442"/>
      <c r="N25" s="442"/>
      <c r="O25" s="442"/>
      <c r="P25" s="443"/>
      <c r="Q25" s="441" t="s">
        <v>136</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136</v>
      </c>
      <c r="AN25" s="442"/>
      <c r="AO25" s="442"/>
      <c r="AP25" s="442"/>
      <c r="AQ25" s="442"/>
      <c r="AR25" s="443"/>
      <c r="AS25" s="441" t="s">
        <v>136</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40625</v>
      </c>
      <c r="BO25" s="461"/>
      <c r="BP25" s="461"/>
      <c r="BQ25" s="461"/>
      <c r="BR25" s="461"/>
      <c r="BS25" s="461"/>
      <c r="BT25" s="461"/>
      <c r="BU25" s="462"/>
      <c r="BV25" s="460">
        <v>4615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4200</v>
      </c>
      <c r="R26" s="442"/>
      <c r="S26" s="442"/>
      <c r="T26" s="442"/>
      <c r="U26" s="442"/>
      <c r="V26" s="443"/>
      <c r="W26" s="507"/>
      <c r="X26" s="498"/>
      <c r="Y26" s="499"/>
      <c r="Z26" s="438" t="s">
        <v>176</v>
      </c>
      <c r="AA26" s="520"/>
      <c r="AB26" s="520"/>
      <c r="AC26" s="520"/>
      <c r="AD26" s="520"/>
      <c r="AE26" s="520"/>
      <c r="AF26" s="520"/>
      <c r="AG26" s="521"/>
      <c r="AH26" s="441">
        <v>4</v>
      </c>
      <c r="AI26" s="442"/>
      <c r="AJ26" s="442"/>
      <c r="AK26" s="442"/>
      <c r="AL26" s="443"/>
      <c r="AM26" s="441">
        <v>9248</v>
      </c>
      <c r="AN26" s="442"/>
      <c r="AO26" s="442"/>
      <c r="AP26" s="442"/>
      <c r="AQ26" s="442"/>
      <c r="AR26" s="443"/>
      <c r="AS26" s="441">
        <v>2312</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179</v>
      </c>
      <c r="F27" s="439"/>
      <c r="G27" s="439"/>
      <c r="H27" s="439"/>
      <c r="I27" s="439"/>
      <c r="J27" s="439"/>
      <c r="K27" s="440"/>
      <c r="L27" s="441">
        <v>1</v>
      </c>
      <c r="M27" s="442"/>
      <c r="N27" s="442"/>
      <c r="O27" s="442"/>
      <c r="P27" s="443"/>
      <c r="Q27" s="441">
        <v>2430</v>
      </c>
      <c r="R27" s="442"/>
      <c r="S27" s="442"/>
      <c r="T27" s="442"/>
      <c r="U27" s="442"/>
      <c r="V27" s="443"/>
      <c r="W27" s="507"/>
      <c r="X27" s="498"/>
      <c r="Y27" s="499"/>
      <c r="Z27" s="438" t="s">
        <v>180</v>
      </c>
      <c r="AA27" s="439"/>
      <c r="AB27" s="439"/>
      <c r="AC27" s="439"/>
      <c r="AD27" s="439"/>
      <c r="AE27" s="439"/>
      <c r="AF27" s="439"/>
      <c r="AG27" s="440"/>
      <c r="AH27" s="441" t="s">
        <v>173</v>
      </c>
      <c r="AI27" s="442"/>
      <c r="AJ27" s="442"/>
      <c r="AK27" s="442"/>
      <c r="AL27" s="443"/>
      <c r="AM27" s="441" t="s">
        <v>136</v>
      </c>
      <c r="AN27" s="442"/>
      <c r="AO27" s="442"/>
      <c r="AP27" s="442"/>
      <c r="AQ27" s="442"/>
      <c r="AR27" s="443"/>
      <c r="AS27" s="441" t="s">
        <v>136</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53865</v>
      </c>
      <c r="BO27" s="469"/>
      <c r="BP27" s="469"/>
      <c r="BQ27" s="469"/>
      <c r="BR27" s="469"/>
      <c r="BS27" s="469"/>
      <c r="BT27" s="469"/>
      <c r="BU27" s="470"/>
      <c r="BV27" s="468">
        <v>53865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182</v>
      </c>
      <c r="F28" s="439"/>
      <c r="G28" s="439"/>
      <c r="H28" s="439"/>
      <c r="I28" s="439"/>
      <c r="J28" s="439"/>
      <c r="K28" s="440"/>
      <c r="L28" s="441">
        <v>1</v>
      </c>
      <c r="M28" s="442"/>
      <c r="N28" s="442"/>
      <c r="O28" s="442"/>
      <c r="P28" s="443"/>
      <c r="Q28" s="441">
        <v>1890</v>
      </c>
      <c r="R28" s="442"/>
      <c r="S28" s="442"/>
      <c r="T28" s="442"/>
      <c r="U28" s="442"/>
      <c r="V28" s="443"/>
      <c r="W28" s="507"/>
      <c r="X28" s="498"/>
      <c r="Y28" s="499"/>
      <c r="Z28" s="438" t="s">
        <v>183</v>
      </c>
      <c r="AA28" s="439"/>
      <c r="AB28" s="439"/>
      <c r="AC28" s="439"/>
      <c r="AD28" s="439"/>
      <c r="AE28" s="439"/>
      <c r="AF28" s="439"/>
      <c r="AG28" s="440"/>
      <c r="AH28" s="441" t="s">
        <v>173</v>
      </c>
      <c r="AI28" s="442"/>
      <c r="AJ28" s="442"/>
      <c r="AK28" s="442"/>
      <c r="AL28" s="443"/>
      <c r="AM28" s="441" t="s">
        <v>136</v>
      </c>
      <c r="AN28" s="442"/>
      <c r="AO28" s="442"/>
      <c r="AP28" s="442"/>
      <c r="AQ28" s="442"/>
      <c r="AR28" s="443"/>
      <c r="AS28" s="441" t="s">
        <v>136</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754589</v>
      </c>
      <c r="BO28" s="461"/>
      <c r="BP28" s="461"/>
      <c r="BQ28" s="461"/>
      <c r="BR28" s="461"/>
      <c r="BS28" s="461"/>
      <c r="BT28" s="461"/>
      <c r="BU28" s="462"/>
      <c r="BV28" s="460">
        <v>759041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185</v>
      </c>
      <c r="F29" s="439"/>
      <c r="G29" s="439"/>
      <c r="H29" s="439"/>
      <c r="I29" s="439"/>
      <c r="J29" s="439"/>
      <c r="K29" s="440"/>
      <c r="L29" s="441">
        <v>8</v>
      </c>
      <c r="M29" s="442"/>
      <c r="N29" s="442"/>
      <c r="O29" s="442"/>
      <c r="P29" s="443"/>
      <c r="Q29" s="441">
        <v>1800</v>
      </c>
      <c r="R29" s="442"/>
      <c r="S29" s="442"/>
      <c r="T29" s="442"/>
      <c r="U29" s="442"/>
      <c r="V29" s="443"/>
      <c r="W29" s="508"/>
      <c r="X29" s="509"/>
      <c r="Y29" s="510"/>
      <c r="Z29" s="438" t="s">
        <v>186</v>
      </c>
      <c r="AA29" s="439"/>
      <c r="AB29" s="439"/>
      <c r="AC29" s="439"/>
      <c r="AD29" s="439"/>
      <c r="AE29" s="439"/>
      <c r="AF29" s="439"/>
      <c r="AG29" s="440"/>
      <c r="AH29" s="441">
        <v>46</v>
      </c>
      <c r="AI29" s="442"/>
      <c r="AJ29" s="442"/>
      <c r="AK29" s="442"/>
      <c r="AL29" s="443"/>
      <c r="AM29" s="441">
        <v>146234</v>
      </c>
      <c r="AN29" s="442"/>
      <c r="AO29" s="442"/>
      <c r="AP29" s="442"/>
      <c r="AQ29" s="442"/>
      <c r="AR29" s="443"/>
      <c r="AS29" s="441">
        <v>3179</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53611</v>
      </c>
      <c r="BO29" s="466"/>
      <c r="BP29" s="466"/>
      <c r="BQ29" s="466"/>
      <c r="BR29" s="466"/>
      <c r="BS29" s="466"/>
      <c r="BT29" s="466"/>
      <c r="BU29" s="467"/>
      <c r="BV29" s="465">
        <v>53602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93.4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136014</v>
      </c>
      <c r="BO30" s="469"/>
      <c r="BP30" s="469"/>
      <c r="BQ30" s="469"/>
      <c r="BR30" s="469"/>
      <c r="BS30" s="469"/>
      <c r="BT30" s="469"/>
      <c r="BU30" s="470"/>
      <c r="BV30" s="468">
        <v>82460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甘楽西部環境衛生施設組合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甘楽郡土地開発公社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生活排水特別会計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下仁田南牧医療事務組合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7</v>
      </c>
      <c r="BF36" s="424"/>
      <c r="BG36" s="423" t="str">
        <f>IF('各会計、関係団体の財政状況及び健全化判断比率'!B33="","",'各会計、関係団体の財政状況及び健全化判断比率'!B33)</f>
        <v>自然休養村特別会計</v>
      </c>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富岡甘楽広域市町村圏振興整備組合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群馬県後期高齢者医療事務組合（一般会計）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群馬県後期高齢者医療事務組合（事業会計）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群馬県市町村総合事務組合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群馬県市町村会館管理組合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SdZEXZ3un57/uebdgyOLzI1I1mXDPo+sgBCAj+q2hRVyHGHWe1FPa0iIp+qlPCNcIShL2LH0xUzJcP6/alCFHA==" saltValue="jU+zwmshkvyLo6X+SonY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44" t="s">
        <v>554</v>
      </c>
      <c r="D34" s="1244"/>
      <c r="E34" s="1245"/>
      <c r="F34" s="32">
        <v>4.0999999999999996</v>
      </c>
      <c r="G34" s="33">
        <v>8.5399999999999991</v>
      </c>
      <c r="H34" s="33">
        <v>10.38</v>
      </c>
      <c r="I34" s="33">
        <v>8.5</v>
      </c>
      <c r="J34" s="34">
        <v>9.67</v>
      </c>
      <c r="K34" s="22"/>
      <c r="L34" s="22"/>
      <c r="M34" s="22"/>
      <c r="N34" s="22"/>
      <c r="O34" s="22"/>
      <c r="P34" s="22"/>
    </row>
    <row r="35" spans="1:16" ht="39" customHeight="1" x14ac:dyDescent="0.2">
      <c r="A35" s="22"/>
      <c r="B35" s="35"/>
      <c r="C35" s="1238" t="s">
        <v>555</v>
      </c>
      <c r="D35" s="1239"/>
      <c r="E35" s="1240"/>
      <c r="F35" s="36">
        <v>2.08</v>
      </c>
      <c r="G35" s="37">
        <v>0.06</v>
      </c>
      <c r="H35" s="37">
        <v>0.13</v>
      </c>
      <c r="I35" s="37">
        <v>1.64</v>
      </c>
      <c r="J35" s="38">
        <v>0.68</v>
      </c>
      <c r="K35" s="22"/>
      <c r="L35" s="22"/>
      <c r="M35" s="22"/>
      <c r="N35" s="22"/>
      <c r="O35" s="22"/>
      <c r="P35" s="22"/>
    </row>
    <row r="36" spans="1:16" ht="39" customHeight="1" x14ac:dyDescent="0.2">
      <c r="A36" s="22"/>
      <c r="B36" s="35"/>
      <c r="C36" s="1238" t="s">
        <v>556</v>
      </c>
      <c r="D36" s="1239"/>
      <c r="E36" s="1240"/>
      <c r="F36" s="36">
        <v>0.15</v>
      </c>
      <c r="G36" s="37">
        <v>0.03</v>
      </c>
      <c r="H36" s="37">
        <v>0.09</v>
      </c>
      <c r="I36" s="37">
        <v>0.01</v>
      </c>
      <c r="J36" s="38">
        <v>0</v>
      </c>
      <c r="K36" s="22"/>
      <c r="L36" s="22"/>
      <c r="M36" s="22"/>
      <c r="N36" s="22"/>
      <c r="O36" s="22"/>
      <c r="P36" s="22"/>
    </row>
    <row r="37" spans="1:16" ht="39" customHeight="1" x14ac:dyDescent="0.2">
      <c r="A37" s="22"/>
      <c r="B37" s="35"/>
      <c r="C37" s="1238" t="s">
        <v>557</v>
      </c>
      <c r="D37" s="1239"/>
      <c r="E37" s="1240"/>
      <c r="F37" s="36">
        <v>0</v>
      </c>
      <c r="G37" s="37">
        <v>0</v>
      </c>
      <c r="H37" s="37">
        <v>0</v>
      </c>
      <c r="I37" s="37">
        <v>0</v>
      </c>
      <c r="J37" s="38">
        <v>0</v>
      </c>
      <c r="K37" s="22"/>
      <c r="L37" s="22"/>
      <c r="M37" s="22"/>
      <c r="N37" s="22"/>
      <c r="O37" s="22"/>
      <c r="P37" s="22"/>
    </row>
    <row r="38" spans="1:16" ht="39" customHeight="1" x14ac:dyDescent="0.2">
      <c r="A38" s="22"/>
      <c r="B38" s="35"/>
      <c r="C38" s="1238" t="s">
        <v>558</v>
      </c>
      <c r="D38" s="1239"/>
      <c r="E38" s="1240"/>
      <c r="F38" s="36">
        <v>0.03</v>
      </c>
      <c r="G38" s="37">
        <v>0.05</v>
      </c>
      <c r="H38" s="37">
        <v>0</v>
      </c>
      <c r="I38" s="37">
        <v>0.11</v>
      </c>
      <c r="J38" s="38">
        <v>0</v>
      </c>
      <c r="K38" s="22"/>
      <c r="L38" s="22"/>
      <c r="M38" s="22"/>
      <c r="N38" s="22"/>
      <c r="O38" s="22"/>
      <c r="P38" s="22"/>
    </row>
    <row r="39" spans="1:16" ht="39" customHeight="1" x14ac:dyDescent="0.2">
      <c r="A39" s="22"/>
      <c r="B39" s="35"/>
      <c r="C39" s="1238" t="s">
        <v>559</v>
      </c>
      <c r="D39" s="1239"/>
      <c r="E39" s="1240"/>
      <c r="F39" s="36">
        <v>0</v>
      </c>
      <c r="G39" s="37">
        <v>0</v>
      </c>
      <c r="H39" s="37">
        <v>0</v>
      </c>
      <c r="I39" s="37">
        <v>0</v>
      </c>
      <c r="J39" s="38">
        <v>0</v>
      </c>
      <c r="K39" s="22"/>
      <c r="L39" s="22"/>
      <c r="M39" s="22"/>
      <c r="N39" s="22"/>
      <c r="O39" s="22"/>
      <c r="P39" s="22"/>
    </row>
    <row r="40" spans="1:16" ht="39" customHeight="1" x14ac:dyDescent="0.2">
      <c r="A40" s="22"/>
      <c r="B40" s="35"/>
      <c r="C40" s="1238" t="s">
        <v>560</v>
      </c>
      <c r="D40" s="1239"/>
      <c r="E40" s="1240"/>
      <c r="F40" s="36">
        <v>0</v>
      </c>
      <c r="G40" s="37">
        <v>0</v>
      </c>
      <c r="H40" s="37">
        <v>0</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561</v>
      </c>
      <c r="D42" s="1239"/>
      <c r="E42" s="1240"/>
      <c r="F42" s="36" t="s">
        <v>505</v>
      </c>
      <c r="G42" s="37" t="s">
        <v>505</v>
      </c>
      <c r="H42" s="37" t="s">
        <v>505</v>
      </c>
      <c r="I42" s="37" t="s">
        <v>505</v>
      </c>
      <c r="J42" s="38" t="s">
        <v>505</v>
      </c>
      <c r="K42" s="22"/>
      <c r="L42" s="22"/>
      <c r="M42" s="22"/>
      <c r="N42" s="22"/>
      <c r="O42" s="22"/>
      <c r="P42" s="22"/>
    </row>
    <row r="43" spans="1:16" ht="39" customHeight="1" thickBot="1" x14ac:dyDescent="0.25">
      <c r="A43" s="22"/>
      <c r="B43" s="40"/>
      <c r="C43" s="1241" t="s">
        <v>562</v>
      </c>
      <c r="D43" s="1242"/>
      <c r="E43" s="1243"/>
      <c r="F43" s="41" t="s">
        <v>505</v>
      </c>
      <c r="G43" s="42" t="s">
        <v>505</v>
      </c>
      <c r="H43" s="42" t="s">
        <v>505</v>
      </c>
      <c r="I43" s="42" t="s">
        <v>505</v>
      </c>
      <c r="J43" s="43" t="s">
        <v>505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DkQPtkqvNJqdBitVHjiO2mg/xjbvnkuINmTCRfefWDJXY4SR6Ggigl0jx+yb2g0gmhDaJ/uZ6dkiqaCNZ6Cyg==" saltValue="bG0dT5xwXibSKrXqiHYW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249</v>
      </c>
      <c r="L45" s="60">
        <v>237</v>
      </c>
      <c r="M45" s="60">
        <v>209</v>
      </c>
      <c r="N45" s="60">
        <v>204</v>
      </c>
      <c r="O45" s="61">
        <v>178</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505</v>
      </c>
      <c r="L46" s="64" t="s">
        <v>505</v>
      </c>
      <c r="M46" s="64" t="s">
        <v>505</v>
      </c>
      <c r="N46" s="64" t="s">
        <v>505</v>
      </c>
      <c r="O46" s="65" t="s">
        <v>505</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505</v>
      </c>
      <c r="L47" s="64" t="s">
        <v>505</v>
      </c>
      <c r="M47" s="64" t="s">
        <v>505</v>
      </c>
      <c r="N47" s="64" t="s">
        <v>505</v>
      </c>
      <c r="O47" s="65" t="s">
        <v>505</v>
      </c>
      <c r="P47" s="48"/>
      <c r="Q47" s="48"/>
      <c r="R47" s="48"/>
      <c r="S47" s="48"/>
      <c r="T47" s="48"/>
      <c r="U47" s="48"/>
    </row>
    <row r="48" spans="1:21" ht="30.75" customHeight="1" x14ac:dyDescent="0.2">
      <c r="A48" s="48"/>
      <c r="B48" s="1266"/>
      <c r="C48" s="1267"/>
      <c r="D48" s="62"/>
      <c r="E48" s="1248" t="s">
        <v>14</v>
      </c>
      <c r="F48" s="1248"/>
      <c r="G48" s="1248"/>
      <c r="H48" s="1248"/>
      <c r="I48" s="1248"/>
      <c r="J48" s="1249"/>
      <c r="K48" s="63">
        <v>6</v>
      </c>
      <c r="L48" s="64">
        <v>9</v>
      </c>
      <c r="M48" s="64">
        <v>7</v>
      </c>
      <c r="N48" s="64">
        <v>6</v>
      </c>
      <c r="O48" s="65">
        <v>4</v>
      </c>
      <c r="P48" s="48"/>
      <c r="Q48" s="48"/>
      <c r="R48" s="48"/>
      <c r="S48" s="48"/>
      <c r="T48" s="48"/>
      <c r="U48" s="48"/>
    </row>
    <row r="49" spans="1:21" ht="30.75" customHeight="1" x14ac:dyDescent="0.2">
      <c r="A49" s="48"/>
      <c r="B49" s="1266"/>
      <c r="C49" s="1267"/>
      <c r="D49" s="62"/>
      <c r="E49" s="1248" t="s">
        <v>15</v>
      </c>
      <c r="F49" s="1248"/>
      <c r="G49" s="1248"/>
      <c r="H49" s="1248"/>
      <c r="I49" s="1248"/>
      <c r="J49" s="1249"/>
      <c r="K49" s="63">
        <v>18</v>
      </c>
      <c r="L49" s="64">
        <v>10</v>
      </c>
      <c r="M49" s="64">
        <v>7</v>
      </c>
      <c r="N49" s="64">
        <v>9</v>
      </c>
      <c r="O49" s="65">
        <v>10</v>
      </c>
      <c r="P49" s="48"/>
      <c r="Q49" s="48"/>
      <c r="R49" s="48"/>
      <c r="S49" s="48"/>
      <c r="T49" s="48"/>
      <c r="U49" s="48"/>
    </row>
    <row r="50" spans="1:21" ht="30.75" customHeight="1" x14ac:dyDescent="0.2">
      <c r="A50" s="48"/>
      <c r="B50" s="1266"/>
      <c r="C50" s="1267"/>
      <c r="D50" s="62"/>
      <c r="E50" s="1248" t="s">
        <v>16</v>
      </c>
      <c r="F50" s="1248"/>
      <c r="G50" s="1248"/>
      <c r="H50" s="1248"/>
      <c r="I50" s="1248"/>
      <c r="J50" s="1249"/>
      <c r="K50" s="63" t="s">
        <v>505</v>
      </c>
      <c r="L50" s="64" t="s">
        <v>505</v>
      </c>
      <c r="M50" s="64" t="s">
        <v>505</v>
      </c>
      <c r="N50" s="64" t="s">
        <v>505</v>
      </c>
      <c r="O50" s="65" t="s">
        <v>505</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505</v>
      </c>
      <c r="L51" s="64" t="s">
        <v>505</v>
      </c>
      <c r="M51" s="64" t="s">
        <v>505</v>
      </c>
      <c r="N51" s="64" t="s">
        <v>505</v>
      </c>
      <c r="O51" s="65" t="s">
        <v>505</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205</v>
      </c>
      <c r="L52" s="64">
        <v>204</v>
      </c>
      <c r="M52" s="64">
        <v>189</v>
      </c>
      <c r="N52" s="64">
        <v>192</v>
      </c>
      <c r="O52" s="65">
        <v>172</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68</v>
      </c>
      <c r="L53" s="69">
        <v>52</v>
      </c>
      <c r="M53" s="69">
        <v>34</v>
      </c>
      <c r="N53" s="69">
        <v>27</v>
      </c>
      <c r="O53" s="70">
        <v>20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2">
      <c r="B57" s="1254" t="s">
        <v>24</v>
      </c>
      <c r="C57" s="1255"/>
      <c r="D57" s="1258" t="s">
        <v>25</v>
      </c>
      <c r="E57" s="1259"/>
      <c r="F57" s="1259"/>
      <c r="G57" s="1259"/>
      <c r="H57" s="1259"/>
      <c r="I57" s="1259"/>
      <c r="J57" s="1260"/>
      <c r="K57" s="82" t="s">
        <v>592</v>
      </c>
      <c r="L57" s="83" t="s">
        <v>592</v>
      </c>
      <c r="M57" s="83" t="s">
        <v>592</v>
      </c>
      <c r="N57" s="83" t="s">
        <v>593</v>
      </c>
      <c r="O57" s="84" t="s">
        <v>592</v>
      </c>
    </row>
    <row r="58" spans="1:21" ht="31.5" customHeight="1" thickBot="1" x14ac:dyDescent="0.25">
      <c r="B58" s="1256"/>
      <c r="C58" s="1257"/>
      <c r="D58" s="1261" t="s">
        <v>26</v>
      </c>
      <c r="E58" s="1262"/>
      <c r="F58" s="1262"/>
      <c r="G58" s="1262"/>
      <c r="H58" s="1262"/>
      <c r="I58" s="1262"/>
      <c r="J58" s="1263"/>
      <c r="K58" s="85">
        <v>0</v>
      </c>
      <c r="L58" s="86">
        <v>0</v>
      </c>
      <c r="M58" s="86">
        <v>0</v>
      </c>
      <c r="N58" s="86">
        <v>0</v>
      </c>
      <c r="O58" s="87">
        <v>0</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3uUGvoATbsw9/ZJfc3RXmDgjdEV9waLrw4fiBjR65EUmodgJfk7X139mTdY7Od+lArHazx83/W7qu3NSbeG6g==" saltValue="JKudPULmNP1MsuymTGcu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6" zoomScale="80" zoomScaleNormal="8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546</v>
      </c>
      <c r="J40" s="99" t="s">
        <v>547</v>
      </c>
      <c r="K40" s="99" t="s">
        <v>548</v>
      </c>
      <c r="L40" s="99" t="s">
        <v>549</v>
      </c>
      <c r="M40" s="100" t="s">
        <v>550</v>
      </c>
    </row>
    <row r="41" spans="2:13" ht="27.75" customHeight="1" x14ac:dyDescent="0.2">
      <c r="B41" s="1284" t="s">
        <v>29</v>
      </c>
      <c r="C41" s="1285"/>
      <c r="D41" s="101"/>
      <c r="E41" s="1286" t="s">
        <v>30</v>
      </c>
      <c r="F41" s="1286"/>
      <c r="G41" s="1286"/>
      <c r="H41" s="1287"/>
      <c r="I41" s="102">
        <v>1838</v>
      </c>
      <c r="J41" s="103">
        <v>1826</v>
      </c>
      <c r="K41" s="103">
        <v>1732</v>
      </c>
      <c r="L41" s="103">
        <v>1770</v>
      </c>
      <c r="M41" s="104">
        <v>1915</v>
      </c>
    </row>
    <row r="42" spans="2:13" ht="27.75" customHeight="1" x14ac:dyDescent="0.2">
      <c r="B42" s="1274"/>
      <c r="C42" s="1275"/>
      <c r="D42" s="105"/>
      <c r="E42" s="1278" t="s">
        <v>31</v>
      </c>
      <c r="F42" s="1278"/>
      <c r="G42" s="1278"/>
      <c r="H42" s="1279"/>
      <c r="I42" s="106" t="s">
        <v>505</v>
      </c>
      <c r="J42" s="107" t="s">
        <v>505</v>
      </c>
      <c r="K42" s="107" t="s">
        <v>505</v>
      </c>
      <c r="L42" s="107" t="s">
        <v>505</v>
      </c>
      <c r="M42" s="108" t="s">
        <v>505</v>
      </c>
    </row>
    <row r="43" spans="2:13" ht="27.75" customHeight="1" x14ac:dyDescent="0.2">
      <c r="B43" s="1274"/>
      <c r="C43" s="1275"/>
      <c r="D43" s="105"/>
      <c r="E43" s="1278" t="s">
        <v>32</v>
      </c>
      <c r="F43" s="1278"/>
      <c r="G43" s="1278"/>
      <c r="H43" s="1279"/>
      <c r="I43" s="106">
        <v>48</v>
      </c>
      <c r="J43" s="107">
        <v>56</v>
      </c>
      <c r="K43" s="107">
        <v>55</v>
      </c>
      <c r="L43" s="107">
        <v>54</v>
      </c>
      <c r="M43" s="108">
        <v>39</v>
      </c>
    </row>
    <row r="44" spans="2:13" ht="27.75" customHeight="1" x14ac:dyDescent="0.2">
      <c r="B44" s="1274"/>
      <c r="C44" s="1275"/>
      <c r="D44" s="105"/>
      <c r="E44" s="1278" t="s">
        <v>33</v>
      </c>
      <c r="F44" s="1278"/>
      <c r="G44" s="1278"/>
      <c r="H44" s="1279"/>
      <c r="I44" s="106">
        <v>95</v>
      </c>
      <c r="J44" s="107">
        <v>96</v>
      </c>
      <c r="K44" s="107">
        <v>89</v>
      </c>
      <c r="L44" s="107">
        <v>80</v>
      </c>
      <c r="M44" s="108">
        <v>75</v>
      </c>
    </row>
    <row r="45" spans="2:13" ht="27.75" customHeight="1" x14ac:dyDescent="0.2">
      <c r="B45" s="1274"/>
      <c r="C45" s="1275"/>
      <c r="D45" s="105"/>
      <c r="E45" s="1278" t="s">
        <v>34</v>
      </c>
      <c r="F45" s="1278"/>
      <c r="G45" s="1278"/>
      <c r="H45" s="1279"/>
      <c r="I45" s="106">
        <v>758</v>
      </c>
      <c r="J45" s="107">
        <v>739</v>
      </c>
      <c r="K45" s="107">
        <v>762</v>
      </c>
      <c r="L45" s="107">
        <v>754</v>
      </c>
      <c r="M45" s="108">
        <v>726</v>
      </c>
    </row>
    <row r="46" spans="2:13" ht="27.75" customHeight="1" x14ac:dyDescent="0.2">
      <c r="B46" s="1274"/>
      <c r="C46" s="1275"/>
      <c r="D46" s="109"/>
      <c r="E46" s="1278" t="s">
        <v>35</v>
      </c>
      <c r="F46" s="1278"/>
      <c r="G46" s="1278"/>
      <c r="H46" s="1279"/>
      <c r="I46" s="106" t="s">
        <v>505</v>
      </c>
      <c r="J46" s="107" t="s">
        <v>505</v>
      </c>
      <c r="K46" s="107" t="s">
        <v>505</v>
      </c>
      <c r="L46" s="107" t="s">
        <v>505</v>
      </c>
      <c r="M46" s="108" t="s">
        <v>505</v>
      </c>
    </row>
    <row r="47" spans="2:13" ht="27.75" customHeight="1" x14ac:dyDescent="0.2">
      <c r="B47" s="1274"/>
      <c r="C47" s="1275"/>
      <c r="D47" s="110"/>
      <c r="E47" s="1288" t="s">
        <v>36</v>
      </c>
      <c r="F47" s="1289"/>
      <c r="G47" s="1289"/>
      <c r="H47" s="1290"/>
      <c r="I47" s="106" t="s">
        <v>505</v>
      </c>
      <c r="J47" s="107" t="s">
        <v>505</v>
      </c>
      <c r="K47" s="107" t="s">
        <v>505</v>
      </c>
      <c r="L47" s="107" t="s">
        <v>505</v>
      </c>
      <c r="M47" s="108" t="s">
        <v>505</v>
      </c>
    </row>
    <row r="48" spans="2:13" ht="27.75" customHeight="1" x14ac:dyDescent="0.2">
      <c r="B48" s="1274"/>
      <c r="C48" s="1275"/>
      <c r="D48" s="105"/>
      <c r="E48" s="1278" t="s">
        <v>37</v>
      </c>
      <c r="F48" s="1278"/>
      <c r="G48" s="1278"/>
      <c r="H48" s="1279"/>
      <c r="I48" s="106" t="s">
        <v>505</v>
      </c>
      <c r="J48" s="107" t="s">
        <v>505</v>
      </c>
      <c r="K48" s="107" t="s">
        <v>505</v>
      </c>
      <c r="L48" s="107" t="s">
        <v>505</v>
      </c>
      <c r="M48" s="108" t="s">
        <v>505</v>
      </c>
    </row>
    <row r="49" spans="2:13" ht="27.75" customHeight="1" x14ac:dyDescent="0.2">
      <c r="B49" s="1276"/>
      <c r="C49" s="1277"/>
      <c r="D49" s="105"/>
      <c r="E49" s="1278" t="s">
        <v>38</v>
      </c>
      <c r="F49" s="1278"/>
      <c r="G49" s="1278"/>
      <c r="H49" s="1279"/>
      <c r="I49" s="106" t="s">
        <v>505</v>
      </c>
      <c r="J49" s="107" t="s">
        <v>505</v>
      </c>
      <c r="K49" s="107" t="s">
        <v>505</v>
      </c>
      <c r="L49" s="107" t="s">
        <v>505</v>
      </c>
      <c r="M49" s="108" t="s">
        <v>505</v>
      </c>
    </row>
    <row r="50" spans="2:13" ht="27.75" customHeight="1" x14ac:dyDescent="0.2">
      <c r="B50" s="1272" t="s">
        <v>39</v>
      </c>
      <c r="C50" s="1273"/>
      <c r="D50" s="111"/>
      <c r="E50" s="1278" t="s">
        <v>40</v>
      </c>
      <c r="F50" s="1278"/>
      <c r="G50" s="1278"/>
      <c r="H50" s="1279"/>
      <c r="I50" s="106">
        <v>1028</v>
      </c>
      <c r="J50" s="107">
        <v>1046</v>
      </c>
      <c r="K50" s="107">
        <v>1143</v>
      </c>
      <c r="L50" s="107">
        <v>1022</v>
      </c>
      <c r="M50" s="108">
        <v>1099</v>
      </c>
    </row>
    <row r="51" spans="2:13" ht="27.75" customHeight="1" x14ac:dyDescent="0.2">
      <c r="B51" s="1274"/>
      <c r="C51" s="1275"/>
      <c r="D51" s="105"/>
      <c r="E51" s="1278" t="s">
        <v>41</v>
      </c>
      <c r="F51" s="1278"/>
      <c r="G51" s="1278"/>
      <c r="H51" s="1279"/>
      <c r="I51" s="106">
        <v>21</v>
      </c>
      <c r="J51" s="107">
        <v>17</v>
      </c>
      <c r="K51" s="107">
        <v>12</v>
      </c>
      <c r="L51" s="107">
        <v>8</v>
      </c>
      <c r="M51" s="108">
        <v>3</v>
      </c>
    </row>
    <row r="52" spans="2:13" ht="27.75" customHeight="1" x14ac:dyDescent="0.2">
      <c r="B52" s="1276"/>
      <c r="C52" s="1277"/>
      <c r="D52" s="105"/>
      <c r="E52" s="1278" t="s">
        <v>42</v>
      </c>
      <c r="F52" s="1278"/>
      <c r="G52" s="1278"/>
      <c r="H52" s="1279"/>
      <c r="I52" s="106">
        <v>1684</v>
      </c>
      <c r="J52" s="107">
        <v>1627</v>
      </c>
      <c r="K52" s="107">
        <v>1572</v>
      </c>
      <c r="L52" s="107">
        <v>1624</v>
      </c>
      <c r="M52" s="108">
        <v>1703</v>
      </c>
    </row>
    <row r="53" spans="2:13" ht="27.75" customHeight="1" thickBot="1" x14ac:dyDescent="0.25">
      <c r="B53" s="1280" t="s">
        <v>43</v>
      </c>
      <c r="C53" s="1281"/>
      <c r="D53" s="112"/>
      <c r="E53" s="1282" t="s">
        <v>44</v>
      </c>
      <c r="F53" s="1282"/>
      <c r="G53" s="1282"/>
      <c r="H53" s="1283"/>
      <c r="I53" s="113">
        <v>6</v>
      </c>
      <c r="J53" s="114">
        <v>27</v>
      </c>
      <c r="K53" s="114">
        <v>-89</v>
      </c>
      <c r="L53" s="114">
        <v>5</v>
      </c>
      <c r="M53" s="115">
        <v>-51</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RCMU2qqkk5HoFps0MII0TDps5jNJqhlTa7EfdNSdv38KI9EmFN1+zNAcWMlmN5FeeGSgLlc3Hd07P17SnKZCg==" saltValue="jAKfdXNEdFlTt4R6/8vA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548</v>
      </c>
      <c r="G54" s="124" t="s">
        <v>549</v>
      </c>
      <c r="H54" s="125" t="s">
        <v>550</v>
      </c>
    </row>
    <row r="55" spans="2:8" ht="52.5" customHeight="1" x14ac:dyDescent="0.2">
      <c r="B55" s="126"/>
      <c r="C55" s="1299" t="s">
        <v>47</v>
      </c>
      <c r="D55" s="1299"/>
      <c r="E55" s="1300"/>
      <c r="F55" s="127">
        <v>879</v>
      </c>
      <c r="G55" s="127">
        <v>759</v>
      </c>
      <c r="H55" s="128">
        <v>755</v>
      </c>
    </row>
    <row r="56" spans="2:8" ht="52.5" customHeight="1" x14ac:dyDescent="0.2">
      <c r="B56" s="129"/>
      <c r="C56" s="1301" t="s">
        <v>48</v>
      </c>
      <c r="D56" s="1301"/>
      <c r="E56" s="1302"/>
      <c r="F56" s="130">
        <v>54</v>
      </c>
      <c r="G56" s="130">
        <v>54</v>
      </c>
      <c r="H56" s="131">
        <v>54</v>
      </c>
    </row>
    <row r="57" spans="2:8" ht="53.25" customHeight="1" x14ac:dyDescent="0.2">
      <c r="B57" s="129"/>
      <c r="C57" s="1303" t="s">
        <v>49</v>
      </c>
      <c r="D57" s="1303"/>
      <c r="E57" s="1304"/>
      <c r="F57" s="132">
        <v>79</v>
      </c>
      <c r="G57" s="132">
        <v>82</v>
      </c>
      <c r="H57" s="133">
        <v>136</v>
      </c>
    </row>
    <row r="58" spans="2:8" ht="45.75" customHeight="1" x14ac:dyDescent="0.2">
      <c r="B58" s="134"/>
      <c r="C58" s="1291" t="s">
        <v>587</v>
      </c>
      <c r="D58" s="1292"/>
      <c r="E58" s="1293"/>
      <c r="F58" s="135">
        <v>0</v>
      </c>
      <c r="G58" s="135">
        <v>0</v>
      </c>
      <c r="H58" s="136">
        <v>50</v>
      </c>
    </row>
    <row r="59" spans="2:8" ht="45.75" customHeight="1" x14ac:dyDescent="0.2">
      <c r="B59" s="134"/>
      <c r="C59" s="1291" t="s">
        <v>590</v>
      </c>
      <c r="D59" s="1292"/>
      <c r="E59" s="1293"/>
      <c r="F59" s="135">
        <v>28</v>
      </c>
      <c r="G59" s="135">
        <v>28</v>
      </c>
      <c r="H59" s="136">
        <v>28</v>
      </c>
    </row>
    <row r="60" spans="2:8" ht="45.75" customHeight="1" x14ac:dyDescent="0.2">
      <c r="B60" s="134"/>
      <c r="C60" s="1291" t="s">
        <v>589</v>
      </c>
      <c r="D60" s="1292"/>
      <c r="E60" s="1293"/>
      <c r="F60" s="135">
        <v>15</v>
      </c>
      <c r="G60" s="135">
        <v>17</v>
      </c>
      <c r="H60" s="136">
        <v>18</v>
      </c>
    </row>
    <row r="61" spans="2:8" ht="45.75" customHeight="1" x14ac:dyDescent="0.2">
      <c r="B61" s="134"/>
      <c r="C61" s="1291" t="s">
        <v>591</v>
      </c>
      <c r="D61" s="1292"/>
      <c r="E61" s="1293"/>
      <c r="F61" s="135">
        <v>15</v>
      </c>
      <c r="G61" s="135">
        <v>13</v>
      </c>
      <c r="H61" s="136">
        <v>12</v>
      </c>
    </row>
    <row r="62" spans="2:8" ht="45.75" customHeight="1" thickBot="1" x14ac:dyDescent="0.25">
      <c r="B62" s="137"/>
      <c r="C62" s="1294" t="s">
        <v>588</v>
      </c>
      <c r="D62" s="1295"/>
      <c r="E62" s="1296"/>
      <c r="F62" s="138">
        <v>4</v>
      </c>
      <c r="G62" s="138">
        <v>6</v>
      </c>
      <c r="H62" s="139">
        <v>10</v>
      </c>
    </row>
    <row r="63" spans="2:8" ht="52.5" customHeight="1" thickBot="1" x14ac:dyDescent="0.25">
      <c r="B63" s="140"/>
      <c r="C63" s="1297" t="s">
        <v>50</v>
      </c>
      <c r="D63" s="1297"/>
      <c r="E63" s="1298"/>
      <c r="F63" s="141">
        <v>1011</v>
      </c>
      <c r="G63" s="141">
        <v>895</v>
      </c>
      <c r="H63" s="142">
        <v>944</v>
      </c>
    </row>
    <row r="64" spans="2:8" ht="15" customHeight="1" x14ac:dyDescent="0.2"/>
    <row r="65" ht="0" hidden="1" customHeight="1" x14ac:dyDescent="0.2"/>
    <row r="66" ht="0" hidden="1" customHeight="1" x14ac:dyDescent="0.2"/>
  </sheetData>
  <sheetProtection algorithmName="SHA-512" hashValue="2JqPj8drAew4X9FdTdzPJVImiF6WSkCmt04r314Twbfv7rZlt/rzGrjleHyomovm8ftXGuaHktdoxHpjlTQDeQ==" saltValue="JYM92rK6CsNWD1lqgRaW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607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597</v>
      </c>
    </row>
    <row r="50" spans="1:109" ht="13.2" x14ac:dyDescent="0.2">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546</v>
      </c>
      <c r="BQ50" s="1309"/>
      <c r="BR50" s="1309"/>
      <c r="BS50" s="1309"/>
      <c r="BT50" s="1309"/>
      <c r="BU50" s="1309"/>
      <c r="BV50" s="1309"/>
      <c r="BW50" s="1309"/>
      <c r="BX50" s="1309" t="s">
        <v>547</v>
      </c>
      <c r="BY50" s="1309"/>
      <c r="BZ50" s="1309"/>
      <c r="CA50" s="1309"/>
      <c r="CB50" s="1309"/>
      <c r="CC50" s="1309"/>
      <c r="CD50" s="1309"/>
      <c r="CE50" s="1309"/>
      <c r="CF50" s="1309" t="s">
        <v>548</v>
      </c>
      <c r="CG50" s="1309"/>
      <c r="CH50" s="1309"/>
      <c r="CI50" s="1309"/>
      <c r="CJ50" s="1309"/>
      <c r="CK50" s="1309"/>
      <c r="CL50" s="1309"/>
      <c r="CM50" s="1309"/>
      <c r="CN50" s="1309" t="s">
        <v>549</v>
      </c>
      <c r="CO50" s="1309"/>
      <c r="CP50" s="1309"/>
      <c r="CQ50" s="1309"/>
      <c r="CR50" s="1309"/>
      <c r="CS50" s="1309"/>
      <c r="CT50" s="1309"/>
      <c r="CU50" s="1309"/>
      <c r="CV50" s="1309" t="s">
        <v>550</v>
      </c>
      <c r="CW50" s="1309"/>
      <c r="CX50" s="1309"/>
      <c r="CY50" s="1309"/>
      <c r="CZ50" s="1309"/>
      <c r="DA50" s="1309"/>
      <c r="DB50" s="1309"/>
      <c r="DC50" s="1309"/>
    </row>
    <row r="51" spans="1:109" ht="13.5" customHeight="1" x14ac:dyDescent="0.2">
      <c r="B51" s="394"/>
      <c r="G51" s="1323"/>
      <c r="H51" s="1323"/>
      <c r="I51" s="1324"/>
      <c r="J51" s="1324"/>
      <c r="K51" s="1322"/>
      <c r="L51" s="1322"/>
      <c r="M51" s="1322"/>
      <c r="N51" s="1322"/>
      <c r="AM51" s="403"/>
      <c r="AN51" s="1312" t="s">
        <v>598</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1.9</v>
      </c>
      <c r="BY51" s="1310"/>
      <c r="BZ51" s="1310"/>
      <c r="CA51" s="1310"/>
      <c r="CB51" s="1310"/>
      <c r="CC51" s="1310"/>
      <c r="CD51" s="1310"/>
      <c r="CE51" s="1310"/>
      <c r="CF51" s="1310"/>
      <c r="CG51" s="1310"/>
      <c r="CH51" s="1310"/>
      <c r="CI51" s="1310"/>
      <c r="CJ51" s="1310"/>
      <c r="CK51" s="1310"/>
      <c r="CL51" s="1310"/>
      <c r="CM51" s="1310"/>
      <c r="CN51" s="1310">
        <v>0.4</v>
      </c>
      <c r="CO51" s="1310"/>
      <c r="CP51" s="1310"/>
      <c r="CQ51" s="1310"/>
      <c r="CR51" s="1310"/>
      <c r="CS51" s="1310"/>
      <c r="CT51" s="1310"/>
      <c r="CU51" s="1310"/>
      <c r="CV51" s="1310"/>
      <c r="CW51" s="1310"/>
      <c r="CX51" s="1310"/>
      <c r="CY51" s="1310"/>
      <c r="CZ51" s="1310"/>
      <c r="DA51" s="1310"/>
      <c r="DB51" s="1310"/>
      <c r="DC51" s="1310"/>
    </row>
    <row r="52" spans="1:109" ht="13.2" x14ac:dyDescent="0.2">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600</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46.3</v>
      </c>
      <c r="BY53" s="1310"/>
      <c r="BZ53" s="1310"/>
      <c r="CA53" s="1310"/>
      <c r="CB53" s="1310"/>
      <c r="CC53" s="1310"/>
      <c r="CD53" s="1310"/>
      <c r="CE53" s="1310"/>
      <c r="CF53" s="1310">
        <v>56.7</v>
      </c>
      <c r="CG53" s="1310"/>
      <c r="CH53" s="1310"/>
      <c r="CI53" s="1310"/>
      <c r="CJ53" s="1310"/>
      <c r="CK53" s="1310"/>
      <c r="CL53" s="1310"/>
      <c r="CM53" s="1310"/>
      <c r="CN53" s="1310">
        <v>55.2</v>
      </c>
      <c r="CO53" s="1310"/>
      <c r="CP53" s="1310"/>
      <c r="CQ53" s="1310"/>
      <c r="CR53" s="1310"/>
      <c r="CS53" s="1310"/>
      <c r="CT53" s="1310"/>
      <c r="CU53" s="1310"/>
      <c r="CV53" s="1310">
        <v>55.3</v>
      </c>
      <c r="CW53" s="1310"/>
      <c r="CX53" s="1310"/>
      <c r="CY53" s="1310"/>
      <c r="CZ53" s="1310"/>
      <c r="DA53" s="1310"/>
      <c r="DB53" s="1310"/>
      <c r="DC53" s="1310"/>
    </row>
    <row r="54" spans="1:109" ht="13.2" x14ac:dyDescent="0.2">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2"/>
      <c r="B55" s="394"/>
      <c r="G55" s="1305"/>
      <c r="H55" s="1305"/>
      <c r="I55" s="1305"/>
      <c r="J55" s="1305"/>
      <c r="K55" s="1322"/>
      <c r="L55" s="1322"/>
      <c r="M55" s="1322"/>
      <c r="N55" s="1322"/>
      <c r="AN55" s="1309" t="s">
        <v>601</v>
      </c>
      <c r="AO55" s="1309"/>
      <c r="AP55" s="1309"/>
      <c r="AQ55" s="1309"/>
      <c r="AR55" s="1309"/>
      <c r="AS55" s="1309"/>
      <c r="AT55" s="1309"/>
      <c r="AU55" s="1309"/>
      <c r="AV55" s="1309"/>
      <c r="AW55" s="1309"/>
      <c r="AX55" s="1309"/>
      <c r="AY55" s="1309"/>
      <c r="AZ55" s="1309"/>
      <c r="BA55" s="1309"/>
      <c r="BB55" s="1312" t="s">
        <v>599</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2" x14ac:dyDescent="0.2">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2" x14ac:dyDescent="0.2">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600</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55.8</v>
      </c>
      <c r="BY57" s="1310"/>
      <c r="BZ57" s="1310"/>
      <c r="CA57" s="1310"/>
      <c r="CB57" s="1310"/>
      <c r="CC57" s="1310"/>
      <c r="CD57" s="1310"/>
      <c r="CE57" s="1310"/>
      <c r="CF57" s="1310">
        <v>57.5</v>
      </c>
      <c r="CG57" s="1310"/>
      <c r="CH57" s="1310"/>
      <c r="CI57" s="1310"/>
      <c r="CJ57" s="1310"/>
      <c r="CK57" s="1310"/>
      <c r="CL57" s="1310"/>
      <c r="CM57" s="1310"/>
      <c r="CN57" s="1310">
        <v>58.4</v>
      </c>
      <c r="CO57" s="1310"/>
      <c r="CP57" s="1310"/>
      <c r="CQ57" s="1310"/>
      <c r="CR57" s="1310"/>
      <c r="CS57" s="1310"/>
      <c r="CT57" s="1310"/>
      <c r="CU57" s="1310"/>
      <c r="CV57" s="1310">
        <v>60.8</v>
      </c>
      <c r="CW57" s="1310"/>
      <c r="CX57" s="1310"/>
      <c r="CY57" s="1310"/>
      <c r="CZ57" s="1310"/>
      <c r="DA57" s="1310"/>
      <c r="DB57" s="1310"/>
      <c r="DC57" s="1310"/>
      <c r="DD57" s="407"/>
      <c r="DE57" s="406"/>
    </row>
    <row r="58" spans="1:109" s="402" customFormat="1" ht="13.2" x14ac:dyDescent="0.2">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602</v>
      </c>
    </row>
    <row r="64" spans="1:109" ht="13.2" x14ac:dyDescent="0.2">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2">
      <c r="B65" s="394"/>
      <c r="AN65" s="1326" t="s">
        <v>606</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ht="13.2" x14ac:dyDescent="0.2">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ht="13.2" x14ac:dyDescent="0.2">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ht="13.2" x14ac:dyDescent="0.2">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ht="13.2" x14ac:dyDescent="0.2">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597</v>
      </c>
    </row>
    <row r="72" spans="2:107" ht="13.2" x14ac:dyDescent="0.2">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546</v>
      </c>
      <c r="BQ72" s="1309"/>
      <c r="BR72" s="1309"/>
      <c r="BS72" s="1309"/>
      <c r="BT72" s="1309"/>
      <c r="BU72" s="1309"/>
      <c r="BV72" s="1309"/>
      <c r="BW72" s="1309"/>
      <c r="BX72" s="1309" t="s">
        <v>547</v>
      </c>
      <c r="BY72" s="1309"/>
      <c r="BZ72" s="1309"/>
      <c r="CA72" s="1309"/>
      <c r="CB72" s="1309"/>
      <c r="CC72" s="1309"/>
      <c r="CD72" s="1309"/>
      <c r="CE72" s="1309"/>
      <c r="CF72" s="1309" t="s">
        <v>548</v>
      </c>
      <c r="CG72" s="1309"/>
      <c r="CH72" s="1309"/>
      <c r="CI72" s="1309"/>
      <c r="CJ72" s="1309"/>
      <c r="CK72" s="1309"/>
      <c r="CL72" s="1309"/>
      <c r="CM72" s="1309"/>
      <c r="CN72" s="1309" t="s">
        <v>549</v>
      </c>
      <c r="CO72" s="1309"/>
      <c r="CP72" s="1309"/>
      <c r="CQ72" s="1309"/>
      <c r="CR72" s="1309"/>
      <c r="CS72" s="1309"/>
      <c r="CT72" s="1309"/>
      <c r="CU72" s="1309"/>
      <c r="CV72" s="1309" t="s">
        <v>550</v>
      </c>
      <c r="CW72" s="1309"/>
      <c r="CX72" s="1309"/>
      <c r="CY72" s="1309"/>
      <c r="CZ72" s="1309"/>
      <c r="DA72" s="1309"/>
      <c r="DB72" s="1309"/>
      <c r="DC72" s="1309"/>
    </row>
    <row r="73" spans="2:107" ht="13.2" x14ac:dyDescent="0.2">
      <c r="B73" s="394"/>
      <c r="G73" s="1323"/>
      <c r="H73" s="1323"/>
      <c r="I73" s="1323"/>
      <c r="J73" s="1323"/>
      <c r="K73" s="1335"/>
      <c r="L73" s="1335"/>
      <c r="M73" s="1335"/>
      <c r="N73" s="1335"/>
      <c r="AM73" s="403"/>
      <c r="AN73" s="1312" t="s">
        <v>598</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10">
        <v>0.4</v>
      </c>
      <c r="BQ73" s="1310"/>
      <c r="BR73" s="1310"/>
      <c r="BS73" s="1310"/>
      <c r="BT73" s="1310"/>
      <c r="BU73" s="1310"/>
      <c r="BV73" s="1310"/>
      <c r="BW73" s="1310"/>
      <c r="BX73" s="1310">
        <v>1.9</v>
      </c>
      <c r="BY73" s="1310"/>
      <c r="BZ73" s="1310"/>
      <c r="CA73" s="1310"/>
      <c r="CB73" s="1310"/>
      <c r="CC73" s="1310"/>
      <c r="CD73" s="1310"/>
      <c r="CE73" s="1310"/>
      <c r="CF73" s="1310"/>
      <c r="CG73" s="1310"/>
      <c r="CH73" s="1310"/>
      <c r="CI73" s="1310"/>
      <c r="CJ73" s="1310"/>
      <c r="CK73" s="1310"/>
      <c r="CL73" s="1310"/>
      <c r="CM73" s="1310"/>
      <c r="CN73" s="1310">
        <v>0.4</v>
      </c>
      <c r="CO73" s="1310"/>
      <c r="CP73" s="1310"/>
      <c r="CQ73" s="1310"/>
      <c r="CR73" s="1310"/>
      <c r="CS73" s="1310"/>
      <c r="CT73" s="1310"/>
      <c r="CU73" s="1310"/>
      <c r="CV73" s="1310"/>
      <c r="CW73" s="1310"/>
      <c r="CX73" s="1310"/>
      <c r="CY73" s="1310"/>
      <c r="CZ73" s="1310"/>
      <c r="DA73" s="1310"/>
      <c r="DB73" s="1310"/>
      <c r="DC73" s="1310"/>
    </row>
    <row r="74" spans="2:107" ht="13.2" x14ac:dyDescent="0.2">
      <c r="B74" s="394"/>
      <c r="G74" s="1323"/>
      <c r="H74" s="1323"/>
      <c r="I74" s="1323"/>
      <c r="J74" s="1323"/>
      <c r="K74" s="1335"/>
      <c r="L74" s="1335"/>
      <c r="M74" s="1335"/>
      <c r="N74" s="1335"/>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603</v>
      </c>
      <c r="BC75" s="1312"/>
      <c r="BD75" s="1312"/>
      <c r="BE75" s="1312"/>
      <c r="BF75" s="1312"/>
      <c r="BG75" s="1312"/>
      <c r="BH75" s="1312"/>
      <c r="BI75" s="1312"/>
      <c r="BJ75" s="1312"/>
      <c r="BK75" s="1312"/>
      <c r="BL75" s="1312"/>
      <c r="BM75" s="1312"/>
      <c r="BN75" s="1312"/>
      <c r="BO75" s="1312"/>
      <c r="BP75" s="1310">
        <v>6.6</v>
      </c>
      <c r="BQ75" s="1310"/>
      <c r="BR75" s="1310"/>
      <c r="BS75" s="1310"/>
      <c r="BT75" s="1310"/>
      <c r="BU75" s="1310"/>
      <c r="BV75" s="1310"/>
      <c r="BW75" s="1310"/>
      <c r="BX75" s="1310">
        <v>5.5</v>
      </c>
      <c r="BY75" s="1310"/>
      <c r="BZ75" s="1310"/>
      <c r="CA75" s="1310"/>
      <c r="CB75" s="1310"/>
      <c r="CC75" s="1310"/>
      <c r="CD75" s="1310"/>
      <c r="CE75" s="1310"/>
      <c r="CF75" s="1310">
        <v>3.9</v>
      </c>
      <c r="CG75" s="1310"/>
      <c r="CH75" s="1310"/>
      <c r="CI75" s="1310"/>
      <c r="CJ75" s="1310"/>
      <c r="CK75" s="1310"/>
      <c r="CL75" s="1310"/>
      <c r="CM75" s="1310"/>
      <c r="CN75" s="1310">
        <v>2.8</v>
      </c>
      <c r="CO75" s="1310"/>
      <c r="CP75" s="1310"/>
      <c r="CQ75" s="1310"/>
      <c r="CR75" s="1310"/>
      <c r="CS75" s="1310"/>
      <c r="CT75" s="1310"/>
      <c r="CU75" s="1310"/>
      <c r="CV75" s="1310">
        <v>2.2000000000000002</v>
      </c>
      <c r="CW75" s="1310"/>
      <c r="CX75" s="1310"/>
      <c r="CY75" s="1310"/>
      <c r="CZ75" s="1310"/>
      <c r="DA75" s="1310"/>
      <c r="DB75" s="1310"/>
      <c r="DC75" s="1310"/>
    </row>
    <row r="76" spans="2:107" ht="13.2" x14ac:dyDescent="0.2">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4"/>
      <c r="G77" s="1305"/>
      <c r="H77" s="1305"/>
      <c r="I77" s="1305"/>
      <c r="J77" s="1305"/>
      <c r="K77" s="1335"/>
      <c r="L77" s="1335"/>
      <c r="M77" s="1335"/>
      <c r="N77" s="1335"/>
      <c r="AN77" s="1309" t="s">
        <v>601</v>
      </c>
      <c r="AO77" s="1309"/>
      <c r="AP77" s="1309"/>
      <c r="AQ77" s="1309"/>
      <c r="AR77" s="1309"/>
      <c r="AS77" s="1309"/>
      <c r="AT77" s="1309"/>
      <c r="AU77" s="1309"/>
      <c r="AV77" s="1309"/>
      <c r="AW77" s="1309"/>
      <c r="AX77" s="1309"/>
      <c r="AY77" s="1309"/>
      <c r="AZ77" s="1309"/>
      <c r="BA77" s="1309"/>
      <c r="BB77" s="1312" t="s">
        <v>599</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2" x14ac:dyDescent="0.2">
      <c r="B78" s="394"/>
      <c r="G78" s="1305"/>
      <c r="H78" s="1305"/>
      <c r="I78" s="1305"/>
      <c r="J78" s="1305"/>
      <c r="K78" s="1335"/>
      <c r="L78" s="1335"/>
      <c r="M78" s="1335"/>
      <c r="N78" s="1335"/>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4"/>
      <c r="G79" s="1305"/>
      <c r="H79" s="1305"/>
      <c r="I79" s="1325"/>
      <c r="J79" s="1325"/>
      <c r="K79" s="1336"/>
      <c r="L79" s="1336"/>
      <c r="M79" s="1336"/>
      <c r="N79" s="1336"/>
      <c r="AN79" s="1309"/>
      <c r="AO79" s="1309"/>
      <c r="AP79" s="1309"/>
      <c r="AQ79" s="1309"/>
      <c r="AR79" s="1309"/>
      <c r="AS79" s="1309"/>
      <c r="AT79" s="1309"/>
      <c r="AU79" s="1309"/>
      <c r="AV79" s="1309"/>
      <c r="AW79" s="1309"/>
      <c r="AX79" s="1309"/>
      <c r="AY79" s="1309"/>
      <c r="AZ79" s="1309"/>
      <c r="BA79" s="1309"/>
      <c r="BB79" s="1312" t="s">
        <v>603</v>
      </c>
      <c r="BC79" s="1312"/>
      <c r="BD79" s="1312"/>
      <c r="BE79" s="1312"/>
      <c r="BF79" s="1312"/>
      <c r="BG79" s="1312"/>
      <c r="BH79" s="1312"/>
      <c r="BI79" s="1312"/>
      <c r="BJ79" s="1312"/>
      <c r="BK79" s="1312"/>
      <c r="BL79" s="1312"/>
      <c r="BM79" s="1312"/>
      <c r="BN79" s="1312"/>
      <c r="BO79" s="1312"/>
      <c r="BP79" s="1310">
        <v>6.9</v>
      </c>
      <c r="BQ79" s="1310"/>
      <c r="BR79" s="1310"/>
      <c r="BS79" s="1310"/>
      <c r="BT79" s="1310"/>
      <c r="BU79" s="1310"/>
      <c r="BV79" s="1310"/>
      <c r="BW79" s="1310"/>
      <c r="BX79" s="1310">
        <v>7.2</v>
      </c>
      <c r="BY79" s="1310"/>
      <c r="BZ79" s="1310"/>
      <c r="CA79" s="1310"/>
      <c r="CB79" s="1310"/>
      <c r="CC79" s="1310"/>
      <c r="CD79" s="1310"/>
      <c r="CE79" s="1310"/>
      <c r="CF79" s="1310">
        <v>6</v>
      </c>
      <c r="CG79" s="1310"/>
      <c r="CH79" s="1310"/>
      <c r="CI79" s="1310"/>
      <c r="CJ79" s="1310"/>
      <c r="CK79" s="1310"/>
      <c r="CL79" s="1310"/>
      <c r="CM79" s="1310"/>
      <c r="CN79" s="1310">
        <v>5.6</v>
      </c>
      <c r="CO79" s="1310"/>
      <c r="CP79" s="1310"/>
      <c r="CQ79" s="1310"/>
      <c r="CR79" s="1310"/>
      <c r="CS79" s="1310"/>
      <c r="CT79" s="1310"/>
      <c r="CU79" s="1310"/>
      <c r="CV79" s="1310">
        <v>5.3</v>
      </c>
      <c r="CW79" s="1310"/>
      <c r="CX79" s="1310"/>
      <c r="CY79" s="1310"/>
      <c r="CZ79" s="1310"/>
      <c r="DA79" s="1310"/>
      <c r="DB79" s="1310"/>
      <c r="DC79" s="1310"/>
    </row>
    <row r="80" spans="2:107" ht="13.2" x14ac:dyDescent="0.2">
      <c r="B80" s="394"/>
      <c r="G80" s="1305"/>
      <c r="H80" s="1305"/>
      <c r="I80" s="1325"/>
      <c r="J80" s="1325"/>
      <c r="K80" s="1336"/>
      <c r="L80" s="1336"/>
      <c r="M80" s="1336"/>
      <c r="N80" s="1336"/>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9Nk4OBugZ9epyCA1sujH996R0WH3AhNQy1TRFvP3h0Ypm5vrofHOUO4vE9k38BM2Q/iI89OCsoFMDufoC64FA==" saltValue="KhRQlE8mdTjjtZrOMlJjA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 header="0.39370078740157483" footer="0"/>
  <pageSetup paperSize="9" scale="52"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91" zoomScale="70" zoomScaleNormal="70" zoomScaleSheetLayoutView="70" workbookViewId="0">
      <selection activeCell="CG12" sqref="CG12"/>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l9yGez7i8t3pnThXcPZM3Erc7jaK4rbWc2BOBlleq1J6rldEMdWCVdgItefRJoKTC6EBd+EBSn+8V3ZW3fXHA==" saltValue="sIUDXPED5MLFjmPZBWULD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91" zoomScale="70" zoomScaleNormal="70" zoomScaleSheetLayoutView="55" workbookViewId="0">
      <selection activeCell="CG12" sqref="CG12"/>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R2npGK3XSZcXsa5gu8ILX2CvPfdkcJPBe0OEiwswJ9o8DpyeEyKZo7X0m2Q0cQluM04zgXDoniVqGA5c1Ui/Q==" saltValue="1+Dmbv0axqRilrhPn/wlX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543</v>
      </c>
      <c r="G2" s="156"/>
      <c r="H2" s="157"/>
    </row>
    <row r="3" spans="1:8" x14ac:dyDescent="0.2">
      <c r="A3" s="153" t="s">
        <v>536</v>
      </c>
      <c r="B3" s="158"/>
      <c r="C3" s="159"/>
      <c r="D3" s="160">
        <v>143243</v>
      </c>
      <c r="E3" s="161"/>
      <c r="F3" s="162">
        <v>272886</v>
      </c>
      <c r="G3" s="163"/>
      <c r="H3" s="164"/>
    </row>
    <row r="4" spans="1:8" x14ac:dyDescent="0.2">
      <c r="A4" s="165"/>
      <c r="B4" s="166"/>
      <c r="C4" s="167"/>
      <c r="D4" s="168">
        <v>129848</v>
      </c>
      <c r="E4" s="169"/>
      <c r="F4" s="170">
        <v>125724</v>
      </c>
      <c r="G4" s="171"/>
      <c r="H4" s="172"/>
    </row>
    <row r="5" spans="1:8" x14ac:dyDescent="0.2">
      <c r="A5" s="153" t="s">
        <v>538</v>
      </c>
      <c r="B5" s="158"/>
      <c r="C5" s="159"/>
      <c r="D5" s="160">
        <v>198981</v>
      </c>
      <c r="E5" s="161"/>
      <c r="F5" s="162">
        <v>245039</v>
      </c>
      <c r="G5" s="163"/>
      <c r="H5" s="164"/>
    </row>
    <row r="6" spans="1:8" x14ac:dyDescent="0.2">
      <c r="A6" s="165"/>
      <c r="B6" s="166"/>
      <c r="C6" s="167"/>
      <c r="D6" s="168">
        <v>103699</v>
      </c>
      <c r="E6" s="169"/>
      <c r="F6" s="170">
        <v>108922</v>
      </c>
      <c r="G6" s="171"/>
      <c r="H6" s="172"/>
    </row>
    <row r="7" spans="1:8" x14ac:dyDescent="0.2">
      <c r="A7" s="153" t="s">
        <v>539</v>
      </c>
      <c r="B7" s="158"/>
      <c r="C7" s="159"/>
      <c r="D7" s="160">
        <v>174589</v>
      </c>
      <c r="E7" s="161"/>
      <c r="F7" s="162">
        <v>237994</v>
      </c>
      <c r="G7" s="163"/>
      <c r="H7" s="164"/>
    </row>
    <row r="8" spans="1:8" x14ac:dyDescent="0.2">
      <c r="A8" s="165"/>
      <c r="B8" s="166"/>
      <c r="C8" s="167"/>
      <c r="D8" s="168">
        <v>111620</v>
      </c>
      <c r="E8" s="169"/>
      <c r="F8" s="170">
        <v>110361</v>
      </c>
      <c r="G8" s="171"/>
      <c r="H8" s="172"/>
    </row>
    <row r="9" spans="1:8" x14ac:dyDescent="0.2">
      <c r="A9" s="153" t="s">
        <v>540</v>
      </c>
      <c r="B9" s="158"/>
      <c r="C9" s="159"/>
      <c r="D9" s="160">
        <v>418025</v>
      </c>
      <c r="E9" s="161"/>
      <c r="F9" s="162">
        <v>267911</v>
      </c>
      <c r="G9" s="163"/>
      <c r="H9" s="164"/>
    </row>
    <row r="10" spans="1:8" x14ac:dyDescent="0.2">
      <c r="A10" s="165"/>
      <c r="B10" s="166"/>
      <c r="C10" s="167"/>
      <c r="D10" s="168">
        <v>335603</v>
      </c>
      <c r="E10" s="169"/>
      <c r="F10" s="170">
        <v>106425</v>
      </c>
      <c r="G10" s="171"/>
      <c r="H10" s="172"/>
    </row>
    <row r="11" spans="1:8" x14ac:dyDescent="0.2">
      <c r="A11" s="153" t="s">
        <v>541</v>
      </c>
      <c r="B11" s="158"/>
      <c r="C11" s="159"/>
      <c r="D11" s="160">
        <v>313673</v>
      </c>
      <c r="E11" s="161"/>
      <c r="F11" s="162">
        <v>228215</v>
      </c>
      <c r="G11" s="163"/>
      <c r="H11" s="164"/>
    </row>
    <row r="12" spans="1:8" x14ac:dyDescent="0.2">
      <c r="A12" s="165"/>
      <c r="B12" s="166"/>
      <c r="C12" s="173"/>
      <c r="D12" s="168">
        <v>140038</v>
      </c>
      <c r="E12" s="169"/>
      <c r="F12" s="170">
        <v>117571</v>
      </c>
      <c r="G12" s="171"/>
      <c r="H12" s="172"/>
    </row>
    <row r="13" spans="1:8" x14ac:dyDescent="0.2">
      <c r="A13" s="153"/>
      <c r="B13" s="158"/>
      <c r="C13" s="174"/>
      <c r="D13" s="175">
        <v>249702</v>
      </c>
      <c r="E13" s="176"/>
      <c r="F13" s="177">
        <v>250409</v>
      </c>
      <c r="G13" s="178"/>
      <c r="H13" s="164"/>
    </row>
    <row r="14" spans="1:8" x14ac:dyDescent="0.2">
      <c r="A14" s="165"/>
      <c r="B14" s="166"/>
      <c r="C14" s="167"/>
      <c r="D14" s="168">
        <v>164162</v>
      </c>
      <c r="E14" s="169"/>
      <c r="F14" s="170">
        <v>113801</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4.1100000000000003</v>
      </c>
      <c r="C19" s="179">
        <f>ROUND(VALUE(SUBSTITUTE(実質収支比率等に係る経年分析!G$48,"▲","-")),2)</f>
        <v>8.5399999999999991</v>
      </c>
      <c r="D19" s="179">
        <f>ROUND(VALUE(SUBSTITUTE(実質収支比率等に係る経年分析!H$48,"▲","-")),2)</f>
        <v>10.39</v>
      </c>
      <c r="E19" s="179">
        <f>ROUND(VALUE(SUBSTITUTE(実質収支比率等に係る経年分析!I$48,"▲","-")),2)</f>
        <v>8.5</v>
      </c>
      <c r="F19" s="179">
        <f>ROUND(VALUE(SUBSTITUTE(実質収支比率等に係る経年分析!J$48,"▲","-")),2)</f>
        <v>9.67</v>
      </c>
    </row>
    <row r="20" spans="1:11" x14ac:dyDescent="0.2">
      <c r="A20" s="179" t="s">
        <v>54</v>
      </c>
      <c r="B20" s="179">
        <f>ROUND(VALUE(SUBSTITUTE(実質収支比率等に係る経年分析!F$47,"▲","-")),2)</f>
        <v>48.65</v>
      </c>
      <c r="C20" s="179">
        <f>ROUND(VALUE(SUBSTITUTE(実質収支比率等に係る経年分析!G$47,"▲","-")),2)</f>
        <v>49.01</v>
      </c>
      <c r="D20" s="179">
        <f>ROUND(VALUE(SUBSTITUTE(実質収支比率等に係る経年分析!H$47,"▲","-")),2)</f>
        <v>57.86</v>
      </c>
      <c r="E20" s="179">
        <f>ROUND(VALUE(SUBSTITUTE(実質収支比率等に係る経年分析!I$47,"▲","-")),2)</f>
        <v>52.51</v>
      </c>
      <c r="F20" s="179">
        <f>ROUND(VALUE(SUBSTITUTE(実質収支比率等に係る経年分析!J$47,"▲","-")),2)</f>
        <v>54.09</v>
      </c>
    </row>
    <row r="21" spans="1:11" x14ac:dyDescent="0.2">
      <c r="A21" s="179" t="s">
        <v>55</v>
      </c>
      <c r="B21" s="179">
        <f>IF(ISNUMBER(VALUE(SUBSTITUTE(実質収支比率等に係る経年分析!F$49,"▲","-"))),ROUND(VALUE(SUBSTITUTE(実質収支比率等に係る経年分析!F$49,"▲","-")),2),NA())</f>
        <v>-1.33</v>
      </c>
      <c r="C21" s="179">
        <f>IF(ISNUMBER(VALUE(SUBSTITUTE(実質収支比率等に係る経年分析!G$49,"▲","-"))),ROUND(VALUE(SUBSTITUTE(実質収支比率等に係る経年分析!G$49,"▲","-")),2),NA())</f>
        <v>6.94</v>
      </c>
      <c r="D21" s="179">
        <f>IF(ISNUMBER(VALUE(SUBSTITUTE(実質収支比率等に係る経年分析!H$49,"▲","-"))),ROUND(VALUE(SUBSTITUTE(実質収支比率等に係る経年分析!H$49,"▲","-")),2),NA())</f>
        <v>4</v>
      </c>
      <c r="E21" s="179">
        <f>IF(ISNUMBER(VALUE(SUBSTITUTE(実質収支比率等に係る経年分析!I$49,"▲","-"))),ROUND(VALUE(SUBSTITUTE(実質収支比率等に係る経年分析!I$49,"▲","-")),2),NA())</f>
        <v>-16.23</v>
      </c>
      <c r="F21" s="179">
        <f>IF(ISNUMBER(VALUE(SUBSTITUTE(実質収支比率等に係る経年分析!J$49,"▲","-"))),ROUND(VALUE(SUBSTITUTE(実質収支比率等に係る経年分析!J$49,"▲","-")),2),NA())</f>
        <v>-4.1100000000000003</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自然休養村特別会計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生活排水特別会計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2">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v>
      </c>
    </row>
    <row r="35" spans="1:16" x14ac:dyDescent="0.2">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0.68</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4.0999999999999996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8.5399999999999991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9.67</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205</v>
      </c>
      <c r="E42" s="181"/>
      <c r="F42" s="181"/>
      <c r="G42" s="181">
        <f>'実質公債費比率（分子）の構造'!L$52</f>
        <v>204</v>
      </c>
      <c r="H42" s="181"/>
      <c r="I42" s="181"/>
      <c r="J42" s="181">
        <f>'実質公債費比率（分子）の構造'!M$52</f>
        <v>189</v>
      </c>
      <c r="K42" s="181"/>
      <c r="L42" s="181"/>
      <c r="M42" s="181">
        <f>'実質公債費比率（分子）の構造'!N$52</f>
        <v>192</v>
      </c>
      <c r="N42" s="181"/>
      <c r="O42" s="181"/>
      <c r="P42" s="181">
        <f>'実質公債費比率（分子）の構造'!O$52</f>
        <v>172</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18</v>
      </c>
      <c r="C45" s="181"/>
      <c r="D45" s="181"/>
      <c r="E45" s="181">
        <f>'実質公債費比率（分子）の構造'!L$49</f>
        <v>10</v>
      </c>
      <c r="F45" s="181"/>
      <c r="G45" s="181"/>
      <c r="H45" s="181">
        <f>'実質公債費比率（分子）の構造'!M$49</f>
        <v>7</v>
      </c>
      <c r="I45" s="181"/>
      <c r="J45" s="181"/>
      <c r="K45" s="181">
        <f>'実質公債費比率（分子）の構造'!N$49</f>
        <v>9</v>
      </c>
      <c r="L45" s="181"/>
      <c r="M45" s="181"/>
      <c r="N45" s="181">
        <f>'実質公債費比率（分子）の構造'!O$49</f>
        <v>10</v>
      </c>
      <c r="O45" s="181"/>
      <c r="P45" s="181"/>
    </row>
    <row r="46" spans="1:16" x14ac:dyDescent="0.2">
      <c r="A46" s="181" t="s">
        <v>66</v>
      </c>
      <c r="B46" s="181">
        <f>'実質公債費比率（分子）の構造'!K$48</f>
        <v>6</v>
      </c>
      <c r="C46" s="181"/>
      <c r="D46" s="181"/>
      <c r="E46" s="181">
        <f>'実質公債費比率（分子）の構造'!L$48</f>
        <v>9</v>
      </c>
      <c r="F46" s="181"/>
      <c r="G46" s="181"/>
      <c r="H46" s="181">
        <f>'実質公債費比率（分子）の構造'!M$48</f>
        <v>7</v>
      </c>
      <c r="I46" s="181"/>
      <c r="J46" s="181"/>
      <c r="K46" s="181">
        <f>'実質公債費比率（分子）の構造'!N$48</f>
        <v>6</v>
      </c>
      <c r="L46" s="181"/>
      <c r="M46" s="181"/>
      <c r="N46" s="181">
        <f>'実質公債費比率（分子）の構造'!O$48</f>
        <v>4</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249</v>
      </c>
      <c r="C49" s="181"/>
      <c r="D49" s="181"/>
      <c r="E49" s="181">
        <f>'実質公債費比率（分子）の構造'!L$45</f>
        <v>237</v>
      </c>
      <c r="F49" s="181"/>
      <c r="G49" s="181"/>
      <c r="H49" s="181">
        <f>'実質公債費比率（分子）の構造'!M$45</f>
        <v>209</v>
      </c>
      <c r="I49" s="181"/>
      <c r="J49" s="181"/>
      <c r="K49" s="181">
        <f>'実質公債費比率（分子）の構造'!N$45</f>
        <v>204</v>
      </c>
      <c r="L49" s="181"/>
      <c r="M49" s="181"/>
      <c r="N49" s="181">
        <f>'実質公債費比率（分子）の構造'!O$45</f>
        <v>178</v>
      </c>
      <c r="O49" s="181"/>
      <c r="P49" s="181"/>
    </row>
    <row r="50" spans="1:16" x14ac:dyDescent="0.2">
      <c r="A50" s="181" t="s">
        <v>70</v>
      </c>
      <c r="B50" s="181" t="e">
        <f>NA()</f>
        <v>#N/A</v>
      </c>
      <c r="C50" s="181">
        <f>IF(ISNUMBER('実質公債費比率（分子）の構造'!K$53),'実質公債費比率（分子）の構造'!K$53,NA())</f>
        <v>68</v>
      </c>
      <c r="D50" s="181" t="e">
        <f>NA()</f>
        <v>#N/A</v>
      </c>
      <c r="E50" s="181" t="e">
        <f>NA()</f>
        <v>#N/A</v>
      </c>
      <c r="F50" s="181">
        <f>IF(ISNUMBER('実質公債費比率（分子）の構造'!L$53),'実質公債費比率（分子）の構造'!L$53,NA())</f>
        <v>52</v>
      </c>
      <c r="G50" s="181" t="e">
        <f>NA()</f>
        <v>#N/A</v>
      </c>
      <c r="H50" s="181" t="e">
        <f>NA()</f>
        <v>#N/A</v>
      </c>
      <c r="I50" s="181">
        <f>IF(ISNUMBER('実質公債費比率（分子）の構造'!M$53),'実質公債費比率（分子）の構造'!M$53,NA())</f>
        <v>34</v>
      </c>
      <c r="J50" s="181" t="e">
        <f>NA()</f>
        <v>#N/A</v>
      </c>
      <c r="K50" s="181" t="e">
        <f>NA()</f>
        <v>#N/A</v>
      </c>
      <c r="L50" s="181">
        <f>IF(ISNUMBER('実質公債費比率（分子）の構造'!N$53),'実質公債費比率（分子）の構造'!N$53,NA())</f>
        <v>27</v>
      </c>
      <c r="M50" s="181" t="e">
        <f>NA()</f>
        <v>#N/A</v>
      </c>
      <c r="N50" s="181" t="e">
        <f>NA()</f>
        <v>#N/A</v>
      </c>
      <c r="O50" s="181">
        <f>IF(ISNUMBER('実質公債費比率（分子）の構造'!O$53),'実質公債費比率（分子）の構造'!O$53,NA())</f>
        <v>20</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1684</v>
      </c>
      <c r="E56" s="180"/>
      <c r="F56" s="180"/>
      <c r="G56" s="180">
        <f>'将来負担比率（分子）の構造'!J$52</f>
        <v>1627</v>
      </c>
      <c r="H56" s="180"/>
      <c r="I56" s="180"/>
      <c r="J56" s="180">
        <f>'将来負担比率（分子）の構造'!K$52</f>
        <v>1572</v>
      </c>
      <c r="K56" s="180"/>
      <c r="L56" s="180"/>
      <c r="M56" s="180">
        <f>'将来負担比率（分子）の構造'!L$52</f>
        <v>1624</v>
      </c>
      <c r="N56" s="180"/>
      <c r="O56" s="180"/>
      <c r="P56" s="180">
        <f>'将来負担比率（分子）の構造'!M$52</f>
        <v>1703</v>
      </c>
    </row>
    <row r="57" spans="1:16" x14ac:dyDescent="0.2">
      <c r="A57" s="180" t="s">
        <v>41</v>
      </c>
      <c r="B57" s="180"/>
      <c r="C57" s="180"/>
      <c r="D57" s="180">
        <f>'将来負担比率（分子）の構造'!I$51</f>
        <v>21</v>
      </c>
      <c r="E57" s="180"/>
      <c r="F57" s="180"/>
      <c r="G57" s="180">
        <f>'将来負担比率（分子）の構造'!J$51</f>
        <v>17</v>
      </c>
      <c r="H57" s="180"/>
      <c r="I57" s="180"/>
      <c r="J57" s="180">
        <f>'将来負担比率（分子）の構造'!K$51</f>
        <v>12</v>
      </c>
      <c r="K57" s="180"/>
      <c r="L57" s="180"/>
      <c r="M57" s="180">
        <f>'将来負担比率（分子）の構造'!L$51</f>
        <v>8</v>
      </c>
      <c r="N57" s="180"/>
      <c r="O57" s="180"/>
      <c r="P57" s="180">
        <f>'将来負担比率（分子）の構造'!M$51</f>
        <v>3</v>
      </c>
    </row>
    <row r="58" spans="1:16" x14ac:dyDescent="0.2">
      <c r="A58" s="180" t="s">
        <v>40</v>
      </c>
      <c r="B58" s="180"/>
      <c r="C58" s="180"/>
      <c r="D58" s="180">
        <f>'将来負担比率（分子）の構造'!I$50</f>
        <v>1028</v>
      </c>
      <c r="E58" s="180"/>
      <c r="F58" s="180"/>
      <c r="G58" s="180">
        <f>'将来負担比率（分子）の構造'!J$50</f>
        <v>1046</v>
      </c>
      <c r="H58" s="180"/>
      <c r="I58" s="180"/>
      <c r="J58" s="180">
        <f>'将来負担比率（分子）の構造'!K$50</f>
        <v>1143</v>
      </c>
      <c r="K58" s="180"/>
      <c r="L58" s="180"/>
      <c r="M58" s="180">
        <f>'将来負担比率（分子）の構造'!L$50</f>
        <v>1022</v>
      </c>
      <c r="N58" s="180"/>
      <c r="O58" s="180"/>
      <c r="P58" s="180">
        <f>'将来負担比率（分子）の構造'!M$50</f>
        <v>1099</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758</v>
      </c>
      <c r="C62" s="180"/>
      <c r="D62" s="180"/>
      <c r="E62" s="180">
        <f>'将来負担比率（分子）の構造'!J$45</f>
        <v>739</v>
      </c>
      <c r="F62" s="180"/>
      <c r="G62" s="180"/>
      <c r="H62" s="180">
        <f>'将来負担比率（分子）の構造'!K$45</f>
        <v>762</v>
      </c>
      <c r="I62" s="180"/>
      <c r="J62" s="180"/>
      <c r="K62" s="180">
        <f>'将来負担比率（分子）の構造'!L$45</f>
        <v>754</v>
      </c>
      <c r="L62" s="180"/>
      <c r="M62" s="180"/>
      <c r="N62" s="180">
        <f>'将来負担比率（分子）の構造'!M$45</f>
        <v>726</v>
      </c>
      <c r="O62" s="180"/>
      <c r="P62" s="180"/>
    </row>
    <row r="63" spans="1:16" x14ac:dyDescent="0.2">
      <c r="A63" s="180" t="s">
        <v>33</v>
      </c>
      <c r="B63" s="180">
        <f>'将来負担比率（分子）の構造'!I$44</f>
        <v>95</v>
      </c>
      <c r="C63" s="180"/>
      <c r="D63" s="180"/>
      <c r="E63" s="180">
        <f>'将来負担比率（分子）の構造'!J$44</f>
        <v>96</v>
      </c>
      <c r="F63" s="180"/>
      <c r="G63" s="180"/>
      <c r="H63" s="180">
        <f>'将来負担比率（分子）の構造'!K$44</f>
        <v>89</v>
      </c>
      <c r="I63" s="180"/>
      <c r="J63" s="180"/>
      <c r="K63" s="180">
        <f>'将来負担比率（分子）の構造'!L$44</f>
        <v>80</v>
      </c>
      <c r="L63" s="180"/>
      <c r="M63" s="180"/>
      <c r="N63" s="180">
        <f>'将来負担比率（分子）の構造'!M$44</f>
        <v>75</v>
      </c>
      <c r="O63" s="180"/>
      <c r="P63" s="180"/>
    </row>
    <row r="64" spans="1:16" x14ac:dyDescent="0.2">
      <c r="A64" s="180" t="s">
        <v>32</v>
      </c>
      <c r="B64" s="180">
        <f>'将来負担比率（分子）の構造'!I$43</f>
        <v>48</v>
      </c>
      <c r="C64" s="180"/>
      <c r="D64" s="180"/>
      <c r="E64" s="180">
        <f>'将来負担比率（分子）の構造'!J$43</f>
        <v>56</v>
      </c>
      <c r="F64" s="180"/>
      <c r="G64" s="180"/>
      <c r="H64" s="180">
        <f>'将来負担比率（分子）の構造'!K$43</f>
        <v>55</v>
      </c>
      <c r="I64" s="180"/>
      <c r="J64" s="180"/>
      <c r="K64" s="180">
        <f>'将来負担比率（分子）の構造'!L$43</f>
        <v>54</v>
      </c>
      <c r="L64" s="180"/>
      <c r="M64" s="180"/>
      <c r="N64" s="180">
        <f>'将来負担比率（分子）の構造'!M$43</f>
        <v>39</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1838</v>
      </c>
      <c r="C66" s="180"/>
      <c r="D66" s="180"/>
      <c r="E66" s="180">
        <f>'将来負担比率（分子）の構造'!J$41</f>
        <v>1826</v>
      </c>
      <c r="F66" s="180"/>
      <c r="G66" s="180"/>
      <c r="H66" s="180">
        <f>'将来負担比率（分子）の構造'!K$41</f>
        <v>1732</v>
      </c>
      <c r="I66" s="180"/>
      <c r="J66" s="180"/>
      <c r="K66" s="180">
        <f>'将来負担比率（分子）の構造'!L$41</f>
        <v>1770</v>
      </c>
      <c r="L66" s="180"/>
      <c r="M66" s="180"/>
      <c r="N66" s="180">
        <f>'将来負担比率（分子）の構造'!M$41</f>
        <v>1915</v>
      </c>
      <c r="O66" s="180"/>
      <c r="P66" s="180"/>
    </row>
    <row r="67" spans="1:16" x14ac:dyDescent="0.2">
      <c r="A67" s="180" t="s">
        <v>74</v>
      </c>
      <c r="B67" s="180" t="e">
        <f>NA()</f>
        <v>#N/A</v>
      </c>
      <c r="C67" s="180">
        <f>IF(ISNUMBER('将来負担比率（分子）の構造'!I$53), IF('将来負担比率（分子）の構造'!I$53 &lt; 0, 0, '将来負担比率（分子）の構造'!I$53), NA())</f>
        <v>6</v>
      </c>
      <c r="D67" s="180" t="e">
        <f>NA()</f>
        <v>#N/A</v>
      </c>
      <c r="E67" s="180" t="e">
        <f>NA()</f>
        <v>#N/A</v>
      </c>
      <c r="F67" s="180">
        <f>IF(ISNUMBER('将来負担比率（分子）の構造'!J$53), IF('将来負担比率（分子）の構造'!J$53 &lt; 0, 0, '将来負担比率（分子）の構造'!J$53), NA())</f>
        <v>27</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5</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879</v>
      </c>
      <c r="C72" s="184">
        <f>基金残高に係る経年分析!G55</f>
        <v>759</v>
      </c>
      <c r="D72" s="184">
        <f>基金残高に係る経年分析!H55</f>
        <v>755</v>
      </c>
    </row>
    <row r="73" spans="1:16" x14ac:dyDescent="0.2">
      <c r="A73" s="183" t="s">
        <v>77</v>
      </c>
      <c r="B73" s="184">
        <f>基金残高に係る経年分析!F56</f>
        <v>54</v>
      </c>
      <c r="C73" s="184">
        <f>基金残高に係る経年分析!G56</f>
        <v>54</v>
      </c>
      <c r="D73" s="184">
        <f>基金残高に係る経年分析!H56</f>
        <v>54</v>
      </c>
    </row>
    <row r="74" spans="1:16" x14ac:dyDescent="0.2">
      <c r="A74" s="183" t="s">
        <v>78</v>
      </c>
      <c r="B74" s="184">
        <f>基金残高に係る経年分析!F57</f>
        <v>79</v>
      </c>
      <c r="C74" s="184">
        <f>基金残高に係る経年分析!G57</f>
        <v>82</v>
      </c>
      <c r="D74" s="184">
        <f>基金残高に係る経年分析!H57</f>
        <v>136</v>
      </c>
    </row>
  </sheetData>
  <sheetProtection algorithmName="SHA-512" hashValue="Wpjh8j5+mGGpdXAW0Qq1Df/SDnIaDK5hqA75Ox/fDppD3YOu/I/CeFKysURaE1Z1acqKafVmNWLWHIlhnFKeUA==" saltValue="/4ZtZbORNO1V3BG07RZ2p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225</v>
      </c>
      <c r="C5" s="761"/>
      <c r="D5" s="761"/>
      <c r="E5" s="761"/>
      <c r="F5" s="761"/>
      <c r="G5" s="761"/>
      <c r="H5" s="761"/>
      <c r="I5" s="761"/>
      <c r="J5" s="761"/>
      <c r="K5" s="761"/>
      <c r="L5" s="761"/>
      <c r="M5" s="761"/>
      <c r="N5" s="761"/>
      <c r="O5" s="761"/>
      <c r="P5" s="761"/>
      <c r="Q5" s="762"/>
      <c r="R5" s="726">
        <v>171497</v>
      </c>
      <c r="S5" s="727"/>
      <c r="T5" s="727"/>
      <c r="U5" s="727"/>
      <c r="V5" s="727"/>
      <c r="W5" s="727"/>
      <c r="X5" s="727"/>
      <c r="Y5" s="773"/>
      <c r="Z5" s="791">
        <v>7.2</v>
      </c>
      <c r="AA5" s="791"/>
      <c r="AB5" s="791"/>
      <c r="AC5" s="791"/>
      <c r="AD5" s="792">
        <v>171497</v>
      </c>
      <c r="AE5" s="792"/>
      <c r="AF5" s="792"/>
      <c r="AG5" s="792"/>
      <c r="AH5" s="792"/>
      <c r="AI5" s="792"/>
      <c r="AJ5" s="792"/>
      <c r="AK5" s="792"/>
      <c r="AL5" s="774">
        <v>12.6</v>
      </c>
      <c r="AM5" s="743"/>
      <c r="AN5" s="743"/>
      <c r="AO5" s="775"/>
      <c r="AP5" s="760" t="s">
        <v>226</v>
      </c>
      <c r="AQ5" s="761"/>
      <c r="AR5" s="761"/>
      <c r="AS5" s="761"/>
      <c r="AT5" s="761"/>
      <c r="AU5" s="761"/>
      <c r="AV5" s="761"/>
      <c r="AW5" s="761"/>
      <c r="AX5" s="761"/>
      <c r="AY5" s="761"/>
      <c r="AZ5" s="761"/>
      <c r="BA5" s="761"/>
      <c r="BB5" s="761"/>
      <c r="BC5" s="761"/>
      <c r="BD5" s="761"/>
      <c r="BE5" s="761"/>
      <c r="BF5" s="762"/>
      <c r="BG5" s="661">
        <v>171414</v>
      </c>
      <c r="BH5" s="664"/>
      <c r="BI5" s="664"/>
      <c r="BJ5" s="664"/>
      <c r="BK5" s="664"/>
      <c r="BL5" s="664"/>
      <c r="BM5" s="664"/>
      <c r="BN5" s="665"/>
      <c r="BO5" s="723">
        <v>100</v>
      </c>
      <c r="BP5" s="723"/>
      <c r="BQ5" s="723"/>
      <c r="BR5" s="723"/>
      <c r="BS5" s="724" t="s">
        <v>173</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25797</v>
      </c>
      <c r="S6" s="664"/>
      <c r="T6" s="664"/>
      <c r="U6" s="664"/>
      <c r="V6" s="664"/>
      <c r="W6" s="664"/>
      <c r="X6" s="664"/>
      <c r="Y6" s="665"/>
      <c r="Z6" s="723">
        <v>1.1000000000000001</v>
      </c>
      <c r="AA6" s="723"/>
      <c r="AB6" s="723"/>
      <c r="AC6" s="723"/>
      <c r="AD6" s="724">
        <v>25797</v>
      </c>
      <c r="AE6" s="724"/>
      <c r="AF6" s="724"/>
      <c r="AG6" s="724"/>
      <c r="AH6" s="724"/>
      <c r="AI6" s="724"/>
      <c r="AJ6" s="724"/>
      <c r="AK6" s="724"/>
      <c r="AL6" s="666">
        <v>1.9</v>
      </c>
      <c r="AM6" s="667"/>
      <c r="AN6" s="667"/>
      <c r="AO6" s="725"/>
      <c r="AP6" s="658" t="s">
        <v>231</v>
      </c>
      <c r="AQ6" s="659"/>
      <c r="AR6" s="659"/>
      <c r="AS6" s="659"/>
      <c r="AT6" s="659"/>
      <c r="AU6" s="659"/>
      <c r="AV6" s="659"/>
      <c r="AW6" s="659"/>
      <c r="AX6" s="659"/>
      <c r="AY6" s="659"/>
      <c r="AZ6" s="659"/>
      <c r="BA6" s="659"/>
      <c r="BB6" s="659"/>
      <c r="BC6" s="659"/>
      <c r="BD6" s="659"/>
      <c r="BE6" s="659"/>
      <c r="BF6" s="660"/>
      <c r="BG6" s="661">
        <v>171414</v>
      </c>
      <c r="BH6" s="664"/>
      <c r="BI6" s="664"/>
      <c r="BJ6" s="664"/>
      <c r="BK6" s="664"/>
      <c r="BL6" s="664"/>
      <c r="BM6" s="664"/>
      <c r="BN6" s="665"/>
      <c r="BO6" s="723">
        <v>100</v>
      </c>
      <c r="BP6" s="723"/>
      <c r="BQ6" s="723"/>
      <c r="BR6" s="723"/>
      <c r="BS6" s="724" t="s">
        <v>232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56382</v>
      </c>
      <c r="CS6" s="664"/>
      <c r="CT6" s="664"/>
      <c r="CU6" s="664"/>
      <c r="CV6" s="664"/>
      <c r="CW6" s="664"/>
      <c r="CX6" s="664"/>
      <c r="CY6" s="665"/>
      <c r="CZ6" s="774">
        <v>2.6</v>
      </c>
      <c r="DA6" s="743"/>
      <c r="DB6" s="743"/>
      <c r="DC6" s="777"/>
      <c r="DD6" s="669" t="s">
        <v>173</v>
      </c>
      <c r="DE6" s="664"/>
      <c r="DF6" s="664"/>
      <c r="DG6" s="664"/>
      <c r="DH6" s="664"/>
      <c r="DI6" s="664"/>
      <c r="DJ6" s="664"/>
      <c r="DK6" s="664"/>
      <c r="DL6" s="664"/>
      <c r="DM6" s="664"/>
      <c r="DN6" s="664"/>
      <c r="DO6" s="664"/>
      <c r="DP6" s="665"/>
      <c r="DQ6" s="669">
        <v>56382</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224</v>
      </c>
      <c r="S7" s="664"/>
      <c r="T7" s="664"/>
      <c r="U7" s="664"/>
      <c r="V7" s="664"/>
      <c r="W7" s="664"/>
      <c r="X7" s="664"/>
      <c r="Y7" s="665"/>
      <c r="Z7" s="723">
        <v>0</v>
      </c>
      <c r="AA7" s="723"/>
      <c r="AB7" s="723"/>
      <c r="AC7" s="723"/>
      <c r="AD7" s="724">
        <v>224</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63968</v>
      </c>
      <c r="BH7" s="664"/>
      <c r="BI7" s="664"/>
      <c r="BJ7" s="664"/>
      <c r="BK7" s="664"/>
      <c r="BL7" s="664"/>
      <c r="BM7" s="664"/>
      <c r="BN7" s="665"/>
      <c r="BO7" s="723">
        <v>37.299999999999997</v>
      </c>
      <c r="BP7" s="723"/>
      <c r="BQ7" s="723"/>
      <c r="BR7" s="723"/>
      <c r="BS7" s="724" t="s">
        <v>173</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752039</v>
      </c>
      <c r="CS7" s="664"/>
      <c r="CT7" s="664"/>
      <c r="CU7" s="664"/>
      <c r="CV7" s="664"/>
      <c r="CW7" s="664"/>
      <c r="CX7" s="664"/>
      <c r="CY7" s="665"/>
      <c r="CZ7" s="723">
        <v>34.200000000000003</v>
      </c>
      <c r="DA7" s="723"/>
      <c r="DB7" s="723"/>
      <c r="DC7" s="723"/>
      <c r="DD7" s="669">
        <v>364373</v>
      </c>
      <c r="DE7" s="664"/>
      <c r="DF7" s="664"/>
      <c r="DG7" s="664"/>
      <c r="DH7" s="664"/>
      <c r="DI7" s="664"/>
      <c r="DJ7" s="664"/>
      <c r="DK7" s="664"/>
      <c r="DL7" s="664"/>
      <c r="DM7" s="664"/>
      <c r="DN7" s="664"/>
      <c r="DO7" s="664"/>
      <c r="DP7" s="665"/>
      <c r="DQ7" s="669">
        <v>416739</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484</v>
      </c>
      <c r="S8" s="664"/>
      <c r="T8" s="664"/>
      <c r="U8" s="664"/>
      <c r="V8" s="664"/>
      <c r="W8" s="664"/>
      <c r="X8" s="664"/>
      <c r="Y8" s="665"/>
      <c r="Z8" s="723">
        <v>0</v>
      </c>
      <c r="AA8" s="723"/>
      <c r="AB8" s="723"/>
      <c r="AC8" s="723"/>
      <c r="AD8" s="724">
        <v>484</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2829</v>
      </c>
      <c r="BH8" s="664"/>
      <c r="BI8" s="664"/>
      <c r="BJ8" s="664"/>
      <c r="BK8" s="664"/>
      <c r="BL8" s="664"/>
      <c r="BM8" s="664"/>
      <c r="BN8" s="665"/>
      <c r="BO8" s="723">
        <v>1.6</v>
      </c>
      <c r="BP8" s="723"/>
      <c r="BQ8" s="723"/>
      <c r="BR8" s="723"/>
      <c r="BS8" s="669" t="s">
        <v>173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414901</v>
      </c>
      <c r="CS8" s="664"/>
      <c r="CT8" s="664"/>
      <c r="CU8" s="664"/>
      <c r="CV8" s="664"/>
      <c r="CW8" s="664"/>
      <c r="CX8" s="664"/>
      <c r="CY8" s="665"/>
      <c r="CZ8" s="723">
        <v>18.899999999999999</v>
      </c>
      <c r="DA8" s="723"/>
      <c r="DB8" s="723"/>
      <c r="DC8" s="723"/>
      <c r="DD8" s="669" t="s">
        <v>173</v>
      </c>
      <c r="DE8" s="664"/>
      <c r="DF8" s="664"/>
      <c r="DG8" s="664"/>
      <c r="DH8" s="664"/>
      <c r="DI8" s="664"/>
      <c r="DJ8" s="664"/>
      <c r="DK8" s="664"/>
      <c r="DL8" s="664"/>
      <c r="DM8" s="664"/>
      <c r="DN8" s="664"/>
      <c r="DO8" s="664"/>
      <c r="DP8" s="665"/>
      <c r="DQ8" s="669">
        <v>292834</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398</v>
      </c>
      <c r="S9" s="664"/>
      <c r="T9" s="664"/>
      <c r="U9" s="664"/>
      <c r="V9" s="664"/>
      <c r="W9" s="664"/>
      <c r="X9" s="664"/>
      <c r="Y9" s="665"/>
      <c r="Z9" s="723">
        <v>0</v>
      </c>
      <c r="AA9" s="723"/>
      <c r="AB9" s="723"/>
      <c r="AC9" s="723"/>
      <c r="AD9" s="724">
        <v>398</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47617</v>
      </c>
      <c r="BH9" s="664"/>
      <c r="BI9" s="664"/>
      <c r="BJ9" s="664"/>
      <c r="BK9" s="664"/>
      <c r="BL9" s="664"/>
      <c r="BM9" s="664"/>
      <c r="BN9" s="665"/>
      <c r="BO9" s="723">
        <v>27.8</v>
      </c>
      <c r="BP9" s="723"/>
      <c r="BQ9" s="723"/>
      <c r="BR9" s="723"/>
      <c r="BS9" s="669" t="s">
        <v>173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158580</v>
      </c>
      <c r="CS9" s="664"/>
      <c r="CT9" s="664"/>
      <c r="CU9" s="664"/>
      <c r="CV9" s="664"/>
      <c r="CW9" s="664"/>
      <c r="CX9" s="664"/>
      <c r="CY9" s="665"/>
      <c r="CZ9" s="723">
        <v>7.2</v>
      </c>
      <c r="DA9" s="723"/>
      <c r="DB9" s="723"/>
      <c r="DC9" s="723"/>
      <c r="DD9" s="669" t="s">
        <v>173</v>
      </c>
      <c r="DE9" s="664"/>
      <c r="DF9" s="664"/>
      <c r="DG9" s="664"/>
      <c r="DH9" s="664"/>
      <c r="DI9" s="664"/>
      <c r="DJ9" s="664"/>
      <c r="DK9" s="664"/>
      <c r="DL9" s="664"/>
      <c r="DM9" s="664"/>
      <c r="DN9" s="664"/>
      <c r="DO9" s="664"/>
      <c r="DP9" s="665"/>
      <c r="DQ9" s="669">
        <v>134223</v>
      </c>
      <c r="DR9" s="664"/>
      <c r="DS9" s="664"/>
      <c r="DT9" s="664"/>
      <c r="DU9" s="664"/>
      <c r="DV9" s="664"/>
      <c r="DW9" s="664"/>
      <c r="DX9" s="664"/>
      <c r="DY9" s="664"/>
      <c r="DZ9" s="664"/>
      <c r="EA9" s="664"/>
      <c r="EB9" s="664"/>
      <c r="EC9" s="704"/>
    </row>
    <row r="10" spans="2:143" ht="11.25" customHeight="1" x14ac:dyDescent="0.2">
      <c r="B10" s="658" t="s">
        <v>243</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173</v>
      </c>
      <c r="AE10" s="724"/>
      <c r="AF10" s="724"/>
      <c r="AG10" s="724"/>
      <c r="AH10" s="724"/>
      <c r="AI10" s="724"/>
      <c r="AJ10" s="724"/>
      <c r="AK10" s="724"/>
      <c r="AL10" s="666" t="s">
        <v>232</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2966</v>
      </c>
      <c r="BH10" s="664"/>
      <c r="BI10" s="664"/>
      <c r="BJ10" s="664"/>
      <c r="BK10" s="664"/>
      <c r="BL10" s="664"/>
      <c r="BM10" s="664"/>
      <c r="BN10" s="665"/>
      <c r="BO10" s="723">
        <v>1.7</v>
      </c>
      <c r="BP10" s="723"/>
      <c r="BQ10" s="723"/>
      <c r="BR10" s="723"/>
      <c r="BS10" s="669" t="s">
        <v>173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1018</v>
      </c>
      <c r="CS10" s="664"/>
      <c r="CT10" s="664"/>
      <c r="CU10" s="664"/>
      <c r="CV10" s="664"/>
      <c r="CW10" s="664"/>
      <c r="CX10" s="664"/>
      <c r="CY10" s="665"/>
      <c r="CZ10" s="723">
        <v>0</v>
      </c>
      <c r="DA10" s="723"/>
      <c r="DB10" s="723"/>
      <c r="DC10" s="723"/>
      <c r="DD10" s="669" t="s">
        <v>173</v>
      </c>
      <c r="DE10" s="664"/>
      <c r="DF10" s="664"/>
      <c r="DG10" s="664"/>
      <c r="DH10" s="664"/>
      <c r="DI10" s="664"/>
      <c r="DJ10" s="664"/>
      <c r="DK10" s="664"/>
      <c r="DL10" s="664"/>
      <c r="DM10" s="664"/>
      <c r="DN10" s="664"/>
      <c r="DO10" s="664"/>
      <c r="DP10" s="665"/>
      <c r="DQ10" s="669">
        <v>18</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173</v>
      </c>
      <c r="AA11" s="723"/>
      <c r="AB11" s="723"/>
      <c r="AC11" s="723"/>
      <c r="AD11" s="724" t="s">
        <v>232</v>
      </c>
      <c r="AE11" s="724"/>
      <c r="AF11" s="724"/>
      <c r="AG11" s="724"/>
      <c r="AH11" s="724"/>
      <c r="AI11" s="724"/>
      <c r="AJ11" s="724"/>
      <c r="AK11" s="724"/>
      <c r="AL11" s="666" t="s">
        <v>173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10556</v>
      </c>
      <c r="BH11" s="664"/>
      <c r="BI11" s="664"/>
      <c r="BJ11" s="664"/>
      <c r="BK11" s="664"/>
      <c r="BL11" s="664"/>
      <c r="BM11" s="664"/>
      <c r="BN11" s="665"/>
      <c r="BO11" s="723">
        <v>6.2</v>
      </c>
      <c r="BP11" s="723"/>
      <c r="BQ11" s="723"/>
      <c r="BR11" s="723"/>
      <c r="BS11" s="669" t="s">
        <v>173</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181697</v>
      </c>
      <c r="CS11" s="664"/>
      <c r="CT11" s="664"/>
      <c r="CU11" s="664"/>
      <c r="CV11" s="664"/>
      <c r="CW11" s="664"/>
      <c r="CX11" s="664"/>
      <c r="CY11" s="665"/>
      <c r="CZ11" s="723">
        <v>8.3000000000000007</v>
      </c>
      <c r="DA11" s="723"/>
      <c r="DB11" s="723"/>
      <c r="DC11" s="723"/>
      <c r="DD11" s="669">
        <v>105956</v>
      </c>
      <c r="DE11" s="664"/>
      <c r="DF11" s="664"/>
      <c r="DG11" s="664"/>
      <c r="DH11" s="664"/>
      <c r="DI11" s="664"/>
      <c r="DJ11" s="664"/>
      <c r="DK11" s="664"/>
      <c r="DL11" s="664"/>
      <c r="DM11" s="664"/>
      <c r="DN11" s="664"/>
      <c r="DO11" s="664"/>
      <c r="DP11" s="665"/>
      <c r="DQ11" s="669">
        <v>116890</v>
      </c>
      <c r="DR11" s="664"/>
      <c r="DS11" s="664"/>
      <c r="DT11" s="664"/>
      <c r="DU11" s="664"/>
      <c r="DV11" s="664"/>
      <c r="DW11" s="664"/>
      <c r="DX11" s="664"/>
      <c r="DY11" s="664"/>
      <c r="DZ11" s="664"/>
      <c r="EA11" s="664"/>
      <c r="EB11" s="664"/>
      <c r="EC11" s="704"/>
    </row>
    <row r="12" spans="2:143" ht="11.25" customHeight="1" x14ac:dyDescent="0.2">
      <c r="B12" s="658" t="s">
        <v>249</v>
      </c>
      <c r="C12" s="659"/>
      <c r="D12" s="659"/>
      <c r="E12" s="659"/>
      <c r="F12" s="659"/>
      <c r="G12" s="659"/>
      <c r="H12" s="659"/>
      <c r="I12" s="659"/>
      <c r="J12" s="659"/>
      <c r="K12" s="659"/>
      <c r="L12" s="659"/>
      <c r="M12" s="659"/>
      <c r="N12" s="659"/>
      <c r="O12" s="659"/>
      <c r="P12" s="659"/>
      <c r="Q12" s="660"/>
      <c r="R12" s="661">
        <v>33871</v>
      </c>
      <c r="S12" s="664"/>
      <c r="T12" s="664"/>
      <c r="U12" s="664"/>
      <c r="V12" s="664"/>
      <c r="W12" s="664"/>
      <c r="X12" s="664"/>
      <c r="Y12" s="665"/>
      <c r="Z12" s="723">
        <v>1.4</v>
      </c>
      <c r="AA12" s="723"/>
      <c r="AB12" s="723"/>
      <c r="AC12" s="723"/>
      <c r="AD12" s="724">
        <v>33871</v>
      </c>
      <c r="AE12" s="724"/>
      <c r="AF12" s="724"/>
      <c r="AG12" s="724"/>
      <c r="AH12" s="724"/>
      <c r="AI12" s="724"/>
      <c r="AJ12" s="724"/>
      <c r="AK12" s="724"/>
      <c r="AL12" s="666">
        <v>2.5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98455</v>
      </c>
      <c r="BH12" s="664"/>
      <c r="BI12" s="664"/>
      <c r="BJ12" s="664"/>
      <c r="BK12" s="664"/>
      <c r="BL12" s="664"/>
      <c r="BM12" s="664"/>
      <c r="BN12" s="665"/>
      <c r="BO12" s="723">
        <v>57.4</v>
      </c>
      <c r="BP12" s="723"/>
      <c r="BQ12" s="723"/>
      <c r="BR12" s="723"/>
      <c r="BS12" s="669" t="s">
        <v>173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20578</v>
      </c>
      <c r="CS12" s="664"/>
      <c r="CT12" s="664"/>
      <c r="CU12" s="664"/>
      <c r="CV12" s="664"/>
      <c r="CW12" s="664"/>
      <c r="CX12" s="664"/>
      <c r="CY12" s="665"/>
      <c r="CZ12" s="723">
        <v>0.9</v>
      </c>
      <c r="DA12" s="723"/>
      <c r="DB12" s="723"/>
      <c r="DC12" s="723"/>
      <c r="DD12" s="669" t="s">
        <v>173</v>
      </c>
      <c r="DE12" s="664"/>
      <c r="DF12" s="664"/>
      <c r="DG12" s="664"/>
      <c r="DH12" s="664"/>
      <c r="DI12" s="664"/>
      <c r="DJ12" s="664"/>
      <c r="DK12" s="664"/>
      <c r="DL12" s="664"/>
      <c r="DM12" s="664"/>
      <c r="DN12" s="664"/>
      <c r="DO12" s="664"/>
      <c r="DP12" s="665"/>
      <c r="DQ12" s="669">
        <v>20578</v>
      </c>
      <c r="DR12" s="664"/>
      <c r="DS12" s="664"/>
      <c r="DT12" s="664"/>
      <c r="DU12" s="664"/>
      <c r="DV12" s="664"/>
      <c r="DW12" s="664"/>
      <c r="DX12" s="664"/>
      <c r="DY12" s="664"/>
      <c r="DZ12" s="664"/>
      <c r="EA12" s="664"/>
      <c r="EB12" s="664"/>
      <c r="EC12" s="704"/>
    </row>
    <row r="13" spans="2:143" ht="11.25" customHeight="1" x14ac:dyDescent="0.2">
      <c r="B13" s="658" t="s">
        <v>252</v>
      </c>
      <c r="C13" s="659"/>
      <c r="D13" s="659"/>
      <c r="E13" s="659"/>
      <c r="F13" s="659"/>
      <c r="G13" s="659"/>
      <c r="H13" s="659"/>
      <c r="I13" s="659"/>
      <c r="J13" s="659"/>
      <c r="K13" s="659"/>
      <c r="L13" s="659"/>
      <c r="M13" s="659"/>
      <c r="N13" s="659"/>
      <c r="O13" s="659"/>
      <c r="P13" s="659"/>
      <c r="Q13" s="660"/>
      <c r="R13" s="661" t="s">
        <v>173</v>
      </c>
      <c r="S13" s="664"/>
      <c r="T13" s="664"/>
      <c r="U13" s="664"/>
      <c r="V13" s="664"/>
      <c r="W13" s="664"/>
      <c r="X13" s="664"/>
      <c r="Y13" s="665"/>
      <c r="Z13" s="723" t="s">
        <v>232</v>
      </c>
      <c r="AA13" s="723"/>
      <c r="AB13" s="723"/>
      <c r="AC13" s="723"/>
      <c r="AD13" s="724" t="s">
        <v>173</v>
      </c>
      <c r="AE13" s="724"/>
      <c r="AF13" s="724"/>
      <c r="AG13" s="724"/>
      <c r="AH13" s="724"/>
      <c r="AI13" s="724"/>
      <c r="AJ13" s="724"/>
      <c r="AK13" s="724"/>
      <c r="AL13" s="666" t="s">
        <v>173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91130</v>
      </c>
      <c r="BH13" s="664"/>
      <c r="BI13" s="664"/>
      <c r="BJ13" s="664"/>
      <c r="BK13" s="664"/>
      <c r="BL13" s="664"/>
      <c r="BM13" s="664"/>
      <c r="BN13" s="665"/>
      <c r="BO13" s="723">
        <v>53.1</v>
      </c>
      <c r="BP13" s="723"/>
      <c r="BQ13" s="723"/>
      <c r="BR13" s="723"/>
      <c r="BS13" s="669" t="s">
        <v>173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172585</v>
      </c>
      <c r="CS13" s="664"/>
      <c r="CT13" s="664"/>
      <c r="CU13" s="664"/>
      <c r="CV13" s="664"/>
      <c r="CW13" s="664"/>
      <c r="CX13" s="664"/>
      <c r="CY13" s="665"/>
      <c r="CZ13" s="723">
        <v>7.8</v>
      </c>
      <c r="DA13" s="723"/>
      <c r="DB13" s="723"/>
      <c r="DC13" s="723"/>
      <c r="DD13" s="669">
        <v>95486</v>
      </c>
      <c r="DE13" s="664"/>
      <c r="DF13" s="664"/>
      <c r="DG13" s="664"/>
      <c r="DH13" s="664"/>
      <c r="DI13" s="664"/>
      <c r="DJ13" s="664"/>
      <c r="DK13" s="664"/>
      <c r="DL13" s="664"/>
      <c r="DM13" s="664"/>
      <c r="DN13" s="664"/>
      <c r="DO13" s="664"/>
      <c r="DP13" s="665"/>
      <c r="DQ13" s="669">
        <v>96074</v>
      </c>
      <c r="DR13" s="664"/>
      <c r="DS13" s="664"/>
      <c r="DT13" s="664"/>
      <c r="DU13" s="664"/>
      <c r="DV13" s="664"/>
      <c r="DW13" s="664"/>
      <c r="DX13" s="664"/>
      <c r="DY13" s="664"/>
      <c r="DZ13" s="664"/>
      <c r="EA13" s="664"/>
      <c r="EB13" s="664"/>
      <c r="EC13" s="704"/>
    </row>
    <row r="14" spans="2:143" ht="11.25" customHeight="1" x14ac:dyDescent="0.2">
      <c r="B14" s="658" t="s">
        <v>255</v>
      </c>
      <c r="C14" s="659"/>
      <c r="D14" s="659"/>
      <c r="E14" s="659"/>
      <c r="F14" s="659"/>
      <c r="G14" s="659"/>
      <c r="H14" s="659"/>
      <c r="I14" s="659"/>
      <c r="J14" s="659"/>
      <c r="K14" s="659"/>
      <c r="L14" s="659"/>
      <c r="M14" s="659"/>
      <c r="N14" s="659"/>
      <c r="O14" s="659"/>
      <c r="P14" s="659"/>
      <c r="Q14" s="660"/>
      <c r="R14" s="661" t="s">
        <v>173</v>
      </c>
      <c r="S14" s="664"/>
      <c r="T14" s="664"/>
      <c r="U14" s="664"/>
      <c r="V14" s="664"/>
      <c r="W14" s="664"/>
      <c r="X14" s="664"/>
      <c r="Y14" s="665"/>
      <c r="Z14" s="723" t="s">
        <v>173</v>
      </c>
      <c r="AA14" s="723"/>
      <c r="AB14" s="723"/>
      <c r="AC14" s="723"/>
      <c r="AD14" s="724" t="s">
        <v>232</v>
      </c>
      <c r="AE14" s="724"/>
      <c r="AF14" s="724"/>
      <c r="AG14" s="724"/>
      <c r="AH14" s="724"/>
      <c r="AI14" s="724"/>
      <c r="AJ14" s="724"/>
      <c r="AK14" s="724"/>
      <c r="AL14" s="666" t="s">
        <v>232</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5907</v>
      </c>
      <c r="BH14" s="664"/>
      <c r="BI14" s="664"/>
      <c r="BJ14" s="664"/>
      <c r="BK14" s="664"/>
      <c r="BL14" s="664"/>
      <c r="BM14" s="664"/>
      <c r="BN14" s="665"/>
      <c r="BO14" s="723">
        <v>3.4</v>
      </c>
      <c r="BP14" s="723"/>
      <c r="BQ14" s="723"/>
      <c r="BR14" s="723"/>
      <c r="BS14" s="669" t="s">
        <v>173</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103866</v>
      </c>
      <c r="CS14" s="664"/>
      <c r="CT14" s="664"/>
      <c r="CU14" s="664"/>
      <c r="CV14" s="664"/>
      <c r="CW14" s="664"/>
      <c r="CX14" s="664"/>
      <c r="CY14" s="665"/>
      <c r="CZ14" s="723">
        <v>4.7</v>
      </c>
      <c r="DA14" s="723"/>
      <c r="DB14" s="723"/>
      <c r="DC14" s="723"/>
      <c r="DD14" s="669">
        <v>20466</v>
      </c>
      <c r="DE14" s="664"/>
      <c r="DF14" s="664"/>
      <c r="DG14" s="664"/>
      <c r="DH14" s="664"/>
      <c r="DI14" s="664"/>
      <c r="DJ14" s="664"/>
      <c r="DK14" s="664"/>
      <c r="DL14" s="664"/>
      <c r="DM14" s="664"/>
      <c r="DN14" s="664"/>
      <c r="DO14" s="664"/>
      <c r="DP14" s="665"/>
      <c r="DQ14" s="669">
        <v>100349</v>
      </c>
      <c r="DR14" s="664"/>
      <c r="DS14" s="664"/>
      <c r="DT14" s="664"/>
      <c r="DU14" s="664"/>
      <c r="DV14" s="664"/>
      <c r="DW14" s="664"/>
      <c r="DX14" s="664"/>
      <c r="DY14" s="664"/>
      <c r="DZ14" s="664"/>
      <c r="EA14" s="664"/>
      <c r="EB14" s="664"/>
      <c r="EC14" s="704"/>
    </row>
    <row r="15" spans="2:143" ht="11.25" customHeight="1" x14ac:dyDescent="0.2">
      <c r="B15" s="658" t="s">
        <v>258</v>
      </c>
      <c r="C15" s="659"/>
      <c r="D15" s="659"/>
      <c r="E15" s="659"/>
      <c r="F15" s="659"/>
      <c r="G15" s="659"/>
      <c r="H15" s="659"/>
      <c r="I15" s="659"/>
      <c r="J15" s="659"/>
      <c r="K15" s="659"/>
      <c r="L15" s="659"/>
      <c r="M15" s="659"/>
      <c r="N15" s="659"/>
      <c r="O15" s="659"/>
      <c r="P15" s="659"/>
      <c r="Q15" s="660"/>
      <c r="R15" s="661">
        <v>8195</v>
      </c>
      <c r="S15" s="664"/>
      <c r="T15" s="664"/>
      <c r="U15" s="664"/>
      <c r="V15" s="664"/>
      <c r="W15" s="664"/>
      <c r="X15" s="664"/>
      <c r="Y15" s="665"/>
      <c r="Z15" s="723">
        <v>0.3</v>
      </c>
      <c r="AA15" s="723"/>
      <c r="AB15" s="723"/>
      <c r="AC15" s="723"/>
      <c r="AD15" s="724">
        <v>8195</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3084</v>
      </c>
      <c r="BH15" s="664"/>
      <c r="BI15" s="664"/>
      <c r="BJ15" s="664"/>
      <c r="BK15" s="664"/>
      <c r="BL15" s="664"/>
      <c r="BM15" s="664"/>
      <c r="BN15" s="665"/>
      <c r="BO15" s="723">
        <v>1.8</v>
      </c>
      <c r="BP15" s="723"/>
      <c r="BQ15" s="723"/>
      <c r="BR15" s="723"/>
      <c r="BS15" s="669" t="s">
        <v>173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160537</v>
      </c>
      <c r="CS15" s="664"/>
      <c r="CT15" s="664"/>
      <c r="CU15" s="664"/>
      <c r="CV15" s="664"/>
      <c r="CW15" s="664"/>
      <c r="CX15" s="664"/>
      <c r="CY15" s="665"/>
      <c r="CZ15" s="723">
        <v>7.3</v>
      </c>
      <c r="DA15" s="723"/>
      <c r="DB15" s="723"/>
      <c r="DC15" s="723"/>
      <c r="DD15" s="669">
        <v>2484</v>
      </c>
      <c r="DE15" s="664"/>
      <c r="DF15" s="664"/>
      <c r="DG15" s="664"/>
      <c r="DH15" s="664"/>
      <c r="DI15" s="664"/>
      <c r="DJ15" s="664"/>
      <c r="DK15" s="664"/>
      <c r="DL15" s="664"/>
      <c r="DM15" s="664"/>
      <c r="DN15" s="664"/>
      <c r="DO15" s="664"/>
      <c r="DP15" s="665"/>
      <c r="DQ15" s="669">
        <v>157880</v>
      </c>
      <c r="DR15" s="664"/>
      <c r="DS15" s="664"/>
      <c r="DT15" s="664"/>
      <c r="DU15" s="664"/>
      <c r="DV15" s="664"/>
      <c r="DW15" s="664"/>
      <c r="DX15" s="664"/>
      <c r="DY15" s="664"/>
      <c r="DZ15" s="664"/>
      <c r="EA15" s="664"/>
      <c r="EB15" s="664"/>
      <c r="EC15" s="704"/>
    </row>
    <row r="16" spans="2:143" ht="11.25" customHeight="1" x14ac:dyDescent="0.2">
      <c r="B16" s="658" t="s">
        <v>261</v>
      </c>
      <c r="C16" s="659"/>
      <c r="D16" s="659"/>
      <c r="E16" s="659"/>
      <c r="F16" s="659"/>
      <c r="G16" s="659"/>
      <c r="H16" s="659"/>
      <c r="I16" s="659"/>
      <c r="J16" s="659"/>
      <c r="K16" s="659"/>
      <c r="L16" s="659"/>
      <c r="M16" s="659"/>
      <c r="N16" s="659"/>
      <c r="O16" s="659"/>
      <c r="P16" s="659"/>
      <c r="Q16" s="660"/>
      <c r="R16" s="661" t="s">
        <v>173</v>
      </c>
      <c r="S16" s="664"/>
      <c r="T16" s="664"/>
      <c r="U16" s="664"/>
      <c r="V16" s="664"/>
      <c r="W16" s="664"/>
      <c r="X16" s="664"/>
      <c r="Y16" s="665"/>
      <c r="Z16" s="723" t="s">
        <v>173</v>
      </c>
      <c r="AA16" s="723"/>
      <c r="AB16" s="723"/>
      <c r="AC16" s="723"/>
      <c r="AD16" s="724" t="s">
        <v>173</v>
      </c>
      <c r="AE16" s="724"/>
      <c r="AF16" s="724"/>
      <c r="AG16" s="724"/>
      <c r="AH16" s="724"/>
      <c r="AI16" s="724"/>
      <c r="AJ16" s="724"/>
      <c r="AK16" s="724"/>
      <c r="AL16" s="666" t="s">
        <v>173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173</v>
      </c>
      <c r="BH16" s="664"/>
      <c r="BI16" s="664"/>
      <c r="BJ16" s="664"/>
      <c r="BK16" s="664"/>
      <c r="BL16" s="664"/>
      <c r="BM16" s="664"/>
      <c r="BN16" s="665"/>
      <c r="BO16" s="723" t="s">
        <v>173</v>
      </c>
      <c r="BP16" s="723"/>
      <c r="BQ16" s="723"/>
      <c r="BR16" s="723"/>
      <c r="BS16" s="669" t="s">
        <v>232</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173</v>
      </c>
      <c r="CS16" s="664"/>
      <c r="CT16" s="664"/>
      <c r="CU16" s="664"/>
      <c r="CV16" s="664"/>
      <c r="CW16" s="664"/>
      <c r="CX16" s="664"/>
      <c r="CY16" s="665"/>
      <c r="CZ16" s="723" t="s">
        <v>232</v>
      </c>
      <c r="DA16" s="723"/>
      <c r="DB16" s="723"/>
      <c r="DC16" s="723"/>
      <c r="DD16" s="669" t="s">
        <v>232</v>
      </c>
      <c r="DE16" s="664"/>
      <c r="DF16" s="664"/>
      <c r="DG16" s="664"/>
      <c r="DH16" s="664"/>
      <c r="DI16" s="664"/>
      <c r="DJ16" s="664"/>
      <c r="DK16" s="664"/>
      <c r="DL16" s="664"/>
      <c r="DM16" s="664"/>
      <c r="DN16" s="664"/>
      <c r="DO16" s="664"/>
      <c r="DP16" s="665"/>
      <c r="DQ16" s="669" t="s">
        <v>173</v>
      </c>
      <c r="DR16" s="664"/>
      <c r="DS16" s="664"/>
      <c r="DT16" s="664"/>
      <c r="DU16" s="664"/>
      <c r="DV16" s="664"/>
      <c r="DW16" s="664"/>
      <c r="DX16" s="664"/>
      <c r="DY16" s="664"/>
      <c r="DZ16" s="664"/>
      <c r="EA16" s="664"/>
      <c r="EB16" s="664"/>
      <c r="EC16" s="704"/>
    </row>
    <row r="17" spans="2:133" ht="11.25" customHeight="1" x14ac:dyDescent="0.2">
      <c r="B17" s="658" t="s">
        <v>264</v>
      </c>
      <c r="C17" s="659"/>
      <c r="D17" s="659"/>
      <c r="E17" s="659"/>
      <c r="F17" s="659"/>
      <c r="G17" s="659"/>
      <c r="H17" s="659"/>
      <c r="I17" s="659"/>
      <c r="J17" s="659"/>
      <c r="K17" s="659"/>
      <c r="L17" s="659"/>
      <c r="M17" s="659"/>
      <c r="N17" s="659"/>
      <c r="O17" s="659"/>
      <c r="P17" s="659"/>
      <c r="Q17" s="660"/>
      <c r="R17" s="661">
        <v>62</v>
      </c>
      <c r="S17" s="664"/>
      <c r="T17" s="664"/>
      <c r="U17" s="664"/>
      <c r="V17" s="664"/>
      <c r="W17" s="664"/>
      <c r="X17" s="664"/>
      <c r="Y17" s="665"/>
      <c r="Z17" s="723">
        <v>0</v>
      </c>
      <c r="AA17" s="723"/>
      <c r="AB17" s="723"/>
      <c r="AC17" s="723"/>
      <c r="AD17" s="724">
        <v>62</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173</v>
      </c>
      <c r="BH17" s="664"/>
      <c r="BI17" s="664"/>
      <c r="BJ17" s="664"/>
      <c r="BK17" s="664"/>
      <c r="BL17" s="664"/>
      <c r="BM17" s="664"/>
      <c r="BN17" s="665"/>
      <c r="BO17" s="723" t="s">
        <v>173</v>
      </c>
      <c r="BP17" s="723"/>
      <c r="BQ17" s="723"/>
      <c r="BR17" s="723"/>
      <c r="BS17" s="669" t="s">
        <v>173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178194</v>
      </c>
      <c r="CS17" s="664"/>
      <c r="CT17" s="664"/>
      <c r="CU17" s="664"/>
      <c r="CV17" s="664"/>
      <c r="CW17" s="664"/>
      <c r="CX17" s="664"/>
      <c r="CY17" s="665"/>
      <c r="CZ17" s="723">
        <v>8.1</v>
      </c>
      <c r="DA17" s="723"/>
      <c r="DB17" s="723"/>
      <c r="DC17" s="723"/>
      <c r="DD17" s="669" t="s">
        <v>232</v>
      </c>
      <c r="DE17" s="664"/>
      <c r="DF17" s="664"/>
      <c r="DG17" s="664"/>
      <c r="DH17" s="664"/>
      <c r="DI17" s="664"/>
      <c r="DJ17" s="664"/>
      <c r="DK17" s="664"/>
      <c r="DL17" s="664"/>
      <c r="DM17" s="664"/>
      <c r="DN17" s="664"/>
      <c r="DO17" s="664"/>
      <c r="DP17" s="665"/>
      <c r="DQ17" s="669">
        <v>173694</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1269281</v>
      </c>
      <c r="S18" s="664"/>
      <c r="T18" s="664"/>
      <c r="U18" s="664"/>
      <c r="V18" s="664"/>
      <c r="W18" s="664"/>
      <c r="X18" s="664"/>
      <c r="Y18" s="665"/>
      <c r="Z18" s="723">
        <v>53.3</v>
      </c>
      <c r="AA18" s="723"/>
      <c r="AB18" s="723"/>
      <c r="AC18" s="723"/>
      <c r="AD18" s="724">
        <v>1111490</v>
      </c>
      <c r="AE18" s="724"/>
      <c r="AF18" s="724"/>
      <c r="AG18" s="724"/>
      <c r="AH18" s="724"/>
      <c r="AI18" s="724"/>
      <c r="AJ18" s="724"/>
      <c r="AK18" s="724"/>
      <c r="AL18" s="666">
        <v>81.900000000000006</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173</v>
      </c>
      <c r="BH18" s="664"/>
      <c r="BI18" s="664"/>
      <c r="BJ18" s="664"/>
      <c r="BK18" s="664"/>
      <c r="BL18" s="664"/>
      <c r="BM18" s="664"/>
      <c r="BN18" s="665"/>
      <c r="BO18" s="723" t="s">
        <v>173</v>
      </c>
      <c r="BP18" s="723"/>
      <c r="BQ18" s="723"/>
      <c r="BR18" s="723"/>
      <c r="BS18" s="669" t="s">
        <v>173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173</v>
      </c>
      <c r="DA18" s="723"/>
      <c r="DB18" s="723"/>
      <c r="DC18" s="723"/>
      <c r="DD18" s="669" t="s">
        <v>173</v>
      </c>
      <c r="DE18" s="664"/>
      <c r="DF18" s="664"/>
      <c r="DG18" s="664"/>
      <c r="DH18" s="664"/>
      <c r="DI18" s="664"/>
      <c r="DJ18" s="664"/>
      <c r="DK18" s="664"/>
      <c r="DL18" s="664"/>
      <c r="DM18" s="664"/>
      <c r="DN18" s="664"/>
      <c r="DO18" s="664"/>
      <c r="DP18" s="665"/>
      <c r="DQ18" s="669" t="s">
        <v>136</v>
      </c>
      <c r="DR18" s="664"/>
      <c r="DS18" s="664"/>
      <c r="DT18" s="664"/>
      <c r="DU18" s="664"/>
      <c r="DV18" s="664"/>
      <c r="DW18" s="664"/>
      <c r="DX18" s="664"/>
      <c r="DY18" s="664"/>
      <c r="DZ18" s="664"/>
      <c r="EA18" s="664"/>
      <c r="EB18" s="664"/>
      <c r="EC18" s="704"/>
    </row>
    <row r="19" spans="2:133" ht="11.25" customHeight="1" x14ac:dyDescent="0.2">
      <c r="B19" s="658" t="s">
        <v>270</v>
      </c>
      <c r="C19" s="659"/>
      <c r="D19" s="659"/>
      <c r="E19" s="659"/>
      <c r="F19" s="659"/>
      <c r="G19" s="659"/>
      <c r="H19" s="659"/>
      <c r="I19" s="659"/>
      <c r="J19" s="659"/>
      <c r="K19" s="659"/>
      <c r="L19" s="659"/>
      <c r="M19" s="659"/>
      <c r="N19" s="659"/>
      <c r="O19" s="659"/>
      <c r="P19" s="659"/>
      <c r="Q19" s="660"/>
      <c r="R19" s="661">
        <v>1111490</v>
      </c>
      <c r="S19" s="664"/>
      <c r="T19" s="664"/>
      <c r="U19" s="664"/>
      <c r="V19" s="664"/>
      <c r="W19" s="664"/>
      <c r="X19" s="664"/>
      <c r="Y19" s="665"/>
      <c r="Z19" s="723">
        <v>46.7</v>
      </c>
      <c r="AA19" s="723"/>
      <c r="AB19" s="723"/>
      <c r="AC19" s="723"/>
      <c r="AD19" s="724">
        <v>1111490</v>
      </c>
      <c r="AE19" s="724"/>
      <c r="AF19" s="724"/>
      <c r="AG19" s="724"/>
      <c r="AH19" s="724"/>
      <c r="AI19" s="724"/>
      <c r="AJ19" s="724"/>
      <c r="AK19" s="724"/>
      <c r="AL19" s="666">
        <v>81.900000000000006</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83</v>
      </c>
      <c r="BH19" s="664"/>
      <c r="BI19" s="664"/>
      <c r="BJ19" s="664"/>
      <c r="BK19" s="664"/>
      <c r="BL19" s="664"/>
      <c r="BM19" s="664"/>
      <c r="BN19" s="665"/>
      <c r="BO19" s="723">
        <v>0</v>
      </c>
      <c r="BP19" s="723"/>
      <c r="BQ19" s="723"/>
      <c r="BR19" s="723"/>
      <c r="BS19" s="669" t="s">
        <v>173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232</v>
      </c>
      <c r="DA19" s="723"/>
      <c r="DB19" s="723"/>
      <c r="DC19" s="723"/>
      <c r="DD19" s="669" t="s">
        <v>173</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x14ac:dyDescent="0.2">
      <c r="B20" s="658" t="s">
        <v>273</v>
      </c>
      <c r="C20" s="659"/>
      <c r="D20" s="659"/>
      <c r="E20" s="659"/>
      <c r="F20" s="659"/>
      <c r="G20" s="659"/>
      <c r="H20" s="659"/>
      <c r="I20" s="659"/>
      <c r="J20" s="659"/>
      <c r="K20" s="659"/>
      <c r="L20" s="659"/>
      <c r="M20" s="659"/>
      <c r="N20" s="659"/>
      <c r="O20" s="659"/>
      <c r="P20" s="659"/>
      <c r="Q20" s="660"/>
      <c r="R20" s="661">
        <v>157791</v>
      </c>
      <c r="S20" s="664"/>
      <c r="T20" s="664"/>
      <c r="U20" s="664"/>
      <c r="V20" s="664"/>
      <c r="W20" s="664"/>
      <c r="X20" s="664"/>
      <c r="Y20" s="665"/>
      <c r="Z20" s="723">
        <v>6.6</v>
      </c>
      <c r="AA20" s="723"/>
      <c r="AB20" s="723"/>
      <c r="AC20" s="723"/>
      <c r="AD20" s="724" t="s">
        <v>173</v>
      </c>
      <c r="AE20" s="724"/>
      <c r="AF20" s="724"/>
      <c r="AG20" s="724"/>
      <c r="AH20" s="724"/>
      <c r="AI20" s="724"/>
      <c r="AJ20" s="724"/>
      <c r="AK20" s="724"/>
      <c r="AL20" s="666" t="s">
        <v>232</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83</v>
      </c>
      <c r="BH20" s="664"/>
      <c r="BI20" s="664"/>
      <c r="BJ20" s="664"/>
      <c r="BK20" s="664"/>
      <c r="BL20" s="664"/>
      <c r="BM20" s="664"/>
      <c r="BN20" s="665"/>
      <c r="BO20" s="723">
        <v>0</v>
      </c>
      <c r="BP20" s="723"/>
      <c r="BQ20" s="723"/>
      <c r="BR20" s="723"/>
      <c r="BS20" s="669" t="s">
        <v>173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2200377</v>
      </c>
      <c r="CS20" s="664"/>
      <c r="CT20" s="664"/>
      <c r="CU20" s="664"/>
      <c r="CV20" s="664"/>
      <c r="CW20" s="664"/>
      <c r="CX20" s="664"/>
      <c r="CY20" s="665"/>
      <c r="CZ20" s="723">
        <v>100</v>
      </c>
      <c r="DA20" s="723"/>
      <c r="DB20" s="723"/>
      <c r="DC20" s="723"/>
      <c r="DD20" s="669">
        <v>588765</v>
      </c>
      <c r="DE20" s="664"/>
      <c r="DF20" s="664"/>
      <c r="DG20" s="664"/>
      <c r="DH20" s="664"/>
      <c r="DI20" s="664"/>
      <c r="DJ20" s="664"/>
      <c r="DK20" s="664"/>
      <c r="DL20" s="664"/>
      <c r="DM20" s="664"/>
      <c r="DN20" s="664"/>
      <c r="DO20" s="664"/>
      <c r="DP20" s="665"/>
      <c r="DQ20" s="669">
        <v>1565661</v>
      </c>
      <c r="DR20" s="664"/>
      <c r="DS20" s="664"/>
      <c r="DT20" s="664"/>
      <c r="DU20" s="664"/>
      <c r="DV20" s="664"/>
      <c r="DW20" s="664"/>
      <c r="DX20" s="664"/>
      <c r="DY20" s="664"/>
      <c r="DZ20" s="664"/>
      <c r="EA20" s="664"/>
      <c r="EB20" s="664"/>
      <c r="EC20" s="704"/>
    </row>
    <row r="21" spans="2:133" ht="11.25" customHeight="1" x14ac:dyDescent="0.2">
      <c r="B21" s="658" t="s">
        <v>276</v>
      </c>
      <c r="C21" s="659"/>
      <c r="D21" s="659"/>
      <c r="E21" s="659"/>
      <c r="F21" s="659"/>
      <c r="G21" s="659"/>
      <c r="H21" s="659"/>
      <c r="I21" s="659"/>
      <c r="J21" s="659"/>
      <c r="K21" s="659"/>
      <c r="L21" s="659"/>
      <c r="M21" s="659"/>
      <c r="N21" s="659"/>
      <c r="O21" s="659"/>
      <c r="P21" s="659"/>
      <c r="Q21" s="660"/>
      <c r="R21" s="661" t="s">
        <v>173</v>
      </c>
      <c r="S21" s="664"/>
      <c r="T21" s="664"/>
      <c r="U21" s="664"/>
      <c r="V21" s="664"/>
      <c r="W21" s="664"/>
      <c r="X21" s="664"/>
      <c r="Y21" s="665"/>
      <c r="Z21" s="723" t="s">
        <v>232</v>
      </c>
      <c r="AA21" s="723"/>
      <c r="AB21" s="723"/>
      <c r="AC21" s="723"/>
      <c r="AD21" s="724" t="s">
        <v>232</v>
      </c>
      <c r="AE21" s="724"/>
      <c r="AF21" s="724"/>
      <c r="AG21" s="724"/>
      <c r="AH21" s="724"/>
      <c r="AI21" s="724"/>
      <c r="AJ21" s="724"/>
      <c r="AK21" s="724"/>
      <c r="AL21" s="666" t="s">
        <v>173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83</v>
      </c>
      <c r="BH21" s="664"/>
      <c r="BI21" s="664"/>
      <c r="BJ21" s="664"/>
      <c r="BK21" s="664"/>
      <c r="BL21" s="664"/>
      <c r="BM21" s="664"/>
      <c r="BN21" s="665"/>
      <c r="BO21" s="723">
        <v>0</v>
      </c>
      <c r="BP21" s="723"/>
      <c r="BQ21" s="723"/>
      <c r="BR21" s="723"/>
      <c r="BS21" s="669" t="s">
        <v>173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278</v>
      </c>
      <c r="C22" s="659"/>
      <c r="D22" s="659"/>
      <c r="E22" s="659"/>
      <c r="F22" s="659"/>
      <c r="G22" s="659"/>
      <c r="H22" s="659"/>
      <c r="I22" s="659"/>
      <c r="J22" s="659"/>
      <c r="K22" s="659"/>
      <c r="L22" s="659"/>
      <c r="M22" s="659"/>
      <c r="N22" s="659"/>
      <c r="O22" s="659"/>
      <c r="P22" s="659"/>
      <c r="Q22" s="660"/>
      <c r="R22" s="661">
        <v>1509809</v>
      </c>
      <c r="S22" s="664"/>
      <c r="T22" s="664"/>
      <c r="U22" s="664"/>
      <c r="V22" s="664"/>
      <c r="W22" s="664"/>
      <c r="X22" s="664"/>
      <c r="Y22" s="665"/>
      <c r="Z22" s="723">
        <v>63.5</v>
      </c>
      <c r="AA22" s="723"/>
      <c r="AB22" s="723"/>
      <c r="AC22" s="723"/>
      <c r="AD22" s="724">
        <v>1352018</v>
      </c>
      <c r="AE22" s="724"/>
      <c r="AF22" s="724"/>
      <c r="AG22" s="724"/>
      <c r="AH22" s="724"/>
      <c r="AI22" s="724"/>
      <c r="AJ22" s="724"/>
      <c r="AK22" s="724"/>
      <c r="AL22" s="666">
        <v>99.7</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136</v>
      </c>
      <c r="BP22" s="723"/>
      <c r="BQ22" s="723"/>
      <c r="BR22" s="723"/>
      <c r="BS22" s="669" t="s">
        <v>173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281</v>
      </c>
      <c r="C23" s="659"/>
      <c r="D23" s="659"/>
      <c r="E23" s="659"/>
      <c r="F23" s="659"/>
      <c r="G23" s="659"/>
      <c r="H23" s="659"/>
      <c r="I23" s="659"/>
      <c r="J23" s="659"/>
      <c r="K23" s="659"/>
      <c r="L23" s="659"/>
      <c r="M23" s="659"/>
      <c r="N23" s="659"/>
      <c r="O23" s="659"/>
      <c r="P23" s="659"/>
      <c r="Q23" s="660"/>
      <c r="R23" s="661">
        <v>510</v>
      </c>
      <c r="S23" s="664"/>
      <c r="T23" s="664"/>
      <c r="U23" s="664"/>
      <c r="V23" s="664"/>
      <c r="W23" s="664"/>
      <c r="X23" s="664"/>
      <c r="Y23" s="665"/>
      <c r="Z23" s="723">
        <v>0</v>
      </c>
      <c r="AA23" s="723"/>
      <c r="AB23" s="723"/>
      <c r="AC23" s="723"/>
      <c r="AD23" s="724">
        <v>510</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173</v>
      </c>
      <c r="BH23" s="664"/>
      <c r="BI23" s="664"/>
      <c r="BJ23" s="664"/>
      <c r="BK23" s="664"/>
      <c r="BL23" s="664"/>
      <c r="BM23" s="664"/>
      <c r="BN23" s="665"/>
      <c r="BO23" s="723" t="s">
        <v>232</v>
      </c>
      <c r="BP23" s="723"/>
      <c r="BQ23" s="723"/>
      <c r="BR23" s="723"/>
      <c r="BS23" s="669" t="s">
        <v>173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2">
      <c r="B24" s="658" t="s">
        <v>288</v>
      </c>
      <c r="C24" s="659"/>
      <c r="D24" s="659"/>
      <c r="E24" s="659"/>
      <c r="F24" s="659"/>
      <c r="G24" s="659"/>
      <c r="H24" s="659"/>
      <c r="I24" s="659"/>
      <c r="J24" s="659"/>
      <c r="K24" s="659"/>
      <c r="L24" s="659"/>
      <c r="M24" s="659"/>
      <c r="N24" s="659"/>
      <c r="O24" s="659"/>
      <c r="P24" s="659"/>
      <c r="Q24" s="660"/>
      <c r="R24" s="661">
        <v>2420</v>
      </c>
      <c r="S24" s="664"/>
      <c r="T24" s="664"/>
      <c r="U24" s="664"/>
      <c r="V24" s="664"/>
      <c r="W24" s="664"/>
      <c r="X24" s="664"/>
      <c r="Y24" s="665"/>
      <c r="Z24" s="723">
        <v>0.1</v>
      </c>
      <c r="AA24" s="723"/>
      <c r="AB24" s="723"/>
      <c r="AC24" s="723"/>
      <c r="AD24" s="724" t="s">
        <v>232</v>
      </c>
      <c r="AE24" s="724"/>
      <c r="AF24" s="724"/>
      <c r="AG24" s="724"/>
      <c r="AH24" s="724"/>
      <c r="AI24" s="724"/>
      <c r="AJ24" s="724"/>
      <c r="AK24" s="724"/>
      <c r="AL24" s="666" t="s">
        <v>173</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173</v>
      </c>
      <c r="BH24" s="664"/>
      <c r="BI24" s="664"/>
      <c r="BJ24" s="664"/>
      <c r="BK24" s="664"/>
      <c r="BL24" s="664"/>
      <c r="BM24" s="664"/>
      <c r="BN24" s="665"/>
      <c r="BO24" s="723" t="s">
        <v>232</v>
      </c>
      <c r="BP24" s="723"/>
      <c r="BQ24" s="723"/>
      <c r="BR24" s="723"/>
      <c r="BS24" s="669" t="s">
        <v>173</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700378</v>
      </c>
      <c r="CS24" s="727"/>
      <c r="CT24" s="727"/>
      <c r="CU24" s="727"/>
      <c r="CV24" s="727"/>
      <c r="CW24" s="727"/>
      <c r="CX24" s="727"/>
      <c r="CY24" s="773"/>
      <c r="CZ24" s="774">
        <v>31.8</v>
      </c>
      <c r="DA24" s="743"/>
      <c r="DB24" s="743"/>
      <c r="DC24" s="777"/>
      <c r="DD24" s="772">
        <v>613178</v>
      </c>
      <c r="DE24" s="727"/>
      <c r="DF24" s="727"/>
      <c r="DG24" s="727"/>
      <c r="DH24" s="727"/>
      <c r="DI24" s="727"/>
      <c r="DJ24" s="727"/>
      <c r="DK24" s="773"/>
      <c r="DL24" s="772">
        <v>612932</v>
      </c>
      <c r="DM24" s="727"/>
      <c r="DN24" s="727"/>
      <c r="DO24" s="727"/>
      <c r="DP24" s="727"/>
      <c r="DQ24" s="727"/>
      <c r="DR24" s="727"/>
      <c r="DS24" s="727"/>
      <c r="DT24" s="727"/>
      <c r="DU24" s="727"/>
      <c r="DV24" s="773"/>
      <c r="DW24" s="774">
        <v>43.5</v>
      </c>
      <c r="DX24" s="743"/>
      <c r="DY24" s="743"/>
      <c r="DZ24" s="743"/>
      <c r="EA24" s="743"/>
      <c r="EB24" s="743"/>
      <c r="EC24" s="775"/>
    </row>
    <row r="25" spans="2:133" ht="11.25" customHeight="1" x14ac:dyDescent="0.2">
      <c r="B25" s="658" t="s">
        <v>291</v>
      </c>
      <c r="C25" s="659"/>
      <c r="D25" s="659"/>
      <c r="E25" s="659"/>
      <c r="F25" s="659"/>
      <c r="G25" s="659"/>
      <c r="H25" s="659"/>
      <c r="I25" s="659"/>
      <c r="J25" s="659"/>
      <c r="K25" s="659"/>
      <c r="L25" s="659"/>
      <c r="M25" s="659"/>
      <c r="N25" s="659"/>
      <c r="O25" s="659"/>
      <c r="P25" s="659"/>
      <c r="Q25" s="660"/>
      <c r="R25" s="661">
        <v>27224</v>
      </c>
      <c r="S25" s="664"/>
      <c r="T25" s="664"/>
      <c r="U25" s="664"/>
      <c r="V25" s="664"/>
      <c r="W25" s="664"/>
      <c r="X25" s="664"/>
      <c r="Y25" s="665"/>
      <c r="Z25" s="723">
        <v>1.1000000000000001</v>
      </c>
      <c r="AA25" s="723"/>
      <c r="AB25" s="723"/>
      <c r="AC25" s="723"/>
      <c r="AD25" s="724">
        <v>462</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232</v>
      </c>
      <c r="BP25" s="723"/>
      <c r="BQ25" s="723"/>
      <c r="BR25" s="723"/>
      <c r="BS25" s="669" t="s">
        <v>232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411218</v>
      </c>
      <c r="CS25" s="662"/>
      <c r="CT25" s="662"/>
      <c r="CU25" s="662"/>
      <c r="CV25" s="662"/>
      <c r="CW25" s="662"/>
      <c r="CX25" s="662"/>
      <c r="CY25" s="663"/>
      <c r="CZ25" s="666">
        <v>18.7</v>
      </c>
      <c r="DA25" s="695"/>
      <c r="DB25" s="695"/>
      <c r="DC25" s="696"/>
      <c r="DD25" s="669">
        <v>406773</v>
      </c>
      <c r="DE25" s="662"/>
      <c r="DF25" s="662"/>
      <c r="DG25" s="662"/>
      <c r="DH25" s="662"/>
      <c r="DI25" s="662"/>
      <c r="DJ25" s="662"/>
      <c r="DK25" s="663"/>
      <c r="DL25" s="669">
        <v>406677</v>
      </c>
      <c r="DM25" s="662"/>
      <c r="DN25" s="662"/>
      <c r="DO25" s="662"/>
      <c r="DP25" s="662"/>
      <c r="DQ25" s="662"/>
      <c r="DR25" s="662"/>
      <c r="DS25" s="662"/>
      <c r="DT25" s="662"/>
      <c r="DU25" s="662"/>
      <c r="DV25" s="663"/>
      <c r="DW25" s="666">
        <v>28.9</v>
      </c>
      <c r="DX25" s="695"/>
      <c r="DY25" s="695"/>
      <c r="DZ25" s="695"/>
      <c r="EA25" s="695"/>
      <c r="EB25" s="695"/>
      <c r="EC25" s="697"/>
    </row>
    <row r="26" spans="2:133" ht="11.25" customHeight="1" x14ac:dyDescent="0.2">
      <c r="B26" s="658" t="s">
        <v>294</v>
      </c>
      <c r="C26" s="659"/>
      <c r="D26" s="659"/>
      <c r="E26" s="659"/>
      <c r="F26" s="659"/>
      <c r="G26" s="659"/>
      <c r="H26" s="659"/>
      <c r="I26" s="659"/>
      <c r="J26" s="659"/>
      <c r="K26" s="659"/>
      <c r="L26" s="659"/>
      <c r="M26" s="659"/>
      <c r="N26" s="659"/>
      <c r="O26" s="659"/>
      <c r="P26" s="659"/>
      <c r="Q26" s="660"/>
      <c r="R26" s="661">
        <v>1896</v>
      </c>
      <c r="S26" s="664"/>
      <c r="T26" s="664"/>
      <c r="U26" s="664"/>
      <c r="V26" s="664"/>
      <c r="W26" s="664"/>
      <c r="X26" s="664"/>
      <c r="Y26" s="665"/>
      <c r="Z26" s="723">
        <v>0.1</v>
      </c>
      <c r="AA26" s="723"/>
      <c r="AB26" s="723"/>
      <c r="AC26" s="723"/>
      <c r="AD26" s="724" t="s">
        <v>173</v>
      </c>
      <c r="AE26" s="724"/>
      <c r="AF26" s="724"/>
      <c r="AG26" s="724"/>
      <c r="AH26" s="724"/>
      <c r="AI26" s="724"/>
      <c r="AJ26" s="724"/>
      <c r="AK26" s="724"/>
      <c r="AL26" s="666" t="s">
        <v>173</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173</v>
      </c>
      <c r="BH26" s="664"/>
      <c r="BI26" s="664"/>
      <c r="BJ26" s="664"/>
      <c r="BK26" s="664"/>
      <c r="BL26" s="664"/>
      <c r="BM26" s="664"/>
      <c r="BN26" s="665"/>
      <c r="BO26" s="723" t="s">
        <v>173</v>
      </c>
      <c r="BP26" s="723"/>
      <c r="BQ26" s="723"/>
      <c r="BR26" s="723"/>
      <c r="BS26" s="669" t="s">
        <v>173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243558</v>
      </c>
      <c r="CS26" s="664"/>
      <c r="CT26" s="664"/>
      <c r="CU26" s="664"/>
      <c r="CV26" s="664"/>
      <c r="CW26" s="664"/>
      <c r="CX26" s="664"/>
      <c r="CY26" s="665"/>
      <c r="CZ26" s="666">
        <v>11.1</v>
      </c>
      <c r="DA26" s="695"/>
      <c r="DB26" s="695"/>
      <c r="DC26" s="696"/>
      <c r="DD26" s="669">
        <v>241908</v>
      </c>
      <c r="DE26" s="664"/>
      <c r="DF26" s="664"/>
      <c r="DG26" s="664"/>
      <c r="DH26" s="664"/>
      <c r="DI26" s="664"/>
      <c r="DJ26" s="664"/>
      <c r="DK26" s="665"/>
      <c r="DL26" s="669" t="s">
        <v>173</v>
      </c>
      <c r="DM26" s="664"/>
      <c r="DN26" s="664"/>
      <c r="DO26" s="664"/>
      <c r="DP26" s="664"/>
      <c r="DQ26" s="664"/>
      <c r="DR26" s="664"/>
      <c r="DS26" s="664"/>
      <c r="DT26" s="664"/>
      <c r="DU26" s="664"/>
      <c r="DV26" s="665"/>
      <c r="DW26" s="666" t="s">
        <v>173</v>
      </c>
      <c r="DX26" s="695"/>
      <c r="DY26" s="695"/>
      <c r="DZ26" s="695"/>
      <c r="EA26" s="695"/>
      <c r="EB26" s="695"/>
      <c r="EC26" s="697"/>
    </row>
    <row r="27" spans="2:133" ht="11.25" customHeight="1" x14ac:dyDescent="0.2">
      <c r="B27" s="658" t="s">
        <v>297</v>
      </c>
      <c r="C27" s="659"/>
      <c r="D27" s="659"/>
      <c r="E27" s="659"/>
      <c r="F27" s="659"/>
      <c r="G27" s="659"/>
      <c r="H27" s="659"/>
      <c r="I27" s="659"/>
      <c r="J27" s="659"/>
      <c r="K27" s="659"/>
      <c r="L27" s="659"/>
      <c r="M27" s="659"/>
      <c r="N27" s="659"/>
      <c r="O27" s="659"/>
      <c r="P27" s="659"/>
      <c r="Q27" s="660"/>
      <c r="R27" s="661">
        <v>166738</v>
      </c>
      <c r="S27" s="664"/>
      <c r="T27" s="664"/>
      <c r="U27" s="664"/>
      <c r="V27" s="664"/>
      <c r="W27" s="664"/>
      <c r="X27" s="664"/>
      <c r="Y27" s="665"/>
      <c r="Z27" s="723">
        <v>7</v>
      </c>
      <c r="AA27" s="723"/>
      <c r="AB27" s="723"/>
      <c r="AC27" s="723"/>
      <c r="AD27" s="724" t="s">
        <v>173</v>
      </c>
      <c r="AE27" s="724"/>
      <c r="AF27" s="724"/>
      <c r="AG27" s="724"/>
      <c r="AH27" s="724"/>
      <c r="AI27" s="724"/>
      <c r="AJ27" s="724"/>
      <c r="AK27" s="724"/>
      <c r="AL27" s="666" t="s">
        <v>173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171497</v>
      </c>
      <c r="BH27" s="664"/>
      <c r="BI27" s="664"/>
      <c r="BJ27" s="664"/>
      <c r="BK27" s="664"/>
      <c r="BL27" s="664"/>
      <c r="BM27" s="664"/>
      <c r="BN27" s="665"/>
      <c r="BO27" s="723">
        <v>100</v>
      </c>
      <c r="BP27" s="723"/>
      <c r="BQ27" s="723"/>
      <c r="BR27" s="723"/>
      <c r="BS27" s="669" t="s">
        <v>173</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110966</v>
      </c>
      <c r="CS27" s="662"/>
      <c r="CT27" s="662"/>
      <c r="CU27" s="662"/>
      <c r="CV27" s="662"/>
      <c r="CW27" s="662"/>
      <c r="CX27" s="662"/>
      <c r="CY27" s="663"/>
      <c r="CZ27" s="666">
        <v>5</v>
      </c>
      <c r="DA27" s="695"/>
      <c r="DB27" s="695"/>
      <c r="DC27" s="696"/>
      <c r="DD27" s="669">
        <v>32711</v>
      </c>
      <c r="DE27" s="662"/>
      <c r="DF27" s="662"/>
      <c r="DG27" s="662"/>
      <c r="DH27" s="662"/>
      <c r="DI27" s="662"/>
      <c r="DJ27" s="662"/>
      <c r="DK27" s="663"/>
      <c r="DL27" s="669">
        <v>32561</v>
      </c>
      <c r="DM27" s="662"/>
      <c r="DN27" s="662"/>
      <c r="DO27" s="662"/>
      <c r="DP27" s="662"/>
      <c r="DQ27" s="662"/>
      <c r="DR27" s="662"/>
      <c r="DS27" s="662"/>
      <c r="DT27" s="662"/>
      <c r="DU27" s="662"/>
      <c r="DV27" s="663"/>
      <c r="DW27" s="666">
        <v>2.2999999999999998</v>
      </c>
      <c r="DX27" s="695"/>
      <c r="DY27" s="695"/>
      <c r="DZ27" s="695"/>
      <c r="EA27" s="695"/>
      <c r="EB27" s="695"/>
      <c r="EC27" s="697"/>
    </row>
    <row r="28" spans="2:133" ht="11.25" customHeight="1" x14ac:dyDescent="0.2">
      <c r="B28" s="766" t="s">
        <v>300</v>
      </c>
      <c r="C28" s="767"/>
      <c r="D28" s="767"/>
      <c r="E28" s="767"/>
      <c r="F28" s="767"/>
      <c r="G28" s="767"/>
      <c r="H28" s="767"/>
      <c r="I28" s="767"/>
      <c r="J28" s="767"/>
      <c r="K28" s="767"/>
      <c r="L28" s="767"/>
      <c r="M28" s="767"/>
      <c r="N28" s="767"/>
      <c r="O28" s="767"/>
      <c r="P28" s="767"/>
      <c r="Q28" s="768"/>
      <c r="R28" s="661" t="s">
        <v>232</v>
      </c>
      <c r="S28" s="664"/>
      <c r="T28" s="664"/>
      <c r="U28" s="664"/>
      <c r="V28" s="664"/>
      <c r="W28" s="664"/>
      <c r="X28" s="664"/>
      <c r="Y28" s="665"/>
      <c r="Z28" s="723" t="s">
        <v>173</v>
      </c>
      <c r="AA28" s="723"/>
      <c r="AB28" s="723"/>
      <c r="AC28" s="723"/>
      <c r="AD28" s="724" t="s">
        <v>173</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178194</v>
      </c>
      <c r="CS28" s="664"/>
      <c r="CT28" s="664"/>
      <c r="CU28" s="664"/>
      <c r="CV28" s="664"/>
      <c r="CW28" s="664"/>
      <c r="CX28" s="664"/>
      <c r="CY28" s="665"/>
      <c r="CZ28" s="666">
        <v>8.1</v>
      </c>
      <c r="DA28" s="695"/>
      <c r="DB28" s="695"/>
      <c r="DC28" s="696"/>
      <c r="DD28" s="669">
        <v>173694</v>
      </c>
      <c r="DE28" s="664"/>
      <c r="DF28" s="664"/>
      <c r="DG28" s="664"/>
      <c r="DH28" s="664"/>
      <c r="DI28" s="664"/>
      <c r="DJ28" s="664"/>
      <c r="DK28" s="665"/>
      <c r="DL28" s="669">
        <v>173694</v>
      </c>
      <c r="DM28" s="664"/>
      <c r="DN28" s="664"/>
      <c r="DO28" s="664"/>
      <c r="DP28" s="664"/>
      <c r="DQ28" s="664"/>
      <c r="DR28" s="664"/>
      <c r="DS28" s="664"/>
      <c r="DT28" s="664"/>
      <c r="DU28" s="664"/>
      <c r="DV28" s="665"/>
      <c r="DW28" s="666">
        <v>12.3</v>
      </c>
      <c r="DX28" s="695"/>
      <c r="DY28" s="695"/>
      <c r="DZ28" s="695"/>
      <c r="EA28" s="695"/>
      <c r="EB28" s="695"/>
      <c r="EC28" s="697"/>
    </row>
    <row r="29" spans="2:133" ht="11.25" customHeight="1" x14ac:dyDescent="0.2">
      <c r="B29" s="658" t="s">
        <v>302</v>
      </c>
      <c r="C29" s="659"/>
      <c r="D29" s="659"/>
      <c r="E29" s="659"/>
      <c r="F29" s="659"/>
      <c r="G29" s="659"/>
      <c r="H29" s="659"/>
      <c r="I29" s="659"/>
      <c r="J29" s="659"/>
      <c r="K29" s="659"/>
      <c r="L29" s="659"/>
      <c r="M29" s="659"/>
      <c r="N29" s="659"/>
      <c r="O29" s="659"/>
      <c r="P29" s="659"/>
      <c r="Q29" s="660"/>
      <c r="R29" s="661">
        <v>121592</v>
      </c>
      <c r="S29" s="664"/>
      <c r="T29" s="664"/>
      <c r="U29" s="664"/>
      <c r="V29" s="664"/>
      <c r="W29" s="664"/>
      <c r="X29" s="664"/>
      <c r="Y29" s="665"/>
      <c r="Z29" s="723">
        <v>5.0999999999999996</v>
      </c>
      <c r="AA29" s="723"/>
      <c r="AB29" s="723"/>
      <c r="AC29" s="723"/>
      <c r="AD29" s="724" t="s">
        <v>173</v>
      </c>
      <c r="AE29" s="724"/>
      <c r="AF29" s="724"/>
      <c r="AG29" s="724"/>
      <c r="AH29" s="724"/>
      <c r="AI29" s="724"/>
      <c r="AJ29" s="724"/>
      <c r="AK29" s="724"/>
      <c r="AL29" s="666" t="s">
        <v>173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178194</v>
      </c>
      <c r="CS29" s="662"/>
      <c r="CT29" s="662"/>
      <c r="CU29" s="662"/>
      <c r="CV29" s="662"/>
      <c r="CW29" s="662"/>
      <c r="CX29" s="662"/>
      <c r="CY29" s="663"/>
      <c r="CZ29" s="666">
        <v>8.1</v>
      </c>
      <c r="DA29" s="695"/>
      <c r="DB29" s="695"/>
      <c r="DC29" s="696"/>
      <c r="DD29" s="669">
        <v>173694</v>
      </c>
      <c r="DE29" s="662"/>
      <c r="DF29" s="662"/>
      <c r="DG29" s="662"/>
      <c r="DH29" s="662"/>
      <c r="DI29" s="662"/>
      <c r="DJ29" s="662"/>
      <c r="DK29" s="663"/>
      <c r="DL29" s="669">
        <v>173694</v>
      </c>
      <c r="DM29" s="662"/>
      <c r="DN29" s="662"/>
      <c r="DO29" s="662"/>
      <c r="DP29" s="662"/>
      <c r="DQ29" s="662"/>
      <c r="DR29" s="662"/>
      <c r="DS29" s="662"/>
      <c r="DT29" s="662"/>
      <c r="DU29" s="662"/>
      <c r="DV29" s="663"/>
      <c r="DW29" s="666">
        <v>12.3</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9221</v>
      </c>
      <c r="S30" s="664"/>
      <c r="T30" s="664"/>
      <c r="U30" s="664"/>
      <c r="V30" s="664"/>
      <c r="W30" s="664"/>
      <c r="X30" s="664"/>
      <c r="Y30" s="665"/>
      <c r="Z30" s="723">
        <v>0.4</v>
      </c>
      <c r="AA30" s="723"/>
      <c r="AB30" s="723"/>
      <c r="AC30" s="723"/>
      <c r="AD30" s="724">
        <v>2769</v>
      </c>
      <c r="AE30" s="724"/>
      <c r="AF30" s="724"/>
      <c r="AG30" s="724"/>
      <c r="AH30" s="724"/>
      <c r="AI30" s="724"/>
      <c r="AJ30" s="724"/>
      <c r="AK30" s="724"/>
      <c r="AL30" s="666">
        <v>0.2</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99.6</v>
      </c>
      <c r="BH30" s="742"/>
      <c r="BI30" s="742"/>
      <c r="BJ30" s="742"/>
      <c r="BK30" s="742"/>
      <c r="BL30" s="742"/>
      <c r="BM30" s="743">
        <v>98.2</v>
      </c>
      <c r="BN30" s="742"/>
      <c r="BO30" s="742"/>
      <c r="BP30" s="742"/>
      <c r="BQ30" s="744"/>
      <c r="BR30" s="741">
        <v>99.5</v>
      </c>
      <c r="BS30" s="742"/>
      <c r="BT30" s="742"/>
      <c r="BU30" s="742"/>
      <c r="BV30" s="742"/>
      <c r="BW30" s="742"/>
      <c r="BX30" s="743">
        <v>98</v>
      </c>
      <c r="BY30" s="742"/>
      <c r="BZ30" s="742"/>
      <c r="CA30" s="742"/>
      <c r="CB30" s="744"/>
      <c r="CD30" s="747"/>
      <c r="CE30" s="748"/>
      <c r="CF30" s="705" t="s">
        <v>310</v>
      </c>
      <c r="CG30" s="702"/>
      <c r="CH30" s="702"/>
      <c r="CI30" s="702"/>
      <c r="CJ30" s="702"/>
      <c r="CK30" s="702"/>
      <c r="CL30" s="702"/>
      <c r="CM30" s="702"/>
      <c r="CN30" s="702"/>
      <c r="CO30" s="702"/>
      <c r="CP30" s="702"/>
      <c r="CQ30" s="703"/>
      <c r="CR30" s="661">
        <v>166121</v>
      </c>
      <c r="CS30" s="664"/>
      <c r="CT30" s="664"/>
      <c r="CU30" s="664"/>
      <c r="CV30" s="664"/>
      <c r="CW30" s="664"/>
      <c r="CX30" s="664"/>
      <c r="CY30" s="665"/>
      <c r="CZ30" s="666">
        <v>7.5</v>
      </c>
      <c r="DA30" s="695"/>
      <c r="DB30" s="695"/>
      <c r="DC30" s="696"/>
      <c r="DD30" s="669">
        <v>161621</v>
      </c>
      <c r="DE30" s="664"/>
      <c r="DF30" s="664"/>
      <c r="DG30" s="664"/>
      <c r="DH30" s="664"/>
      <c r="DI30" s="664"/>
      <c r="DJ30" s="664"/>
      <c r="DK30" s="665"/>
      <c r="DL30" s="669">
        <v>161621</v>
      </c>
      <c r="DM30" s="664"/>
      <c r="DN30" s="664"/>
      <c r="DO30" s="664"/>
      <c r="DP30" s="664"/>
      <c r="DQ30" s="664"/>
      <c r="DR30" s="664"/>
      <c r="DS30" s="664"/>
      <c r="DT30" s="664"/>
      <c r="DU30" s="664"/>
      <c r="DV30" s="665"/>
      <c r="DW30" s="666">
        <v>11.5</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4904</v>
      </c>
      <c r="S31" s="664"/>
      <c r="T31" s="664"/>
      <c r="U31" s="664"/>
      <c r="V31" s="664"/>
      <c r="W31" s="664"/>
      <c r="X31" s="664"/>
      <c r="Y31" s="665"/>
      <c r="Z31" s="723">
        <v>0.2</v>
      </c>
      <c r="AA31" s="723"/>
      <c r="AB31" s="723"/>
      <c r="AC31" s="723"/>
      <c r="AD31" s="724" t="s">
        <v>173</v>
      </c>
      <c r="AE31" s="724"/>
      <c r="AF31" s="724"/>
      <c r="AG31" s="724"/>
      <c r="AH31" s="724"/>
      <c r="AI31" s="724"/>
      <c r="AJ31" s="724"/>
      <c r="AK31" s="724"/>
      <c r="AL31" s="666" t="s">
        <v>173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99.8</v>
      </c>
      <c r="BH31" s="662"/>
      <c r="BI31" s="662"/>
      <c r="BJ31" s="662"/>
      <c r="BK31" s="662"/>
      <c r="BL31" s="662"/>
      <c r="BM31" s="667">
        <v>98.3</v>
      </c>
      <c r="BN31" s="740"/>
      <c r="BO31" s="740"/>
      <c r="BP31" s="740"/>
      <c r="BQ31" s="701"/>
      <c r="BR31" s="739">
        <v>99.5</v>
      </c>
      <c r="BS31" s="662"/>
      <c r="BT31" s="662"/>
      <c r="BU31" s="662"/>
      <c r="BV31" s="662"/>
      <c r="BW31" s="662"/>
      <c r="BX31" s="667">
        <v>98</v>
      </c>
      <c r="BY31" s="740"/>
      <c r="BZ31" s="740"/>
      <c r="CA31" s="740"/>
      <c r="CB31" s="701"/>
      <c r="CD31" s="747"/>
      <c r="CE31" s="748"/>
      <c r="CF31" s="705" t="s">
        <v>314</v>
      </c>
      <c r="CG31" s="702"/>
      <c r="CH31" s="702"/>
      <c r="CI31" s="702"/>
      <c r="CJ31" s="702"/>
      <c r="CK31" s="702"/>
      <c r="CL31" s="702"/>
      <c r="CM31" s="702"/>
      <c r="CN31" s="702"/>
      <c r="CO31" s="702"/>
      <c r="CP31" s="702"/>
      <c r="CQ31" s="703"/>
      <c r="CR31" s="661">
        <v>12073</v>
      </c>
      <c r="CS31" s="662"/>
      <c r="CT31" s="662"/>
      <c r="CU31" s="662"/>
      <c r="CV31" s="662"/>
      <c r="CW31" s="662"/>
      <c r="CX31" s="662"/>
      <c r="CY31" s="663"/>
      <c r="CZ31" s="666">
        <v>0.5</v>
      </c>
      <c r="DA31" s="695"/>
      <c r="DB31" s="695"/>
      <c r="DC31" s="696"/>
      <c r="DD31" s="669">
        <v>12073</v>
      </c>
      <c r="DE31" s="662"/>
      <c r="DF31" s="662"/>
      <c r="DG31" s="662"/>
      <c r="DH31" s="662"/>
      <c r="DI31" s="662"/>
      <c r="DJ31" s="662"/>
      <c r="DK31" s="663"/>
      <c r="DL31" s="669">
        <v>12073</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72305</v>
      </c>
      <c r="S32" s="664"/>
      <c r="T32" s="664"/>
      <c r="U32" s="664"/>
      <c r="V32" s="664"/>
      <c r="W32" s="664"/>
      <c r="X32" s="664"/>
      <c r="Y32" s="665"/>
      <c r="Z32" s="723">
        <v>3</v>
      </c>
      <c r="AA32" s="723"/>
      <c r="AB32" s="723"/>
      <c r="AC32" s="723"/>
      <c r="AD32" s="724" t="s">
        <v>232</v>
      </c>
      <c r="AE32" s="724"/>
      <c r="AF32" s="724"/>
      <c r="AG32" s="724"/>
      <c r="AH32" s="724"/>
      <c r="AI32" s="724"/>
      <c r="AJ32" s="724"/>
      <c r="AK32" s="724"/>
      <c r="AL32" s="666" t="s">
        <v>173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99.5</v>
      </c>
      <c r="BH32" s="677"/>
      <c r="BI32" s="677"/>
      <c r="BJ32" s="677"/>
      <c r="BK32" s="677"/>
      <c r="BL32" s="677"/>
      <c r="BM32" s="721">
        <v>97.8</v>
      </c>
      <c r="BN32" s="677"/>
      <c r="BO32" s="677"/>
      <c r="BP32" s="677"/>
      <c r="BQ32" s="714"/>
      <c r="BR32" s="738">
        <v>99.4</v>
      </c>
      <c r="BS32" s="677"/>
      <c r="BT32" s="677"/>
      <c r="BU32" s="677"/>
      <c r="BV32" s="677"/>
      <c r="BW32" s="677"/>
      <c r="BX32" s="721">
        <v>97.8</v>
      </c>
      <c r="BY32" s="677"/>
      <c r="BZ32" s="677"/>
      <c r="CA32" s="677"/>
      <c r="CB32" s="714"/>
      <c r="CD32" s="749"/>
      <c r="CE32" s="750"/>
      <c r="CF32" s="705" t="s">
        <v>317</v>
      </c>
      <c r="CG32" s="702"/>
      <c r="CH32" s="702"/>
      <c r="CI32" s="702"/>
      <c r="CJ32" s="702"/>
      <c r="CK32" s="702"/>
      <c r="CL32" s="702"/>
      <c r="CM32" s="702"/>
      <c r="CN32" s="702"/>
      <c r="CO32" s="702"/>
      <c r="CP32" s="702"/>
      <c r="CQ32" s="703"/>
      <c r="CR32" s="661" t="s">
        <v>173</v>
      </c>
      <c r="CS32" s="664"/>
      <c r="CT32" s="664"/>
      <c r="CU32" s="664"/>
      <c r="CV32" s="664"/>
      <c r="CW32" s="664"/>
      <c r="CX32" s="664"/>
      <c r="CY32" s="665"/>
      <c r="CZ32" s="666" t="s">
        <v>232</v>
      </c>
      <c r="DA32" s="695"/>
      <c r="DB32" s="695"/>
      <c r="DC32" s="696"/>
      <c r="DD32" s="669" t="s">
        <v>173</v>
      </c>
      <c r="DE32" s="664"/>
      <c r="DF32" s="664"/>
      <c r="DG32" s="664"/>
      <c r="DH32" s="664"/>
      <c r="DI32" s="664"/>
      <c r="DJ32" s="664"/>
      <c r="DK32" s="665"/>
      <c r="DL32" s="669" t="s">
        <v>173</v>
      </c>
      <c r="DM32" s="664"/>
      <c r="DN32" s="664"/>
      <c r="DO32" s="664"/>
      <c r="DP32" s="664"/>
      <c r="DQ32" s="664"/>
      <c r="DR32" s="664"/>
      <c r="DS32" s="664"/>
      <c r="DT32" s="664"/>
      <c r="DU32" s="664"/>
      <c r="DV32" s="665"/>
      <c r="DW32" s="666" t="s">
        <v>232</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77700</v>
      </c>
      <c r="S33" s="664"/>
      <c r="T33" s="664"/>
      <c r="U33" s="664"/>
      <c r="V33" s="664"/>
      <c r="W33" s="664"/>
      <c r="X33" s="664"/>
      <c r="Y33" s="665"/>
      <c r="Z33" s="723">
        <v>3.3</v>
      </c>
      <c r="AA33" s="723"/>
      <c r="AB33" s="723"/>
      <c r="AC33" s="723"/>
      <c r="AD33" s="724" t="s">
        <v>136</v>
      </c>
      <c r="AE33" s="724"/>
      <c r="AF33" s="724"/>
      <c r="AG33" s="724"/>
      <c r="AH33" s="724"/>
      <c r="AI33" s="724"/>
      <c r="AJ33" s="724"/>
      <c r="AK33" s="724"/>
      <c r="AL33" s="666" t="s">
        <v>173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911234</v>
      </c>
      <c r="CS33" s="662"/>
      <c r="CT33" s="662"/>
      <c r="CU33" s="662"/>
      <c r="CV33" s="662"/>
      <c r="CW33" s="662"/>
      <c r="CX33" s="662"/>
      <c r="CY33" s="663"/>
      <c r="CZ33" s="666">
        <v>41.4</v>
      </c>
      <c r="DA33" s="695"/>
      <c r="DB33" s="695"/>
      <c r="DC33" s="696"/>
      <c r="DD33" s="669">
        <v>778776</v>
      </c>
      <c r="DE33" s="662"/>
      <c r="DF33" s="662"/>
      <c r="DG33" s="662"/>
      <c r="DH33" s="662"/>
      <c r="DI33" s="662"/>
      <c r="DJ33" s="662"/>
      <c r="DK33" s="663"/>
      <c r="DL33" s="669">
        <v>597170</v>
      </c>
      <c r="DM33" s="662"/>
      <c r="DN33" s="662"/>
      <c r="DO33" s="662"/>
      <c r="DP33" s="662"/>
      <c r="DQ33" s="662"/>
      <c r="DR33" s="662"/>
      <c r="DS33" s="662"/>
      <c r="DT33" s="662"/>
      <c r="DU33" s="662"/>
      <c r="DV33" s="663"/>
      <c r="DW33" s="666">
        <v>42.4</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73707</v>
      </c>
      <c r="S34" s="664"/>
      <c r="T34" s="664"/>
      <c r="U34" s="664"/>
      <c r="V34" s="664"/>
      <c r="W34" s="664"/>
      <c r="X34" s="664"/>
      <c r="Y34" s="665"/>
      <c r="Z34" s="723">
        <v>3.1</v>
      </c>
      <c r="AA34" s="723"/>
      <c r="AB34" s="723"/>
      <c r="AC34" s="723"/>
      <c r="AD34" s="724">
        <v>638</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247330</v>
      </c>
      <c r="CS34" s="664"/>
      <c r="CT34" s="664"/>
      <c r="CU34" s="664"/>
      <c r="CV34" s="664"/>
      <c r="CW34" s="664"/>
      <c r="CX34" s="664"/>
      <c r="CY34" s="665"/>
      <c r="CZ34" s="666">
        <v>11.2</v>
      </c>
      <c r="DA34" s="695"/>
      <c r="DB34" s="695"/>
      <c r="DC34" s="696"/>
      <c r="DD34" s="669">
        <v>208540</v>
      </c>
      <c r="DE34" s="664"/>
      <c r="DF34" s="664"/>
      <c r="DG34" s="664"/>
      <c r="DH34" s="664"/>
      <c r="DI34" s="664"/>
      <c r="DJ34" s="664"/>
      <c r="DK34" s="665"/>
      <c r="DL34" s="669">
        <v>175320</v>
      </c>
      <c r="DM34" s="664"/>
      <c r="DN34" s="664"/>
      <c r="DO34" s="664"/>
      <c r="DP34" s="664"/>
      <c r="DQ34" s="664"/>
      <c r="DR34" s="664"/>
      <c r="DS34" s="664"/>
      <c r="DT34" s="664"/>
      <c r="DU34" s="664"/>
      <c r="DV34" s="665"/>
      <c r="DW34" s="666">
        <v>12.4</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311161</v>
      </c>
      <c r="S35" s="664"/>
      <c r="T35" s="664"/>
      <c r="U35" s="664"/>
      <c r="V35" s="664"/>
      <c r="W35" s="664"/>
      <c r="X35" s="664"/>
      <c r="Y35" s="665"/>
      <c r="Z35" s="723">
        <v>13.1</v>
      </c>
      <c r="AA35" s="723"/>
      <c r="AB35" s="723"/>
      <c r="AC35" s="723"/>
      <c r="AD35" s="724" t="s">
        <v>232</v>
      </c>
      <c r="AE35" s="724"/>
      <c r="AF35" s="724"/>
      <c r="AG35" s="724"/>
      <c r="AH35" s="724"/>
      <c r="AI35" s="724"/>
      <c r="AJ35" s="724"/>
      <c r="AK35" s="724"/>
      <c r="AL35" s="666" t="s">
        <v>136</v>
      </c>
      <c r="AM35" s="667"/>
      <c r="AN35" s="667"/>
      <c r="AO35" s="725"/>
      <c r="AP35" s="234"/>
      <c r="AQ35" s="729" t="s">
        <v>325</v>
      </c>
      <c r="AR35" s="730"/>
      <c r="AS35" s="730"/>
      <c r="AT35" s="730"/>
      <c r="AU35" s="730"/>
      <c r="AV35" s="730"/>
      <c r="AW35" s="730"/>
      <c r="AX35" s="730"/>
      <c r="AY35" s="731"/>
      <c r="AZ35" s="726">
        <v>276456</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9533</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52569</v>
      </c>
      <c r="CS35" s="662"/>
      <c r="CT35" s="662"/>
      <c r="CU35" s="662"/>
      <c r="CV35" s="662"/>
      <c r="CW35" s="662"/>
      <c r="CX35" s="662"/>
      <c r="CY35" s="663"/>
      <c r="CZ35" s="666">
        <v>2.4</v>
      </c>
      <c r="DA35" s="695"/>
      <c r="DB35" s="695"/>
      <c r="DC35" s="696"/>
      <c r="DD35" s="669">
        <v>47965</v>
      </c>
      <c r="DE35" s="662"/>
      <c r="DF35" s="662"/>
      <c r="DG35" s="662"/>
      <c r="DH35" s="662"/>
      <c r="DI35" s="662"/>
      <c r="DJ35" s="662"/>
      <c r="DK35" s="663"/>
      <c r="DL35" s="669">
        <v>44253</v>
      </c>
      <c r="DM35" s="662"/>
      <c r="DN35" s="662"/>
      <c r="DO35" s="662"/>
      <c r="DP35" s="662"/>
      <c r="DQ35" s="662"/>
      <c r="DR35" s="662"/>
      <c r="DS35" s="662"/>
      <c r="DT35" s="662"/>
      <c r="DU35" s="662"/>
      <c r="DV35" s="663"/>
      <c r="DW35" s="666">
        <v>3.1</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173</v>
      </c>
      <c r="S36" s="664"/>
      <c r="T36" s="664"/>
      <c r="U36" s="664"/>
      <c r="V36" s="664"/>
      <c r="W36" s="664"/>
      <c r="X36" s="664"/>
      <c r="Y36" s="665"/>
      <c r="Z36" s="723" t="s">
        <v>173</v>
      </c>
      <c r="AA36" s="723"/>
      <c r="AB36" s="723"/>
      <c r="AC36" s="723"/>
      <c r="AD36" s="724" t="s">
        <v>136</v>
      </c>
      <c r="AE36" s="724"/>
      <c r="AF36" s="724"/>
      <c r="AG36" s="724"/>
      <c r="AH36" s="724"/>
      <c r="AI36" s="724"/>
      <c r="AJ36" s="724"/>
      <c r="AK36" s="724"/>
      <c r="AL36" s="666" t="s">
        <v>232</v>
      </c>
      <c r="AM36" s="667"/>
      <c r="AN36" s="667"/>
      <c r="AO36" s="725"/>
      <c r="AQ36" s="698" t="s">
        <v>329</v>
      </c>
      <c r="AR36" s="699"/>
      <c r="AS36" s="699"/>
      <c r="AT36" s="699"/>
      <c r="AU36" s="699"/>
      <c r="AV36" s="699"/>
      <c r="AW36" s="699"/>
      <c r="AX36" s="699"/>
      <c r="AY36" s="700"/>
      <c r="AZ36" s="661">
        <v>41652</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9533</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315159</v>
      </c>
      <c r="CS36" s="664"/>
      <c r="CT36" s="664"/>
      <c r="CU36" s="664"/>
      <c r="CV36" s="664"/>
      <c r="CW36" s="664"/>
      <c r="CX36" s="664"/>
      <c r="CY36" s="665"/>
      <c r="CZ36" s="666">
        <v>14.3</v>
      </c>
      <c r="DA36" s="695"/>
      <c r="DB36" s="695"/>
      <c r="DC36" s="696"/>
      <c r="DD36" s="669">
        <v>256810</v>
      </c>
      <c r="DE36" s="664"/>
      <c r="DF36" s="664"/>
      <c r="DG36" s="664"/>
      <c r="DH36" s="664"/>
      <c r="DI36" s="664"/>
      <c r="DJ36" s="664"/>
      <c r="DK36" s="665"/>
      <c r="DL36" s="669">
        <v>203694</v>
      </c>
      <c r="DM36" s="664"/>
      <c r="DN36" s="664"/>
      <c r="DO36" s="664"/>
      <c r="DP36" s="664"/>
      <c r="DQ36" s="664"/>
      <c r="DR36" s="664"/>
      <c r="DS36" s="664"/>
      <c r="DT36" s="664"/>
      <c r="DU36" s="664"/>
      <c r="DV36" s="665"/>
      <c r="DW36" s="666">
        <v>14.5</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51861</v>
      </c>
      <c r="S37" s="664"/>
      <c r="T37" s="664"/>
      <c r="U37" s="664"/>
      <c r="V37" s="664"/>
      <c r="W37" s="664"/>
      <c r="X37" s="664"/>
      <c r="Y37" s="665"/>
      <c r="Z37" s="723">
        <v>2.2000000000000002</v>
      </c>
      <c r="AA37" s="723"/>
      <c r="AB37" s="723"/>
      <c r="AC37" s="723"/>
      <c r="AD37" s="724" t="s">
        <v>173</v>
      </c>
      <c r="AE37" s="724"/>
      <c r="AF37" s="724"/>
      <c r="AG37" s="724"/>
      <c r="AH37" s="724"/>
      <c r="AI37" s="724"/>
      <c r="AJ37" s="724"/>
      <c r="AK37" s="724"/>
      <c r="AL37" s="666" t="s">
        <v>232</v>
      </c>
      <c r="AM37" s="667"/>
      <c r="AN37" s="667"/>
      <c r="AO37" s="725"/>
      <c r="AQ37" s="698" t="s">
        <v>333</v>
      </c>
      <c r="AR37" s="699"/>
      <c r="AS37" s="699"/>
      <c r="AT37" s="699"/>
      <c r="AU37" s="699"/>
      <c r="AV37" s="699"/>
      <c r="AW37" s="699"/>
      <c r="AX37" s="699"/>
      <c r="AY37" s="700"/>
      <c r="AZ37" s="661">
        <v>12454</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344</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137184</v>
      </c>
      <c r="CS37" s="662"/>
      <c r="CT37" s="662"/>
      <c r="CU37" s="662"/>
      <c r="CV37" s="662"/>
      <c r="CW37" s="662"/>
      <c r="CX37" s="662"/>
      <c r="CY37" s="663"/>
      <c r="CZ37" s="666">
        <v>6.2</v>
      </c>
      <c r="DA37" s="695"/>
      <c r="DB37" s="695"/>
      <c r="DC37" s="696"/>
      <c r="DD37" s="669">
        <v>137184</v>
      </c>
      <c r="DE37" s="662"/>
      <c r="DF37" s="662"/>
      <c r="DG37" s="662"/>
      <c r="DH37" s="662"/>
      <c r="DI37" s="662"/>
      <c r="DJ37" s="662"/>
      <c r="DK37" s="663"/>
      <c r="DL37" s="669">
        <v>125966</v>
      </c>
      <c r="DM37" s="662"/>
      <c r="DN37" s="662"/>
      <c r="DO37" s="662"/>
      <c r="DP37" s="662"/>
      <c r="DQ37" s="662"/>
      <c r="DR37" s="662"/>
      <c r="DS37" s="662"/>
      <c r="DT37" s="662"/>
      <c r="DU37" s="662"/>
      <c r="DV37" s="663"/>
      <c r="DW37" s="666">
        <v>8.9</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2379187</v>
      </c>
      <c r="S38" s="713"/>
      <c r="T38" s="713"/>
      <c r="U38" s="713"/>
      <c r="V38" s="713"/>
      <c r="W38" s="713"/>
      <c r="X38" s="713"/>
      <c r="Y38" s="718"/>
      <c r="Z38" s="719">
        <v>100</v>
      </c>
      <c r="AA38" s="719"/>
      <c r="AB38" s="719"/>
      <c r="AC38" s="719"/>
      <c r="AD38" s="720">
        <v>1356397</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11340</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492</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234804</v>
      </c>
      <c r="CS38" s="664"/>
      <c r="CT38" s="664"/>
      <c r="CU38" s="664"/>
      <c r="CV38" s="664"/>
      <c r="CW38" s="664"/>
      <c r="CX38" s="664"/>
      <c r="CY38" s="665"/>
      <c r="CZ38" s="666">
        <v>10.7</v>
      </c>
      <c r="DA38" s="695"/>
      <c r="DB38" s="695"/>
      <c r="DC38" s="696"/>
      <c r="DD38" s="669">
        <v>210979</v>
      </c>
      <c r="DE38" s="664"/>
      <c r="DF38" s="664"/>
      <c r="DG38" s="664"/>
      <c r="DH38" s="664"/>
      <c r="DI38" s="664"/>
      <c r="DJ38" s="664"/>
      <c r="DK38" s="665"/>
      <c r="DL38" s="669">
        <v>173903</v>
      </c>
      <c r="DM38" s="664"/>
      <c r="DN38" s="664"/>
      <c r="DO38" s="664"/>
      <c r="DP38" s="664"/>
      <c r="DQ38" s="664"/>
      <c r="DR38" s="664"/>
      <c r="DS38" s="664"/>
      <c r="DT38" s="664"/>
      <c r="DU38" s="664"/>
      <c r="DV38" s="665"/>
      <c r="DW38" s="666">
        <v>12.3</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v>18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66</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55890</v>
      </c>
      <c r="CS39" s="662"/>
      <c r="CT39" s="662"/>
      <c r="CU39" s="662"/>
      <c r="CV39" s="662"/>
      <c r="CW39" s="662"/>
      <c r="CX39" s="662"/>
      <c r="CY39" s="663"/>
      <c r="CZ39" s="666">
        <v>2.5</v>
      </c>
      <c r="DA39" s="695"/>
      <c r="DB39" s="695"/>
      <c r="DC39" s="696"/>
      <c r="DD39" s="669">
        <v>50000</v>
      </c>
      <c r="DE39" s="662"/>
      <c r="DF39" s="662"/>
      <c r="DG39" s="662"/>
      <c r="DH39" s="662"/>
      <c r="DI39" s="662"/>
      <c r="DJ39" s="662"/>
      <c r="DK39" s="663"/>
      <c r="DL39" s="669" t="s">
        <v>173</v>
      </c>
      <c r="DM39" s="662"/>
      <c r="DN39" s="662"/>
      <c r="DO39" s="662"/>
      <c r="DP39" s="662"/>
      <c r="DQ39" s="662"/>
      <c r="DR39" s="662"/>
      <c r="DS39" s="662"/>
      <c r="DT39" s="662"/>
      <c r="DU39" s="662"/>
      <c r="DV39" s="663"/>
      <c r="DW39" s="666" t="s">
        <v>173</v>
      </c>
      <c r="DX39" s="695"/>
      <c r="DY39" s="695"/>
      <c r="DZ39" s="695"/>
      <c r="EA39" s="695"/>
      <c r="EB39" s="695"/>
      <c r="EC39" s="697"/>
    </row>
    <row r="40" spans="2:133" ht="11.25" customHeight="1" x14ac:dyDescent="0.2">
      <c r="AQ40" s="698" t="s">
        <v>344</v>
      </c>
      <c r="AR40" s="699"/>
      <c r="AS40" s="699"/>
      <c r="AT40" s="699"/>
      <c r="AU40" s="699"/>
      <c r="AV40" s="699"/>
      <c r="AW40" s="699"/>
      <c r="AX40" s="699"/>
      <c r="AY40" s="700"/>
      <c r="AZ40" s="661">
        <v>23631</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173</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5482</v>
      </c>
      <c r="CS40" s="664"/>
      <c r="CT40" s="664"/>
      <c r="CU40" s="664"/>
      <c r="CV40" s="664"/>
      <c r="CW40" s="664"/>
      <c r="CX40" s="664"/>
      <c r="CY40" s="665"/>
      <c r="CZ40" s="666">
        <v>0.2</v>
      </c>
      <c r="DA40" s="695"/>
      <c r="DB40" s="695"/>
      <c r="DC40" s="696"/>
      <c r="DD40" s="669">
        <v>4482</v>
      </c>
      <c r="DE40" s="664"/>
      <c r="DF40" s="664"/>
      <c r="DG40" s="664"/>
      <c r="DH40" s="664"/>
      <c r="DI40" s="664"/>
      <c r="DJ40" s="664"/>
      <c r="DK40" s="665"/>
      <c r="DL40" s="669" t="s">
        <v>173</v>
      </c>
      <c r="DM40" s="664"/>
      <c r="DN40" s="664"/>
      <c r="DO40" s="664"/>
      <c r="DP40" s="664"/>
      <c r="DQ40" s="664"/>
      <c r="DR40" s="664"/>
      <c r="DS40" s="664"/>
      <c r="DT40" s="664"/>
      <c r="DU40" s="664"/>
      <c r="DV40" s="665"/>
      <c r="DW40" s="666" t="s">
        <v>232</v>
      </c>
      <c r="DX40" s="695"/>
      <c r="DY40" s="695"/>
      <c r="DZ40" s="695"/>
      <c r="EA40" s="695"/>
      <c r="EB40" s="695"/>
      <c r="EC40" s="697"/>
    </row>
    <row r="41" spans="2:133" ht="11.25" customHeight="1" x14ac:dyDescent="0.2">
      <c r="AQ41" s="710" t="s">
        <v>347</v>
      </c>
      <c r="AR41" s="711"/>
      <c r="AS41" s="711"/>
      <c r="AT41" s="711"/>
      <c r="AU41" s="711"/>
      <c r="AV41" s="711"/>
      <c r="AW41" s="711"/>
      <c r="AX41" s="711"/>
      <c r="AY41" s="712"/>
      <c r="AZ41" s="676">
        <v>187361</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408</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232</v>
      </c>
      <c r="CS41" s="662"/>
      <c r="CT41" s="662"/>
      <c r="CU41" s="662"/>
      <c r="CV41" s="662"/>
      <c r="CW41" s="662"/>
      <c r="CX41" s="662"/>
      <c r="CY41" s="663"/>
      <c r="CZ41" s="666" t="s">
        <v>173</v>
      </c>
      <c r="DA41" s="695"/>
      <c r="DB41" s="695"/>
      <c r="DC41" s="696"/>
      <c r="DD41" s="669" t="s">
        <v>232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588765</v>
      </c>
      <c r="CS42" s="664"/>
      <c r="CT42" s="664"/>
      <c r="CU42" s="664"/>
      <c r="CV42" s="664"/>
      <c r="CW42" s="664"/>
      <c r="CX42" s="664"/>
      <c r="CY42" s="665"/>
      <c r="CZ42" s="666">
        <v>26.8</v>
      </c>
      <c r="DA42" s="667"/>
      <c r="DB42" s="667"/>
      <c r="DC42" s="668"/>
      <c r="DD42" s="669">
        <v>173707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14629</v>
      </c>
      <c r="CS43" s="662"/>
      <c r="CT43" s="662"/>
      <c r="CU43" s="662"/>
      <c r="CV43" s="662"/>
      <c r="CW43" s="662"/>
      <c r="CX43" s="662"/>
      <c r="CY43" s="663"/>
      <c r="CZ43" s="666">
        <v>0.7</v>
      </c>
      <c r="DA43" s="695"/>
      <c r="DB43" s="695"/>
      <c r="DC43" s="696"/>
      <c r="DD43" s="669">
        <v>14629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354</v>
      </c>
      <c r="CD44" s="689" t="s">
        <v>305</v>
      </c>
      <c r="CE44" s="690"/>
      <c r="CF44" s="658" t="s">
        <v>355</v>
      </c>
      <c r="CG44" s="659"/>
      <c r="CH44" s="659"/>
      <c r="CI44" s="659"/>
      <c r="CJ44" s="659"/>
      <c r="CK44" s="659"/>
      <c r="CL44" s="659"/>
      <c r="CM44" s="659"/>
      <c r="CN44" s="659"/>
      <c r="CO44" s="659"/>
      <c r="CP44" s="659"/>
      <c r="CQ44" s="660"/>
      <c r="CR44" s="661">
        <v>588765</v>
      </c>
      <c r="CS44" s="664"/>
      <c r="CT44" s="664"/>
      <c r="CU44" s="664"/>
      <c r="CV44" s="664"/>
      <c r="CW44" s="664"/>
      <c r="CX44" s="664"/>
      <c r="CY44" s="665"/>
      <c r="CZ44" s="666">
        <v>26.8</v>
      </c>
      <c r="DA44" s="667"/>
      <c r="DB44" s="667"/>
      <c r="DC44" s="668"/>
      <c r="DD44" s="669">
        <v>173707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356</v>
      </c>
      <c r="CG45" s="659"/>
      <c r="CH45" s="659"/>
      <c r="CI45" s="659"/>
      <c r="CJ45" s="659"/>
      <c r="CK45" s="659"/>
      <c r="CL45" s="659"/>
      <c r="CM45" s="659"/>
      <c r="CN45" s="659"/>
      <c r="CO45" s="659"/>
      <c r="CP45" s="659"/>
      <c r="CQ45" s="660"/>
      <c r="CR45" s="661">
        <v>278169</v>
      </c>
      <c r="CS45" s="662"/>
      <c r="CT45" s="662"/>
      <c r="CU45" s="662"/>
      <c r="CV45" s="662"/>
      <c r="CW45" s="662"/>
      <c r="CX45" s="662"/>
      <c r="CY45" s="663"/>
      <c r="CZ45" s="666">
        <v>12.6</v>
      </c>
      <c r="DA45" s="695"/>
      <c r="DB45" s="695"/>
      <c r="DC45" s="696"/>
      <c r="DD45" s="669">
        <v>586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357</v>
      </c>
      <c r="CG46" s="659"/>
      <c r="CH46" s="659"/>
      <c r="CI46" s="659"/>
      <c r="CJ46" s="659"/>
      <c r="CK46" s="659"/>
      <c r="CL46" s="659"/>
      <c r="CM46" s="659"/>
      <c r="CN46" s="659"/>
      <c r="CO46" s="659"/>
      <c r="CP46" s="659"/>
      <c r="CQ46" s="660"/>
      <c r="CR46" s="661">
        <v>262852</v>
      </c>
      <c r="CS46" s="664"/>
      <c r="CT46" s="664"/>
      <c r="CU46" s="664"/>
      <c r="CV46" s="664"/>
      <c r="CW46" s="664"/>
      <c r="CX46" s="664"/>
      <c r="CY46" s="665"/>
      <c r="CZ46" s="666">
        <v>11.9</v>
      </c>
      <c r="DA46" s="667"/>
      <c r="DB46" s="667"/>
      <c r="DC46" s="668"/>
      <c r="DD46" s="669">
        <v>125377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358</v>
      </c>
      <c r="CG47" s="659"/>
      <c r="CH47" s="659"/>
      <c r="CI47" s="659"/>
      <c r="CJ47" s="659"/>
      <c r="CK47" s="659"/>
      <c r="CL47" s="659"/>
      <c r="CM47" s="659"/>
      <c r="CN47" s="659"/>
      <c r="CO47" s="659"/>
      <c r="CP47" s="659"/>
      <c r="CQ47" s="660"/>
      <c r="CR47" s="661" t="s">
        <v>173</v>
      </c>
      <c r="CS47" s="662"/>
      <c r="CT47" s="662"/>
      <c r="CU47" s="662"/>
      <c r="CV47" s="662"/>
      <c r="CW47" s="662"/>
      <c r="CX47" s="662"/>
      <c r="CY47" s="663"/>
      <c r="CZ47" s="666" t="s">
        <v>173</v>
      </c>
      <c r="DA47" s="695"/>
      <c r="DB47" s="695"/>
      <c r="DC47" s="696"/>
      <c r="DD47" s="669" t="s">
        <v>173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359</v>
      </c>
      <c r="CG48" s="659"/>
      <c r="CH48" s="659"/>
      <c r="CI48" s="659"/>
      <c r="CJ48" s="659"/>
      <c r="CK48" s="659"/>
      <c r="CL48" s="659"/>
      <c r="CM48" s="659"/>
      <c r="CN48" s="659"/>
      <c r="CO48" s="659"/>
      <c r="CP48" s="659"/>
      <c r="CQ48" s="660"/>
      <c r="CR48" s="661" t="s">
        <v>173</v>
      </c>
      <c r="CS48" s="664"/>
      <c r="CT48" s="664"/>
      <c r="CU48" s="664"/>
      <c r="CV48" s="664"/>
      <c r="CW48" s="664"/>
      <c r="CX48" s="664"/>
      <c r="CY48" s="665"/>
      <c r="CZ48" s="666" t="s">
        <v>136</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360</v>
      </c>
      <c r="CE49" s="674"/>
      <c r="CF49" s="674"/>
      <c r="CG49" s="674"/>
      <c r="CH49" s="674"/>
      <c r="CI49" s="674"/>
      <c r="CJ49" s="674"/>
      <c r="CK49" s="674"/>
      <c r="CL49" s="674"/>
      <c r="CM49" s="674"/>
      <c r="CN49" s="674"/>
      <c r="CO49" s="674"/>
      <c r="CP49" s="674"/>
      <c r="CQ49" s="675"/>
      <c r="CR49" s="676">
        <v>2200377</v>
      </c>
      <c r="CS49" s="677"/>
      <c r="CT49" s="677"/>
      <c r="CU49" s="677"/>
      <c r="CV49" s="677"/>
      <c r="CW49" s="677"/>
      <c r="CX49" s="677"/>
      <c r="CY49" s="678"/>
      <c r="CZ49" s="679">
        <v>100</v>
      </c>
      <c r="DA49" s="680"/>
      <c r="DB49" s="680"/>
      <c r="DC49" s="681"/>
      <c r="DD49" s="682">
        <v>1565661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RvZlTUDO0l3BYEvJIZBzJdqRWeW49qUbcKymv561peL7YKUsgKGeKpCDQpLR8c63ImOR5fg1OYam3Ay1kBo/jQ==" saltValue="psxYyYx4Kj3UCbAW9ezT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383</v>
      </c>
      <c r="C7" s="1140"/>
      <c r="D7" s="1140"/>
      <c r="E7" s="1140"/>
      <c r="F7" s="1140"/>
      <c r="G7" s="1140"/>
      <c r="H7" s="1140"/>
      <c r="I7" s="1140"/>
      <c r="J7" s="1140"/>
      <c r="K7" s="1140"/>
      <c r="L7" s="1140"/>
      <c r="M7" s="1140"/>
      <c r="N7" s="1140"/>
      <c r="O7" s="1140"/>
      <c r="P7" s="1141"/>
      <c r="Q7" s="1193">
        <v>2391</v>
      </c>
      <c r="R7" s="1194"/>
      <c r="S7" s="1194"/>
      <c r="T7" s="1194"/>
      <c r="U7" s="1194"/>
      <c r="V7" s="1194">
        <v>2212</v>
      </c>
      <c r="W7" s="1194"/>
      <c r="X7" s="1194"/>
      <c r="Y7" s="1194"/>
      <c r="Z7" s="1194"/>
      <c r="AA7" s="1194">
        <v>179</v>
      </c>
      <c r="AB7" s="1194"/>
      <c r="AC7" s="1194"/>
      <c r="AD7" s="1194"/>
      <c r="AE7" s="1195"/>
      <c r="AF7" s="1196">
        <v>135</v>
      </c>
      <c r="AG7" s="1197"/>
      <c r="AH7" s="1197"/>
      <c r="AI7" s="1197"/>
      <c r="AJ7" s="1198"/>
      <c r="AK7" s="1180">
        <v>72</v>
      </c>
      <c r="AL7" s="1181"/>
      <c r="AM7" s="1181"/>
      <c r="AN7" s="1181"/>
      <c r="AO7" s="1181"/>
      <c r="AP7" s="1181">
        <v>1915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580</v>
      </c>
      <c r="BS7" s="1184" t="s">
        <v>579</v>
      </c>
      <c r="BT7" s="1185"/>
      <c r="BU7" s="1185"/>
      <c r="BV7" s="1185"/>
      <c r="BW7" s="1185"/>
      <c r="BX7" s="1185"/>
      <c r="BY7" s="1185"/>
      <c r="BZ7" s="1185"/>
      <c r="CA7" s="1185"/>
      <c r="CB7" s="1185"/>
      <c r="CC7" s="1185"/>
      <c r="CD7" s="1185"/>
      <c r="CE7" s="1185"/>
      <c r="CF7" s="1185"/>
      <c r="CG7" s="1186"/>
      <c r="CH7" s="1177">
        <v>1</v>
      </c>
      <c r="CI7" s="1178"/>
      <c r="CJ7" s="1178"/>
      <c r="CK7" s="1178"/>
      <c r="CL7" s="1179"/>
      <c r="CM7" s="1177">
        <v>61</v>
      </c>
      <c r="CN7" s="1178"/>
      <c r="CO7" s="1178"/>
      <c r="CP7" s="1178"/>
      <c r="CQ7" s="1179"/>
      <c r="CR7" s="1177">
        <v>2</v>
      </c>
      <c r="CS7" s="1178"/>
      <c r="CT7" s="1178"/>
      <c r="CU7" s="1178"/>
      <c r="CV7" s="1179"/>
      <c r="CW7" s="1177" t="s">
        <v>581</v>
      </c>
      <c r="CX7" s="1178"/>
      <c r="CY7" s="1178"/>
      <c r="CZ7" s="1178"/>
      <c r="DA7" s="1179"/>
      <c r="DB7" s="1177" t="s">
        <v>568</v>
      </c>
      <c r="DC7" s="1178"/>
      <c r="DD7" s="1178"/>
      <c r="DE7" s="1178"/>
      <c r="DF7" s="1179"/>
      <c r="DG7" s="1177" t="s">
        <v>582</v>
      </c>
      <c r="DH7" s="1178"/>
      <c r="DI7" s="1178"/>
      <c r="DJ7" s="1178"/>
      <c r="DK7" s="1179"/>
      <c r="DL7" s="1177" t="s">
        <v>568</v>
      </c>
      <c r="DM7" s="1178"/>
      <c r="DN7" s="1178"/>
      <c r="DO7" s="1178"/>
      <c r="DP7" s="1179"/>
      <c r="DQ7" s="1177" t="s">
        <v>568</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385</v>
      </c>
      <c r="B23" s="1033" t="s">
        <v>386</v>
      </c>
      <c r="C23" s="1034"/>
      <c r="D23" s="1034"/>
      <c r="E23" s="1034"/>
      <c r="F23" s="1034"/>
      <c r="G23" s="1034"/>
      <c r="H23" s="1034"/>
      <c r="I23" s="1034"/>
      <c r="J23" s="1034"/>
      <c r="K23" s="1034"/>
      <c r="L23" s="1034"/>
      <c r="M23" s="1034"/>
      <c r="N23" s="1034"/>
      <c r="O23" s="1034"/>
      <c r="P23" s="1035"/>
      <c r="Q23" s="1157">
        <v>2391</v>
      </c>
      <c r="R23" s="1158"/>
      <c r="S23" s="1158"/>
      <c r="T23" s="1158"/>
      <c r="U23" s="1158"/>
      <c r="V23" s="1158">
        <v>2212</v>
      </c>
      <c r="W23" s="1158"/>
      <c r="X23" s="1158"/>
      <c r="Y23" s="1158"/>
      <c r="Z23" s="1158"/>
      <c r="AA23" s="1158">
        <v>179</v>
      </c>
      <c r="AB23" s="1158"/>
      <c r="AC23" s="1158"/>
      <c r="AD23" s="1158"/>
      <c r="AE23" s="1159"/>
      <c r="AF23" s="1160">
        <v>135</v>
      </c>
      <c r="AG23" s="1158"/>
      <c r="AH23" s="1158"/>
      <c r="AI23" s="1158"/>
      <c r="AJ23" s="1161"/>
      <c r="AK23" s="1162"/>
      <c r="AL23" s="1163"/>
      <c r="AM23" s="1163"/>
      <c r="AN23" s="1163"/>
      <c r="AO23" s="1163"/>
      <c r="AP23" s="1158">
        <v>1915</v>
      </c>
      <c r="AQ23" s="1158"/>
      <c r="AR23" s="1158"/>
      <c r="AS23" s="1158"/>
      <c r="AT23" s="1158"/>
      <c r="AU23" s="1164"/>
      <c r="AV23" s="1164"/>
      <c r="AW23" s="1164"/>
      <c r="AX23" s="1164"/>
      <c r="AY23" s="1165"/>
      <c r="AZ23" s="1154" t="s">
        <v>173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397</v>
      </c>
      <c r="C28" s="1140"/>
      <c r="D28" s="1140"/>
      <c r="E28" s="1140"/>
      <c r="F28" s="1140"/>
      <c r="G28" s="1140"/>
      <c r="H28" s="1140"/>
      <c r="I28" s="1140"/>
      <c r="J28" s="1140"/>
      <c r="K28" s="1140"/>
      <c r="L28" s="1140"/>
      <c r="M28" s="1140"/>
      <c r="N28" s="1140"/>
      <c r="O28" s="1140"/>
      <c r="P28" s="1141"/>
      <c r="Q28" s="1142">
        <v>304</v>
      </c>
      <c r="R28" s="1143"/>
      <c r="S28" s="1143"/>
      <c r="T28" s="1143"/>
      <c r="U28" s="1143"/>
      <c r="V28" s="1143">
        <v>295</v>
      </c>
      <c r="W28" s="1143"/>
      <c r="X28" s="1143"/>
      <c r="Y28" s="1143"/>
      <c r="Z28" s="1143"/>
      <c r="AA28" s="1143">
        <v>10</v>
      </c>
      <c r="AB28" s="1143"/>
      <c r="AC28" s="1143"/>
      <c r="AD28" s="1143"/>
      <c r="AE28" s="1144"/>
      <c r="AF28" s="1145">
        <v>10</v>
      </c>
      <c r="AG28" s="1143"/>
      <c r="AH28" s="1143"/>
      <c r="AI28" s="1143"/>
      <c r="AJ28" s="1146"/>
      <c r="AK28" s="1147">
        <v>15</v>
      </c>
      <c r="AL28" s="1135"/>
      <c r="AM28" s="1135"/>
      <c r="AN28" s="1135"/>
      <c r="AO28" s="1135"/>
      <c r="AP28" s="1135" t="s">
        <v>568</v>
      </c>
      <c r="AQ28" s="1135"/>
      <c r="AR28" s="1135"/>
      <c r="AS28" s="1135"/>
      <c r="AT28" s="1135"/>
      <c r="AU28" s="1135" t="s">
        <v>568</v>
      </c>
      <c r="AV28" s="1135"/>
      <c r="AW28" s="1135"/>
      <c r="AX28" s="1135"/>
      <c r="AY28" s="1135"/>
      <c r="AZ28" s="1136" t="s">
        <v>568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398</v>
      </c>
      <c r="C29" s="1127"/>
      <c r="D29" s="1127"/>
      <c r="E29" s="1127"/>
      <c r="F29" s="1127"/>
      <c r="G29" s="1127"/>
      <c r="H29" s="1127"/>
      <c r="I29" s="1127"/>
      <c r="J29" s="1127"/>
      <c r="K29" s="1127"/>
      <c r="L29" s="1127"/>
      <c r="M29" s="1127"/>
      <c r="N29" s="1127"/>
      <c r="O29" s="1127"/>
      <c r="P29" s="1128"/>
      <c r="Q29" s="1132">
        <v>576</v>
      </c>
      <c r="R29" s="1133"/>
      <c r="S29" s="1133"/>
      <c r="T29" s="1133"/>
      <c r="U29" s="1133"/>
      <c r="V29" s="1133">
        <v>576</v>
      </c>
      <c r="W29" s="1133"/>
      <c r="X29" s="1133"/>
      <c r="Y29" s="1133"/>
      <c r="Z29" s="1133"/>
      <c r="AA29" s="1133">
        <v>0</v>
      </c>
      <c r="AB29" s="1133"/>
      <c r="AC29" s="1133"/>
      <c r="AD29" s="1133"/>
      <c r="AE29" s="1134"/>
      <c r="AF29" s="1108">
        <v>0</v>
      </c>
      <c r="AG29" s="1109"/>
      <c r="AH29" s="1109"/>
      <c r="AI29" s="1109"/>
      <c r="AJ29" s="1110"/>
      <c r="AK29" s="1069">
        <v>88</v>
      </c>
      <c r="AL29" s="1060"/>
      <c r="AM29" s="1060"/>
      <c r="AN29" s="1060"/>
      <c r="AO29" s="1060"/>
      <c r="AP29" s="1060" t="s">
        <v>568</v>
      </c>
      <c r="AQ29" s="1060"/>
      <c r="AR29" s="1060"/>
      <c r="AS29" s="1060"/>
      <c r="AT29" s="1060"/>
      <c r="AU29" s="1060" t="s">
        <v>568</v>
      </c>
      <c r="AV29" s="1060"/>
      <c r="AW29" s="1060"/>
      <c r="AX29" s="1060"/>
      <c r="AY29" s="1060"/>
      <c r="AZ29" s="1131" t="s">
        <v>569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399</v>
      </c>
      <c r="C30" s="1127"/>
      <c r="D30" s="1127"/>
      <c r="E30" s="1127"/>
      <c r="F30" s="1127"/>
      <c r="G30" s="1127"/>
      <c r="H30" s="1127"/>
      <c r="I30" s="1127"/>
      <c r="J30" s="1127"/>
      <c r="K30" s="1127"/>
      <c r="L30" s="1127"/>
      <c r="M30" s="1127"/>
      <c r="N30" s="1127"/>
      <c r="O30" s="1127"/>
      <c r="P30" s="1128"/>
      <c r="Q30" s="1132">
        <v>49</v>
      </c>
      <c r="R30" s="1133"/>
      <c r="S30" s="1133"/>
      <c r="T30" s="1133"/>
      <c r="U30" s="1133"/>
      <c r="V30" s="1133">
        <v>49</v>
      </c>
      <c r="W30" s="1133"/>
      <c r="X30" s="1133"/>
      <c r="Y30" s="1133"/>
      <c r="Z30" s="1133"/>
      <c r="AA30" s="1133">
        <v>0</v>
      </c>
      <c r="AB30" s="1133"/>
      <c r="AC30" s="1133"/>
      <c r="AD30" s="1133"/>
      <c r="AE30" s="1134"/>
      <c r="AF30" s="1108">
        <v>0</v>
      </c>
      <c r="AG30" s="1109"/>
      <c r="AH30" s="1109"/>
      <c r="AI30" s="1109"/>
      <c r="AJ30" s="1110"/>
      <c r="AK30" s="1069">
        <v>23</v>
      </c>
      <c r="AL30" s="1060"/>
      <c r="AM30" s="1060"/>
      <c r="AN30" s="1060"/>
      <c r="AO30" s="1060"/>
      <c r="AP30" s="1060" t="s">
        <v>568</v>
      </c>
      <c r="AQ30" s="1060"/>
      <c r="AR30" s="1060"/>
      <c r="AS30" s="1060"/>
      <c r="AT30" s="1060"/>
      <c r="AU30" s="1060" t="s">
        <v>568</v>
      </c>
      <c r="AV30" s="1060"/>
      <c r="AW30" s="1060"/>
      <c r="AX30" s="1060"/>
      <c r="AY30" s="1060"/>
      <c r="AZ30" s="1131" t="s">
        <v>568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400</v>
      </c>
      <c r="C31" s="1127"/>
      <c r="D31" s="1127"/>
      <c r="E31" s="1127"/>
      <c r="F31" s="1127"/>
      <c r="G31" s="1127"/>
      <c r="H31" s="1127"/>
      <c r="I31" s="1127"/>
      <c r="J31" s="1127"/>
      <c r="K31" s="1127"/>
      <c r="L31" s="1127"/>
      <c r="M31" s="1127"/>
      <c r="N31" s="1127"/>
      <c r="O31" s="1127"/>
      <c r="P31" s="1128"/>
      <c r="Q31" s="1132">
        <v>46</v>
      </c>
      <c r="R31" s="1133"/>
      <c r="S31" s="1133"/>
      <c r="T31" s="1133"/>
      <c r="U31" s="1133"/>
      <c r="V31" s="1133">
        <v>46</v>
      </c>
      <c r="W31" s="1133"/>
      <c r="X31" s="1133"/>
      <c r="Y31" s="1133"/>
      <c r="Z31" s="1133"/>
      <c r="AA31" s="1133">
        <v>0</v>
      </c>
      <c r="AB31" s="1133"/>
      <c r="AC31" s="1133"/>
      <c r="AD31" s="1133"/>
      <c r="AE31" s="1134"/>
      <c r="AF31" s="1108">
        <v>0</v>
      </c>
      <c r="AG31" s="1109"/>
      <c r="AH31" s="1109"/>
      <c r="AI31" s="1109"/>
      <c r="AJ31" s="1110"/>
      <c r="AK31" s="1069">
        <v>15</v>
      </c>
      <c r="AL31" s="1060"/>
      <c r="AM31" s="1060"/>
      <c r="AN31" s="1060"/>
      <c r="AO31" s="1060"/>
      <c r="AP31" s="1060">
        <v>1</v>
      </c>
      <c r="AQ31" s="1060"/>
      <c r="AR31" s="1060"/>
      <c r="AS31" s="1060"/>
      <c r="AT31" s="1060"/>
      <c r="AU31" s="1060">
        <v>1</v>
      </c>
      <c r="AV31" s="1060"/>
      <c r="AW31" s="1060"/>
      <c r="AX31" s="1060"/>
      <c r="AY31" s="1060"/>
      <c r="AZ31" s="1131" t="s">
        <v>570</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402</v>
      </c>
      <c r="C32" s="1127"/>
      <c r="D32" s="1127"/>
      <c r="E32" s="1127"/>
      <c r="F32" s="1127"/>
      <c r="G32" s="1127"/>
      <c r="H32" s="1127"/>
      <c r="I32" s="1127"/>
      <c r="J32" s="1127"/>
      <c r="K32" s="1127"/>
      <c r="L32" s="1127"/>
      <c r="M32" s="1127"/>
      <c r="N32" s="1127"/>
      <c r="O32" s="1127"/>
      <c r="P32" s="1128"/>
      <c r="Q32" s="1132">
        <v>27</v>
      </c>
      <c r="R32" s="1133"/>
      <c r="S32" s="1133"/>
      <c r="T32" s="1133"/>
      <c r="U32" s="1133"/>
      <c r="V32" s="1133">
        <v>27</v>
      </c>
      <c r="W32" s="1133"/>
      <c r="X32" s="1133"/>
      <c r="Y32" s="1133"/>
      <c r="Z32" s="1133"/>
      <c r="AA32" s="1133">
        <v>0</v>
      </c>
      <c r="AB32" s="1133"/>
      <c r="AC32" s="1133"/>
      <c r="AD32" s="1133"/>
      <c r="AE32" s="1134"/>
      <c r="AF32" s="1108">
        <v>0</v>
      </c>
      <c r="AG32" s="1109"/>
      <c r="AH32" s="1109"/>
      <c r="AI32" s="1109"/>
      <c r="AJ32" s="1110"/>
      <c r="AK32" s="1069">
        <v>12</v>
      </c>
      <c r="AL32" s="1060"/>
      <c r="AM32" s="1060"/>
      <c r="AN32" s="1060"/>
      <c r="AO32" s="1060"/>
      <c r="AP32" s="1060">
        <v>58</v>
      </c>
      <c r="AQ32" s="1060"/>
      <c r="AR32" s="1060"/>
      <c r="AS32" s="1060"/>
      <c r="AT32" s="1060"/>
      <c r="AU32" s="1060">
        <v>38</v>
      </c>
      <c r="AV32" s="1060"/>
      <c r="AW32" s="1060"/>
      <c r="AX32" s="1060"/>
      <c r="AY32" s="1060"/>
      <c r="AZ32" s="1131" t="s">
        <v>568</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404</v>
      </c>
      <c r="C33" s="1127"/>
      <c r="D33" s="1127"/>
      <c r="E33" s="1127"/>
      <c r="F33" s="1127"/>
      <c r="G33" s="1127"/>
      <c r="H33" s="1127"/>
      <c r="I33" s="1127"/>
      <c r="J33" s="1127"/>
      <c r="K33" s="1127"/>
      <c r="L33" s="1127"/>
      <c r="M33" s="1127"/>
      <c r="N33" s="1127"/>
      <c r="O33" s="1127"/>
      <c r="P33" s="1128"/>
      <c r="Q33" s="1132">
        <v>0</v>
      </c>
      <c r="R33" s="1133"/>
      <c r="S33" s="1133"/>
      <c r="T33" s="1133"/>
      <c r="U33" s="1133"/>
      <c r="V33" s="1133">
        <v>0</v>
      </c>
      <c r="W33" s="1133"/>
      <c r="X33" s="1133"/>
      <c r="Y33" s="1133"/>
      <c r="Z33" s="1133"/>
      <c r="AA33" s="1133" t="s">
        <v>568</v>
      </c>
      <c r="AB33" s="1133"/>
      <c r="AC33" s="1133"/>
      <c r="AD33" s="1133"/>
      <c r="AE33" s="1134"/>
      <c r="AF33" s="1108" t="s">
        <v>173</v>
      </c>
      <c r="AG33" s="1109"/>
      <c r="AH33" s="1109"/>
      <c r="AI33" s="1109"/>
      <c r="AJ33" s="1110"/>
      <c r="AK33" s="1069">
        <v>0</v>
      </c>
      <c r="AL33" s="1060"/>
      <c r="AM33" s="1060"/>
      <c r="AN33" s="1060"/>
      <c r="AO33" s="1060"/>
      <c r="AP33" s="1060" t="s">
        <v>568</v>
      </c>
      <c r="AQ33" s="1060"/>
      <c r="AR33" s="1060"/>
      <c r="AS33" s="1060"/>
      <c r="AT33" s="1060"/>
      <c r="AU33" s="1060">
        <v>0</v>
      </c>
      <c r="AV33" s="1060"/>
      <c r="AW33" s="1060"/>
      <c r="AX33" s="1060"/>
      <c r="AY33" s="1060"/>
      <c r="AZ33" s="1131" t="s">
        <v>568</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385</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v>
      </c>
      <c r="AG63" s="1048"/>
      <c r="AH63" s="1048"/>
      <c r="AI63" s="1048"/>
      <c r="AJ63" s="1119"/>
      <c r="AK63" s="1120"/>
      <c r="AL63" s="1052"/>
      <c r="AM63" s="1052"/>
      <c r="AN63" s="1052"/>
      <c r="AO63" s="1052"/>
      <c r="AP63" s="1048">
        <v>59</v>
      </c>
      <c r="AQ63" s="1048"/>
      <c r="AR63" s="1048"/>
      <c r="AS63" s="1048"/>
      <c r="AT63" s="1048"/>
      <c r="AU63" s="1048">
        <v>39</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410</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390</v>
      </c>
      <c r="W66" s="1091"/>
      <c r="X66" s="1091"/>
      <c r="Y66" s="1091"/>
      <c r="Z66" s="1092"/>
      <c r="AA66" s="1090" t="s">
        <v>391</v>
      </c>
      <c r="AB66" s="1091"/>
      <c r="AC66" s="1091"/>
      <c r="AD66" s="1091"/>
      <c r="AE66" s="1092"/>
      <c r="AF66" s="1096" t="s">
        <v>392</v>
      </c>
      <c r="AG66" s="1097"/>
      <c r="AH66" s="1097"/>
      <c r="AI66" s="1097"/>
      <c r="AJ66" s="1098"/>
      <c r="AK66" s="1090" t="s">
        <v>393</v>
      </c>
      <c r="AL66" s="1085"/>
      <c r="AM66" s="1085"/>
      <c r="AN66" s="1085"/>
      <c r="AO66" s="1086"/>
      <c r="AP66" s="1090" t="s">
        <v>411</v>
      </c>
      <c r="AQ66" s="1091"/>
      <c r="AR66" s="1091"/>
      <c r="AS66" s="1091"/>
      <c r="AT66" s="1092"/>
      <c r="AU66" s="1090" t="s">
        <v>412</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571</v>
      </c>
      <c r="C68" s="1075"/>
      <c r="D68" s="1075"/>
      <c r="E68" s="1075"/>
      <c r="F68" s="1075"/>
      <c r="G68" s="1075"/>
      <c r="H68" s="1075"/>
      <c r="I68" s="1075"/>
      <c r="J68" s="1075"/>
      <c r="K68" s="1075"/>
      <c r="L68" s="1075"/>
      <c r="M68" s="1075"/>
      <c r="N68" s="1075"/>
      <c r="O68" s="1075"/>
      <c r="P68" s="1076"/>
      <c r="Q68" s="1077">
        <v>262</v>
      </c>
      <c r="R68" s="1071"/>
      <c r="S68" s="1071"/>
      <c r="T68" s="1071"/>
      <c r="U68" s="1071"/>
      <c r="V68" s="1071">
        <v>250</v>
      </c>
      <c r="W68" s="1071"/>
      <c r="X68" s="1071"/>
      <c r="Y68" s="1071"/>
      <c r="Z68" s="1071"/>
      <c r="AA68" s="1071">
        <v>11</v>
      </c>
      <c r="AB68" s="1071"/>
      <c r="AC68" s="1071"/>
      <c r="AD68" s="1071"/>
      <c r="AE68" s="1071"/>
      <c r="AF68" s="1071">
        <v>11</v>
      </c>
      <c r="AG68" s="1071"/>
      <c r="AH68" s="1071"/>
      <c r="AI68" s="1071"/>
      <c r="AJ68" s="1071"/>
      <c r="AK68" s="1071" t="s">
        <v>578</v>
      </c>
      <c r="AL68" s="1071"/>
      <c r="AM68" s="1071"/>
      <c r="AN68" s="1071"/>
      <c r="AO68" s="1071"/>
      <c r="AP68" s="1071">
        <v>38</v>
      </c>
      <c r="AQ68" s="1071"/>
      <c r="AR68" s="1071"/>
      <c r="AS68" s="1071"/>
      <c r="AT68" s="1071"/>
      <c r="AU68" s="1071" t="s">
        <v>578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572</v>
      </c>
      <c r="C69" s="1064"/>
      <c r="D69" s="1064"/>
      <c r="E69" s="1064"/>
      <c r="F69" s="1064"/>
      <c r="G69" s="1064"/>
      <c r="H69" s="1064"/>
      <c r="I69" s="1064"/>
      <c r="J69" s="1064"/>
      <c r="K69" s="1064"/>
      <c r="L69" s="1064"/>
      <c r="M69" s="1064"/>
      <c r="N69" s="1064"/>
      <c r="O69" s="1064"/>
      <c r="P69" s="1065"/>
      <c r="Q69" s="1066">
        <v>1625</v>
      </c>
      <c r="R69" s="1060"/>
      <c r="S69" s="1060"/>
      <c r="T69" s="1060"/>
      <c r="U69" s="1060"/>
      <c r="V69" s="1060">
        <v>1722</v>
      </c>
      <c r="W69" s="1060"/>
      <c r="X69" s="1060"/>
      <c r="Y69" s="1060"/>
      <c r="Z69" s="1060"/>
      <c r="AA69" s="1060">
        <v>-97</v>
      </c>
      <c r="AB69" s="1060"/>
      <c r="AC69" s="1060"/>
      <c r="AD69" s="1060"/>
      <c r="AE69" s="1060"/>
      <c r="AF69" s="1060">
        <v>275</v>
      </c>
      <c r="AG69" s="1060"/>
      <c r="AH69" s="1060"/>
      <c r="AI69" s="1060"/>
      <c r="AJ69" s="1060"/>
      <c r="AK69" s="1060">
        <v>337</v>
      </c>
      <c r="AL69" s="1060"/>
      <c r="AM69" s="1060"/>
      <c r="AN69" s="1060"/>
      <c r="AO69" s="1060"/>
      <c r="AP69" s="1060">
        <v>1115</v>
      </c>
      <c r="AQ69" s="1060"/>
      <c r="AR69" s="1060"/>
      <c r="AS69" s="1060"/>
      <c r="AT69" s="1060"/>
      <c r="AU69" s="1060">
        <v>49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573</v>
      </c>
      <c r="C70" s="1064"/>
      <c r="D70" s="1064"/>
      <c r="E70" s="1064"/>
      <c r="F70" s="1064"/>
      <c r="G70" s="1064"/>
      <c r="H70" s="1064"/>
      <c r="I70" s="1064"/>
      <c r="J70" s="1064"/>
      <c r="K70" s="1064"/>
      <c r="L70" s="1064"/>
      <c r="M70" s="1064"/>
      <c r="N70" s="1064"/>
      <c r="O70" s="1064"/>
      <c r="P70" s="1065"/>
      <c r="Q70" s="1066">
        <v>1728</v>
      </c>
      <c r="R70" s="1060"/>
      <c r="S70" s="1060"/>
      <c r="T70" s="1060"/>
      <c r="U70" s="1060"/>
      <c r="V70" s="1060">
        <v>1702</v>
      </c>
      <c r="W70" s="1060"/>
      <c r="X70" s="1060"/>
      <c r="Y70" s="1060"/>
      <c r="Z70" s="1060"/>
      <c r="AA70" s="1060">
        <v>28</v>
      </c>
      <c r="AB70" s="1060"/>
      <c r="AC70" s="1060"/>
      <c r="AD70" s="1060"/>
      <c r="AE70" s="1060"/>
      <c r="AF70" s="1060">
        <v>28</v>
      </c>
      <c r="AG70" s="1060"/>
      <c r="AH70" s="1060"/>
      <c r="AI70" s="1060"/>
      <c r="AJ70" s="1060"/>
      <c r="AK70" s="1060" t="s">
        <v>578</v>
      </c>
      <c r="AL70" s="1060"/>
      <c r="AM70" s="1060"/>
      <c r="AN70" s="1060"/>
      <c r="AO70" s="1060"/>
      <c r="AP70" s="1060">
        <v>560</v>
      </c>
      <c r="AQ70" s="1060"/>
      <c r="AR70" s="1060"/>
      <c r="AS70" s="1060"/>
      <c r="AT70" s="1060"/>
      <c r="AU70" s="1060">
        <v>27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574</v>
      </c>
      <c r="C71" s="1064"/>
      <c r="D71" s="1064"/>
      <c r="E71" s="1064"/>
      <c r="F71" s="1064"/>
      <c r="G71" s="1064"/>
      <c r="H71" s="1064"/>
      <c r="I71" s="1064"/>
      <c r="J71" s="1064"/>
      <c r="K71" s="1064"/>
      <c r="L71" s="1064"/>
      <c r="M71" s="1064"/>
      <c r="N71" s="1064"/>
      <c r="O71" s="1064"/>
      <c r="P71" s="1065"/>
      <c r="Q71" s="1066">
        <v>94</v>
      </c>
      <c r="R71" s="1060"/>
      <c r="S71" s="1060"/>
      <c r="T71" s="1060"/>
      <c r="U71" s="1060"/>
      <c r="V71" s="1060">
        <v>86</v>
      </c>
      <c r="W71" s="1060"/>
      <c r="X71" s="1060"/>
      <c r="Y71" s="1060"/>
      <c r="Z71" s="1060"/>
      <c r="AA71" s="1060">
        <v>8</v>
      </c>
      <c r="AB71" s="1060"/>
      <c r="AC71" s="1060"/>
      <c r="AD71" s="1060"/>
      <c r="AE71" s="1060"/>
      <c r="AF71" s="1060">
        <v>8</v>
      </c>
      <c r="AG71" s="1060"/>
      <c r="AH71" s="1060"/>
      <c r="AI71" s="1060"/>
      <c r="AJ71" s="1060"/>
      <c r="AK71" s="1060"/>
      <c r="AL71" s="1060"/>
      <c r="AM71" s="1060"/>
      <c r="AN71" s="1060"/>
      <c r="AO71" s="1060"/>
      <c r="AP71" s="1060" t="s">
        <v>578</v>
      </c>
      <c r="AQ71" s="1060"/>
      <c r="AR71" s="1060"/>
      <c r="AS71" s="1060"/>
      <c r="AT71" s="1060"/>
      <c r="AU71" s="1060" t="s">
        <v>578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575</v>
      </c>
      <c r="C72" s="1064"/>
      <c r="D72" s="1064"/>
      <c r="E72" s="1064"/>
      <c r="F72" s="1064"/>
      <c r="G72" s="1064"/>
      <c r="H72" s="1064"/>
      <c r="I72" s="1064"/>
      <c r="J72" s="1064"/>
      <c r="K72" s="1064"/>
      <c r="L72" s="1064"/>
      <c r="M72" s="1064"/>
      <c r="N72" s="1064"/>
      <c r="O72" s="1064"/>
      <c r="P72" s="1065"/>
      <c r="Q72" s="1066">
        <v>237427</v>
      </c>
      <c r="R72" s="1060"/>
      <c r="S72" s="1060"/>
      <c r="T72" s="1060"/>
      <c r="U72" s="1060"/>
      <c r="V72" s="1060">
        <v>231302</v>
      </c>
      <c r="W72" s="1060"/>
      <c r="X72" s="1060"/>
      <c r="Y72" s="1060"/>
      <c r="Z72" s="1060"/>
      <c r="AA72" s="1060">
        <v>6125</v>
      </c>
      <c r="AB72" s="1060"/>
      <c r="AC72" s="1060"/>
      <c r="AD72" s="1060"/>
      <c r="AE72" s="1060"/>
      <c r="AF72" s="1060">
        <v>6125</v>
      </c>
      <c r="AG72" s="1060"/>
      <c r="AH72" s="1060"/>
      <c r="AI72" s="1060"/>
      <c r="AJ72" s="1060"/>
      <c r="AK72" s="1060"/>
      <c r="AL72" s="1060"/>
      <c r="AM72" s="1060"/>
      <c r="AN72" s="1060"/>
      <c r="AO72" s="1060"/>
      <c r="AP72" s="1060" t="s">
        <v>578</v>
      </c>
      <c r="AQ72" s="1060"/>
      <c r="AR72" s="1060"/>
      <c r="AS72" s="1060"/>
      <c r="AT72" s="1060"/>
      <c r="AU72" s="1060" t="s">
        <v>578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576</v>
      </c>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t="s">
        <v>578</v>
      </c>
      <c r="AL73" s="1060"/>
      <c r="AM73" s="1060"/>
      <c r="AN73" s="1060"/>
      <c r="AO73" s="1060"/>
      <c r="AP73" s="1060" t="s">
        <v>578</v>
      </c>
      <c r="AQ73" s="1060"/>
      <c r="AR73" s="1060"/>
      <c r="AS73" s="1060"/>
      <c r="AT73" s="1060"/>
      <c r="AU73" s="1060" t="s">
        <v>578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577</v>
      </c>
      <c r="C74" s="1064"/>
      <c r="D74" s="1064"/>
      <c r="E74" s="1064"/>
      <c r="F74" s="1064"/>
      <c r="G74" s="1064"/>
      <c r="H74" s="1064"/>
      <c r="I74" s="1064"/>
      <c r="J74" s="1064"/>
      <c r="K74" s="1064"/>
      <c r="L74" s="1064"/>
      <c r="M74" s="1064"/>
      <c r="N74" s="1064"/>
      <c r="O74" s="1064"/>
      <c r="P74" s="1065"/>
      <c r="Q74" s="1066">
        <v>167</v>
      </c>
      <c r="R74" s="1060"/>
      <c r="S74" s="1060"/>
      <c r="T74" s="1060"/>
      <c r="U74" s="1060"/>
      <c r="V74" s="1060">
        <v>140</v>
      </c>
      <c r="W74" s="1060"/>
      <c r="X74" s="1060"/>
      <c r="Y74" s="1060"/>
      <c r="Z74" s="1060"/>
      <c r="AA74" s="1060">
        <v>27</v>
      </c>
      <c r="AB74" s="1060"/>
      <c r="AC74" s="1060"/>
      <c r="AD74" s="1060"/>
      <c r="AE74" s="1060"/>
      <c r="AF74" s="1060">
        <v>27</v>
      </c>
      <c r="AG74" s="1060"/>
      <c r="AH74" s="1060"/>
      <c r="AI74" s="1060"/>
      <c r="AJ74" s="1060"/>
      <c r="AK74" s="1060"/>
      <c r="AL74" s="1060"/>
      <c r="AM74" s="1060"/>
      <c r="AN74" s="1060"/>
      <c r="AO74" s="1060"/>
      <c r="AP74" s="1060" t="s">
        <v>578</v>
      </c>
      <c r="AQ74" s="1060"/>
      <c r="AR74" s="1060"/>
      <c r="AS74" s="1060"/>
      <c r="AT74" s="1060"/>
      <c r="AU74" s="1060" t="s">
        <v>578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385</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v>
      </c>
      <c r="CS102" s="1040"/>
      <c r="CT102" s="1040"/>
      <c r="CU102" s="1040"/>
      <c r="CV102" s="1041"/>
      <c r="CW102" s="1039" t="s">
        <v>583</v>
      </c>
      <c r="CX102" s="1040"/>
      <c r="CY102" s="1040"/>
      <c r="CZ102" s="1040"/>
      <c r="DA102" s="1041"/>
      <c r="DB102" s="1039" t="s">
        <v>584</v>
      </c>
      <c r="DC102" s="1040"/>
      <c r="DD102" s="1040"/>
      <c r="DE102" s="1040"/>
      <c r="DF102" s="1041"/>
      <c r="DG102" s="1039" t="s">
        <v>585</v>
      </c>
      <c r="DH102" s="1040"/>
      <c r="DI102" s="1040"/>
      <c r="DJ102" s="1040"/>
      <c r="DK102" s="1041"/>
      <c r="DL102" s="1039" t="s">
        <v>586</v>
      </c>
      <c r="DM102" s="1040"/>
      <c r="DN102" s="1040"/>
      <c r="DO102" s="1040"/>
      <c r="DP102" s="1041"/>
      <c r="DQ102" s="1039" t="s">
        <v>585</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304</v>
      </c>
      <c r="AG109" s="983"/>
      <c r="AH109" s="983"/>
      <c r="AI109" s="983"/>
      <c r="AJ109" s="984"/>
      <c r="AK109" s="985" t="s">
        <v>303</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304</v>
      </c>
      <c r="BW109" s="983"/>
      <c r="BX109" s="983"/>
      <c r="BY109" s="983"/>
      <c r="BZ109" s="984"/>
      <c r="CA109" s="985" t="s">
        <v>303</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304</v>
      </c>
      <c r="DM109" s="983"/>
      <c r="DN109" s="983"/>
      <c r="DO109" s="983"/>
      <c r="DP109" s="984"/>
      <c r="DQ109" s="985" t="s">
        <v>303</v>
      </c>
      <c r="DR109" s="983"/>
      <c r="DS109" s="983"/>
      <c r="DT109" s="983"/>
      <c r="DU109" s="984"/>
      <c r="DV109" s="985" t="s">
        <v>423</v>
      </c>
      <c r="DW109" s="983"/>
      <c r="DX109" s="983"/>
      <c r="DY109" s="983"/>
      <c r="DZ109" s="1014"/>
    </row>
    <row r="110" spans="1:131" s="246" customFormat="1" ht="26.25" customHeight="1" x14ac:dyDescent="0.2">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208551</v>
      </c>
      <c r="AB110" s="976"/>
      <c r="AC110" s="976"/>
      <c r="AD110" s="976"/>
      <c r="AE110" s="977"/>
      <c r="AF110" s="978">
        <v>204422</v>
      </c>
      <c r="AG110" s="976"/>
      <c r="AH110" s="976"/>
      <c r="AI110" s="976"/>
      <c r="AJ110" s="977"/>
      <c r="AK110" s="978">
        <v>178194</v>
      </c>
      <c r="AL110" s="976"/>
      <c r="AM110" s="976"/>
      <c r="AN110" s="976"/>
      <c r="AO110" s="977"/>
      <c r="AP110" s="979">
        <v>14.5</v>
      </c>
      <c r="AQ110" s="980"/>
      <c r="AR110" s="980"/>
      <c r="AS110" s="980"/>
      <c r="AT110" s="981"/>
      <c r="AU110" s="1015" t="s">
        <v>72</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1732134</v>
      </c>
      <c r="BR110" s="923"/>
      <c r="BS110" s="923"/>
      <c r="BT110" s="923"/>
      <c r="BU110" s="923"/>
      <c r="BV110" s="923">
        <v>1770017</v>
      </c>
      <c r="BW110" s="923"/>
      <c r="BX110" s="923"/>
      <c r="BY110" s="923"/>
      <c r="BZ110" s="923"/>
      <c r="CA110" s="923">
        <v>1915057</v>
      </c>
      <c r="CB110" s="923"/>
      <c r="CC110" s="923"/>
      <c r="CD110" s="923"/>
      <c r="CE110" s="923"/>
      <c r="CF110" s="947">
        <v>155.9</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173</v>
      </c>
      <c r="DH110" s="923"/>
      <c r="DI110" s="923"/>
      <c r="DJ110" s="923"/>
      <c r="DK110" s="923"/>
      <c r="DL110" s="923" t="s">
        <v>429</v>
      </c>
      <c r="DM110" s="923"/>
      <c r="DN110" s="923"/>
      <c r="DO110" s="923"/>
      <c r="DP110" s="923"/>
      <c r="DQ110" s="923" t="s">
        <v>429</v>
      </c>
      <c r="DR110" s="923"/>
      <c r="DS110" s="923"/>
      <c r="DT110" s="923"/>
      <c r="DU110" s="923"/>
      <c r="DV110" s="924" t="s">
        <v>429</v>
      </c>
      <c r="DW110" s="924"/>
      <c r="DX110" s="924"/>
      <c r="DY110" s="924"/>
      <c r="DZ110" s="925"/>
    </row>
    <row r="111" spans="1:131" s="246" customFormat="1" ht="26.25" customHeight="1" x14ac:dyDescent="0.2">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408</v>
      </c>
      <c r="AB111" s="1004"/>
      <c r="AC111" s="1004"/>
      <c r="AD111" s="1004"/>
      <c r="AE111" s="1005"/>
      <c r="AF111" s="1006" t="s">
        <v>173</v>
      </c>
      <c r="AG111" s="1004"/>
      <c r="AH111" s="1004"/>
      <c r="AI111" s="1004"/>
      <c r="AJ111" s="1005"/>
      <c r="AK111" s="1006" t="s">
        <v>429</v>
      </c>
      <c r="AL111" s="1004"/>
      <c r="AM111" s="1004"/>
      <c r="AN111" s="1004"/>
      <c r="AO111" s="1005"/>
      <c r="AP111" s="1007" t="s">
        <v>173</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t="s">
        <v>429</v>
      </c>
      <c r="BR111" s="895"/>
      <c r="BS111" s="895"/>
      <c r="BT111" s="895"/>
      <c r="BU111" s="895"/>
      <c r="BV111" s="895" t="s">
        <v>173</v>
      </c>
      <c r="BW111" s="895"/>
      <c r="BX111" s="895"/>
      <c r="BY111" s="895"/>
      <c r="BZ111" s="895"/>
      <c r="CA111" s="895" t="s">
        <v>429</v>
      </c>
      <c r="CB111" s="895"/>
      <c r="CC111" s="895"/>
      <c r="CD111" s="895"/>
      <c r="CE111" s="895"/>
      <c r="CF111" s="956" t="s">
        <v>173</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429</v>
      </c>
      <c r="DH111" s="895"/>
      <c r="DI111" s="895"/>
      <c r="DJ111" s="895"/>
      <c r="DK111" s="895"/>
      <c r="DL111" s="895" t="s">
        <v>429</v>
      </c>
      <c r="DM111" s="895"/>
      <c r="DN111" s="895"/>
      <c r="DO111" s="895"/>
      <c r="DP111" s="895"/>
      <c r="DQ111" s="895" t="s">
        <v>429</v>
      </c>
      <c r="DR111" s="895"/>
      <c r="DS111" s="895"/>
      <c r="DT111" s="895"/>
      <c r="DU111" s="895"/>
      <c r="DV111" s="872" t="s">
        <v>429</v>
      </c>
      <c r="DW111" s="872"/>
      <c r="DX111" s="872"/>
      <c r="DY111" s="872"/>
      <c r="DZ111" s="873"/>
    </row>
    <row r="112" spans="1:131" s="246" customFormat="1" ht="26.25" customHeight="1" x14ac:dyDescent="0.2">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429</v>
      </c>
      <c r="AB112" s="858"/>
      <c r="AC112" s="858"/>
      <c r="AD112" s="858"/>
      <c r="AE112" s="859"/>
      <c r="AF112" s="860" t="s">
        <v>173</v>
      </c>
      <c r="AG112" s="858"/>
      <c r="AH112" s="858"/>
      <c r="AI112" s="858"/>
      <c r="AJ112" s="859"/>
      <c r="AK112" s="860" t="s">
        <v>429</v>
      </c>
      <c r="AL112" s="858"/>
      <c r="AM112" s="858"/>
      <c r="AN112" s="858"/>
      <c r="AO112" s="859"/>
      <c r="AP112" s="905" t="s">
        <v>408</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55310</v>
      </c>
      <c r="BR112" s="895"/>
      <c r="BS112" s="895"/>
      <c r="BT112" s="895"/>
      <c r="BU112" s="895"/>
      <c r="BV112" s="895">
        <v>54170</v>
      </c>
      <c r="BW112" s="895"/>
      <c r="BX112" s="895"/>
      <c r="BY112" s="895"/>
      <c r="BZ112" s="895"/>
      <c r="CA112" s="895">
        <v>39053</v>
      </c>
      <c r="CB112" s="895"/>
      <c r="CC112" s="895"/>
      <c r="CD112" s="895"/>
      <c r="CE112" s="895"/>
      <c r="CF112" s="956">
        <v>3.2</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429</v>
      </c>
      <c r="DH112" s="895"/>
      <c r="DI112" s="895"/>
      <c r="DJ112" s="895"/>
      <c r="DK112" s="895"/>
      <c r="DL112" s="895" t="s">
        <v>173</v>
      </c>
      <c r="DM112" s="895"/>
      <c r="DN112" s="895"/>
      <c r="DO112" s="895"/>
      <c r="DP112" s="895"/>
      <c r="DQ112" s="895" t="s">
        <v>429</v>
      </c>
      <c r="DR112" s="895"/>
      <c r="DS112" s="895"/>
      <c r="DT112" s="895"/>
      <c r="DU112" s="895"/>
      <c r="DV112" s="872" t="s">
        <v>429</v>
      </c>
      <c r="DW112" s="872"/>
      <c r="DX112" s="872"/>
      <c r="DY112" s="872"/>
      <c r="DZ112" s="873"/>
    </row>
    <row r="113" spans="1:130" s="246" customFormat="1" ht="26.25" customHeight="1" x14ac:dyDescent="0.2">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6975</v>
      </c>
      <c r="AB113" s="1004"/>
      <c r="AC113" s="1004"/>
      <c r="AD113" s="1004"/>
      <c r="AE113" s="1005"/>
      <c r="AF113" s="1006">
        <v>6361</v>
      </c>
      <c r="AG113" s="1004"/>
      <c r="AH113" s="1004"/>
      <c r="AI113" s="1004"/>
      <c r="AJ113" s="1005"/>
      <c r="AK113" s="1006">
        <v>4430</v>
      </c>
      <c r="AL113" s="1004"/>
      <c r="AM113" s="1004"/>
      <c r="AN113" s="1004"/>
      <c r="AO113" s="1005"/>
      <c r="AP113" s="1007">
        <v>0.4</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89228</v>
      </c>
      <c r="BR113" s="895"/>
      <c r="BS113" s="895"/>
      <c r="BT113" s="895"/>
      <c r="BU113" s="895"/>
      <c r="BV113" s="895">
        <v>80084</v>
      </c>
      <c r="BW113" s="895"/>
      <c r="BX113" s="895"/>
      <c r="BY113" s="895"/>
      <c r="BZ113" s="895"/>
      <c r="CA113" s="895">
        <v>75400</v>
      </c>
      <c r="CB113" s="895"/>
      <c r="CC113" s="895"/>
      <c r="CD113" s="895"/>
      <c r="CE113" s="895"/>
      <c r="CF113" s="956">
        <v>6.1</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429</v>
      </c>
      <c r="DH113" s="858"/>
      <c r="DI113" s="858"/>
      <c r="DJ113" s="858"/>
      <c r="DK113" s="859"/>
      <c r="DL113" s="860" t="s">
        <v>429</v>
      </c>
      <c r="DM113" s="858"/>
      <c r="DN113" s="858"/>
      <c r="DO113" s="858"/>
      <c r="DP113" s="859"/>
      <c r="DQ113" s="860" t="s">
        <v>429</v>
      </c>
      <c r="DR113" s="858"/>
      <c r="DS113" s="858"/>
      <c r="DT113" s="858"/>
      <c r="DU113" s="859"/>
      <c r="DV113" s="905" t="s">
        <v>429</v>
      </c>
      <c r="DW113" s="906"/>
      <c r="DX113" s="906"/>
      <c r="DY113" s="906"/>
      <c r="DZ113" s="907"/>
    </row>
    <row r="114" spans="1:130" s="246" customFormat="1" ht="26.25" customHeight="1" x14ac:dyDescent="0.2">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6914</v>
      </c>
      <c r="AB114" s="858"/>
      <c r="AC114" s="858"/>
      <c r="AD114" s="858"/>
      <c r="AE114" s="859"/>
      <c r="AF114" s="860">
        <v>9403</v>
      </c>
      <c r="AG114" s="858"/>
      <c r="AH114" s="858"/>
      <c r="AI114" s="858"/>
      <c r="AJ114" s="859"/>
      <c r="AK114" s="860">
        <v>10165</v>
      </c>
      <c r="AL114" s="858"/>
      <c r="AM114" s="858"/>
      <c r="AN114" s="858"/>
      <c r="AO114" s="859"/>
      <c r="AP114" s="905">
        <v>0.8</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762194</v>
      </c>
      <c r="BR114" s="895"/>
      <c r="BS114" s="895"/>
      <c r="BT114" s="895"/>
      <c r="BU114" s="895"/>
      <c r="BV114" s="895">
        <v>754480</v>
      </c>
      <c r="BW114" s="895"/>
      <c r="BX114" s="895"/>
      <c r="BY114" s="895"/>
      <c r="BZ114" s="895"/>
      <c r="CA114" s="895">
        <v>725901</v>
      </c>
      <c r="CB114" s="895"/>
      <c r="CC114" s="895"/>
      <c r="CD114" s="895"/>
      <c r="CE114" s="895"/>
      <c r="CF114" s="956">
        <v>59.1</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429</v>
      </c>
      <c r="DH114" s="858"/>
      <c r="DI114" s="858"/>
      <c r="DJ114" s="858"/>
      <c r="DK114" s="859"/>
      <c r="DL114" s="860" t="s">
        <v>429</v>
      </c>
      <c r="DM114" s="858"/>
      <c r="DN114" s="858"/>
      <c r="DO114" s="858"/>
      <c r="DP114" s="859"/>
      <c r="DQ114" s="860" t="s">
        <v>429</v>
      </c>
      <c r="DR114" s="858"/>
      <c r="DS114" s="858"/>
      <c r="DT114" s="858"/>
      <c r="DU114" s="859"/>
      <c r="DV114" s="905" t="s">
        <v>173</v>
      </c>
      <c r="DW114" s="906"/>
      <c r="DX114" s="906"/>
      <c r="DY114" s="906"/>
      <c r="DZ114" s="907"/>
    </row>
    <row r="115" spans="1:130" s="246" customFormat="1" ht="26.25" customHeight="1" x14ac:dyDescent="0.2">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408</v>
      </c>
      <c r="AB115" s="1004"/>
      <c r="AC115" s="1004"/>
      <c r="AD115" s="1004"/>
      <c r="AE115" s="1005"/>
      <c r="AF115" s="1006" t="s">
        <v>429</v>
      </c>
      <c r="AG115" s="1004"/>
      <c r="AH115" s="1004"/>
      <c r="AI115" s="1004"/>
      <c r="AJ115" s="1005"/>
      <c r="AK115" s="1006" t="s">
        <v>429</v>
      </c>
      <c r="AL115" s="1004"/>
      <c r="AM115" s="1004"/>
      <c r="AN115" s="1004"/>
      <c r="AO115" s="1005"/>
      <c r="AP115" s="1007" t="s">
        <v>429</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t="s">
        <v>429</v>
      </c>
      <c r="BR115" s="895"/>
      <c r="BS115" s="895"/>
      <c r="BT115" s="895"/>
      <c r="BU115" s="895"/>
      <c r="BV115" s="895" t="s">
        <v>429</v>
      </c>
      <c r="BW115" s="895"/>
      <c r="BX115" s="895"/>
      <c r="BY115" s="895"/>
      <c r="BZ115" s="895"/>
      <c r="CA115" s="895" t="s">
        <v>429</v>
      </c>
      <c r="CB115" s="895"/>
      <c r="CC115" s="895"/>
      <c r="CD115" s="895"/>
      <c r="CE115" s="895"/>
      <c r="CF115" s="956" t="s">
        <v>429</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173</v>
      </c>
      <c r="DH115" s="858"/>
      <c r="DI115" s="858"/>
      <c r="DJ115" s="858"/>
      <c r="DK115" s="859"/>
      <c r="DL115" s="860" t="s">
        <v>173</v>
      </c>
      <c r="DM115" s="858"/>
      <c r="DN115" s="858"/>
      <c r="DO115" s="858"/>
      <c r="DP115" s="859"/>
      <c r="DQ115" s="860" t="s">
        <v>173</v>
      </c>
      <c r="DR115" s="858"/>
      <c r="DS115" s="858"/>
      <c r="DT115" s="858"/>
      <c r="DU115" s="859"/>
      <c r="DV115" s="905" t="s">
        <v>429</v>
      </c>
      <c r="DW115" s="906"/>
      <c r="DX115" s="906"/>
      <c r="DY115" s="906"/>
      <c r="DZ115" s="907"/>
    </row>
    <row r="116" spans="1:130" s="246" customFormat="1" ht="26.25" customHeight="1" x14ac:dyDescent="0.2">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173</v>
      </c>
      <c r="AB116" s="858"/>
      <c r="AC116" s="858"/>
      <c r="AD116" s="858"/>
      <c r="AE116" s="859"/>
      <c r="AF116" s="860" t="s">
        <v>429</v>
      </c>
      <c r="AG116" s="858"/>
      <c r="AH116" s="858"/>
      <c r="AI116" s="858"/>
      <c r="AJ116" s="859"/>
      <c r="AK116" s="860" t="s">
        <v>429</v>
      </c>
      <c r="AL116" s="858"/>
      <c r="AM116" s="858"/>
      <c r="AN116" s="858"/>
      <c r="AO116" s="859"/>
      <c r="AP116" s="905" t="s">
        <v>429</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429</v>
      </c>
      <c r="BR116" s="895"/>
      <c r="BS116" s="895"/>
      <c r="BT116" s="895"/>
      <c r="BU116" s="895"/>
      <c r="BV116" s="895" t="s">
        <v>429</v>
      </c>
      <c r="BW116" s="895"/>
      <c r="BX116" s="895"/>
      <c r="BY116" s="895"/>
      <c r="BZ116" s="895"/>
      <c r="CA116" s="895" t="s">
        <v>408</v>
      </c>
      <c r="CB116" s="895"/>
      <c r="CC116" s="895"/>
      <c r="CD116" s="895"/>
      <c r="CE116" s="895"/>
      <c r="CF116" s="956" t="s">
        <v>429</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429</v>
      </c>
      <c r="DH116" s="858"/>
      <c r="DI116" s="858"/>
      <c r="DJ116" s="858"/>
      <c r="DK116" s="859"/>
      <c r="DL116" s="860" t="s">
        <v>429</v>
      </c>
      <c r="DM116" s="858"/>
      <c r="DN116" s="858"/>
      <c r="DO116" s="858"/>
      <c r="DP116" s="859"/>
      <c r="DQ116" s="860" t="s">
        <v>429</v>
      </c>
      <c r="DR116" s="858"/>
      <c r="DS116" s="858"/>
      <c r="DT116" s="858"/>
      <c r="DU116" s="859"/>
      <c r="DV116" s="905" t="s">
        <v>408</v>
      </c>
      <c r="DW116" s="906"/>
      <c r="DX116" s="906"/>
      <c r="DY116" s="906"/>
      <c r="DZ116" s="907"/>
    </row>
    <row r="117" spans="1:130" s="246" customFormat="1" ht="26.25" customHeight="1" x14ac:dyDescent="0.2">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222440</v>
      </c>
      <c r="AB117" s="990"/>
      <c r="AC117" s="990"/>
      <c r="AD117" s="990"/>
      <c r="AE117" s="991"/>
      <c r="AF117" s="992">
        <v>220186</v>
      </c>
      <c r="AG117" s="990"/>
      <c r="AH117" s="990"/>
      <c r="AI117" s="990"/>
      <c r="AJ117" s="991"/>
      <c r="AK117" s="992">
        <v>192789</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173</v>
      </c>
      <c r="BR117" s="895"/>
      <c r="BS117" s="895"/>
      <c r="BT117" s="895"/>
      <c r="BU117" s="895"/>
      <c r="BV117" s="895" t="s">
        <v>173</v>
      </c>
      <c r="BW117" s="895"/>
      <c r="BX117" s="895"/>
      <c r="BY117" s="895"/>
      <c r="BZ117" s="895"/>
      <c r="CA117" s="895" t="s">
        <v>173</v>
      </c>
      <c r="CB117" s="895"/>
      <c r="CC117" s="895"/>
      <c r="CD117" s="895"/>
      <c r="CE117" s="895"/>
      <c r="CF117" s="956" t="s">
        <v>173</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452</v>
      </c>
      <c r="DH117" s="858"/>
      <c r="DI117" s="858"/>
      <c r="DJ117" s="858"/>
      <c r="DK117" s="859"/>
      <c r="DL117" s="860" t="s">
        <v>173</v>
      </c>
      <c r="DM117" s="858"/>
      <c r="DN117" s="858"/>
      <c r="DO117" s="858"/>
      <c r="DP117" s="859"/>
      <c r="DQ117" s="860" t="s">
        <v>173</v>
      </c>
      <c r="DR117" s="858"/>
      <c r="DS117" s="858"/>
      <c r="DT117" s="858"/>
      <c r="DU117" s="859"/>
      <c r="DV117" s="905" t="s">
        <v>452</v>
      </c>
      <c r="DW117" s="906"/>
      <c r="DX117" s="906"/>
      <c r="DY117" s="906"/>
      <c r="DZ117" s="907"/>
    </row>
    <row r="118" spans="1:130" s="246" customFormat="1" ht="26.25" customHeight="1" x14ac:dyDescent="0.2">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304</v>
      </c>
      <c r="AG118" s="983"/>
      <c r="AH118" s="983"/>
      <c r="AI118" s="983"/>
      <c r="AJ118" s="984"/>
      <c r="AK118" s="985" t="s">
        <v>303</v>
      </c>
      <c r="AL118" s="983"/>
      <c r="AM118" s="983"/>
      <c r="AN118" s="983"/>
      <c r="AO118" s="984"/>
      <c r="AP118" s="986" t="s">
        <v>423</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173</v>
      </c>
      <c r="BR118" s="926"/>
      <c r="BS118" s="926"/>
      <c r="BT118" s="926"/>
      <c r="BU118" s="926"/>
      <c r="BV118" s="926" t="s">
        <v>173</v>
      </c>
      <c r="BW118" s="926"/>
      <c r="BX118" s="926"/>
      <c r="BY118" s="926"/>
      <c r="BZ118" s="926"/>
      <c r="CA118" s="926" t="s">
        <v>173</v>
      </c>
      <c r="CB118" s="926"/>
      <c r="CC118" s="926"/>
      <c r="CD118" s="926"/>
      <c r="CE118" s="926"/>
      <c r="CF118" s="956" t="s">
        <v>452</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173</v>
      </c>
      <c r="DH118" s="858"/>
      <c r="DI118" s="858"/>
      <c r="DJ118" s="858"/>
      <c r="DK118" s="859"/>
      <c r="DL118" s="860" t="s">
        <v>173</v>
      </c>
      <c r="DM118" s="858"/>
      <c r="DN118" s="858"/>
      <c r="DO118" s="858"/>
      <c r="DP118" s="859"/>
      <c r="DQ118" s="860" t="s">
        <v>173</v>
      </c>
      <c r="DR118" s="858"/>
      <c r="DS118" s="858"/>
      <c r="DT118" s="858"/>
      <c r="DU118" s="859"/>
      <c r="DV118" s="905" t="s">
        <v>173</v>
      </c>
      <c r="DW118" s="906"/>
      <c r="DX118" s="906"/>
      <c r="DY118" s="906"/>
      <c r="DZ118" s="907"/>
    </row>
    <row r="119" spans="1:130" s="246" customFormat="1" ht="26.25" customHeight="1" x14ac:dyDescent="0.2">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173</v>
      </c>
      <c r="AB119" s="976"/>
      <c r="AC119" s="976"/>
      <c r="AD119" s="976"/>
      <c r="AE119" s="977"/>
      <c r="AF119" s="978" t="s">
        <v>455</v>
      </c>
      <c r="AG119" s="976"/>
      <c r="AH119" s="976"/>
      <c r="AI119" s="976"/>
      <c r="AJ119" s="977"/>
      <c r="AK119" s="978" t="s">
        <v>455</v>
      </c>
      <c r="AL119" s="976"/>
      <c r="AM119" s="976"/>
      <c r="AN119" s="976"/>
      <c r="AO119" s="977"/>
      <c r="AP119" s="979" t="s">
        <v>173</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456</v>
      </c>
      <c r="BP119" s="959"/>
      <c r="BQ119" s="963">
        <v>2638866</v>
      </c>
      <c r="BR119" s="926"/>
      <c r="BS119" s="926"/>
      <c r="BT119" s="926"/>
      <c r="BU119" s="926"/>
      <c r="BV119" s="926">
        <v>2658751</v>
      </c>
      <c r="BW119" s="926"/>
      <c r="BX119" s="926"/>
      <c r="BY119" s="926"/>
      <c r="BZ119" s="926"/>
      <c r="CA119" s="926">
        <v>2755411</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173</v>
      </c>
      <c r="DH119" s="841"/>
      <c r="DI119" s="841"/>
      <c r="DJ119" s="841"/>
      <c r="DK119" s="842"/>
      <c r="DL119" s="843" t="s">
        <v>173</v>
      </c>
      <c r="DM119" s="841"/>
      <c r="DN119" s="841"/>
      <c r="DO119" s="841"/>
      <c r="DP119" s="842"/>
      <c r="DQ119" s="843" t="s">
        <v>173</v>
      </c>
      <c r="DR119" s="841"/>
      <c r="DS119" s="841"/>
      <c r="DT119" s="841"/>
      <c r="DU119" s="842"/>
      <c r="DV119" s="929" t="s">
        <v>173</v>
      </c>
      <c r="DW119" s="930"/>
      <c r="DX119" s="930"/>
      <c r="DY119" s="930"/>
      <c r="DZ119" s="931"/>
    </row>
    <row r="120" spans="1:130" s="246" customFormat="1" ht="26.25" customHeight="1" x14ac:dyDescent="0.2">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173</v>
      </c>
      <c r="AB120" s="858"/>
      <c r="AC120" s="858"/>
      <c r="AD120" s="858"/>
      <c r="AE120" s="859"/>
      <c r="AF120" s="860" t="s">
        <v>455</v>
      </c>
      <c r="AG120" s="858"/>
      <c r="AH120" s="858"/>
      <c r="AI120" s="858"/>
      <c r="AJ120" s="859"/>
      <c r="AK120" s="860" t="s">
        <v>173</v>
      </c>
      <c r="AL120" s="858"/>
      <c r="AM120" s="858"/>
      <c r="AN120" s="858"/>
      <c r="AO120" s="859"/>
      <c r="AP120" s="905" t="s">
        <v>173</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1143412</v>
      </c>
      <c r="BR120" s="923"/>
      <c r="BS120" s="923"/>
      <c r="BT120" s="923"/>
      <c r="BU120" s="923"/>
      <c r="BV120" s="923">
        <v>1022074</v>
      </c>
      <c r="BW120" s="923"/>
      <c r="BX120" s="923"/>
      <c r="BY120" s="923"/>
      <c r="BZ120" s="923"/>
      <c r="CA120" s="923">
        <v>1099466</v>
      </c>
      <c r="CB120" s="923"/>
      <c r="CC120" s="923"/>
      <c r="CD120" s="923"/>
      <c r="CE120" s="923"/>
      <c r="CF120" s="947">
        <v>89.5</v>
      </c>
      <c r="CG120" s="948"/>
      <c r="CH120" s="948"/>
      <c r="CI120" s="948"/>
      <c r="CJ120" s="948"/>
      <c r="CK120" s="949" t="s">
        <v>460</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51928</v>
      </c>
      <c r="DH120" s="923"/>
      <c r="DI120" s="923"/>
      <c r="DJ120" s="923"/>
      <c r="DK120" s="923"/>
      <c r="DL120" s="923">
        <v>52086</v>
      </c>
      <c r="DM120" s="923"/>
      <c r="DN120" s="923"/>
      <c r="DO120" s="923"/>
      <c r="DP120" s="923"/>
      <c r="DQ120" s="923">
        <v>37966</v>
      </c>
      <c r="DR120" s="923"/>
      <c r="DS120" s="923"/>
      <c r="DT120" s="923"/>
      <c r="DU120" s="923"/>
      <c r="DV120" s="924">
        <v>3.1</v>
      </c>
      <c r="DW120" s="924"/>
      <c r="DX120" s="924"/>
      <c r="DY120" s="924"/>
      <c r="DZ120" s="925"/>
    </row>
    <row r="121" spans="1:130" s="246" customFormat="1" ht="26.25" customHeight="1" x14ac:dyDescent="0.2">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173</v>
      </c>
      <c r="AB121" s="858"/>
      <c r="AC121" s="858"/>
      <c r="AD121" s="858"/>
      <c r="AE121" s="859"/>
      <c r="AF121" s="860" t="s">
        <v>173</v>
      </c>
      <c r="AG121" s="858"/>
      <c r="AH121" s="858"/>
      <c r="AI121" s="858"/>
      <c r="AJ121" s="859"/>
      <c r="AK121" s="860" t="s">
        <v>173</v>
      </c>
      <c r="AL121" s="858"/>
      <c r="AM121" s="858"/>
      <c r="AN121" s="858"/>
      <c r="AO121" s="859"/>
      <c r="AP121" s="905" t="s">
        <v>173</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12214</v>
      </c>
      <c r="BR121" s="895"/>
      <c r="BS121" s="895"/>
      <c r="BT121" s="895"/>
      <c r="BU121" s="895"/>
      <c r="BV121" s="895">
        <v>7714</v>
      </c>
      <c r="BW121" s="895"/>
      <c r="BX121" s="895"/>
      <c r="BY121" s="895"/>
      <c r="BZ121" s="895"/>
      <c r="CA121" s="895">
        <v>3214</v>
      </c>
      <c r="CB121" s="895"/>
      <c r="CC121" s="895"/>
      <c r="CD121" s="895"/>
      <c r="CE121" s="895"/>
      <c r="CF121" s="956">
        <v>0.3</v>
      </c>
      <c r="CG121" s="957"/>
      <c r="CH121" s="957"/>
      <c r="CI121" s="957"/>
      <c r="CJ121" s="957"/>
      <c r="CK121" s="950"/>
      <c r="CL121" s="936"/>
      <c r="CM121" s="936"/>
      <c r="CN121" s="936"/>
      <c r="CO121" s="937"/>
      <c r="CP121" s="916" t="s">
        <v>400</v>
      </c>
      <c r="CQ121" s="917"/>
      <c r="CR121" s="917"/>
      <c r="CS121" s="917"/>
      <c r="CT121" s="917"/>
      <c r="CU121" s="917"/>
      <c r="CV121" s="917"/>
      <c r="CW121" s="917"/>
      <c r="CX121" s="917"/>
      <c r="CY121" s="917"/>
      <c r="CZ121" s="917"/>
      <c r="DA121" s="917"/>
      <c r="DB121" s="917"/>
      <c r="DC121" s="917"/>
      <c r="DD121" s="917"/>
      <c r="DE121" s="917"/>
      <c r="DF121" s="918"/>
      <c r="DG121" s="894">
        <v>3382</v>
      </c>
      <c r="DH121" s="895"/>
      <c r="DI121" s="895"/>
      <c r="DJ121" s="895"/>
      <c r="DK121" s="895"/>
      <c r="DL121" s="895">
        <v>2084</v>
      </c>
      <c r="DM121" s="895"/>
      <c r="DN121" s="895"/>
      <c r="DO121" s="895"/>
      <c r="DP121" s="895"/>
      <c r="DQ121" s="895">
        <v>1087</v>
      </c>
      <c r="DR121" s="895"/>
      <c r="DS121" s="895"/>
      <c r="DT121" s="895"/>
      <c r="DU121" s="895"/>
      <c r="DV121" s="872">
        <v>0.1</v>
      </c>
      <c r="DW121" s="872"/>
      <c r="DX121" s="872"/>
      <c r="DY121" s="872"/>
      <c r="DZ121" s="873"/>
    </row>
    <row r="122" spans="1:130" s="246" customFormat="1" ht="26.25" customHeight="1" x14ac:dyDescent="0.2">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173</v>
      </c>
      <c r="AB122" s="858"/>
      <c r="AC122" s="858"/>
      <c r="AD122" s="858"/>
      <c r="AE122" s="859"/>
      <c r="AF122" s="860" t="s">
        <v>173</v>
      </c>
      <c r="AG122" s="858"/>
      <c r="AH122" s="858"/>
      <c r="AI122" s="858"/>
      <c r="AJ122" s="859"/>
      <c r="AK122" s="860" t="s">
        <v>173</v>
      </c>
      <c r="AL122" s="858"/>
      <c r="AM122" s="858"/>
      <c r="AN122" s="858"/>
      <c r="AO122" s="859"/>
      <c r="AP122" s="905" t="s">
        <v>173</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1572355</v>
      </c>
      <c r="BR122" s="926"/>
      <c r="BS122" s="926"/>
      <c r="BT122" s="926"/>
      <c r="BU122" s="926"/>
      <c r="BV122" s="926">
        <v>1623917</v>
      </c>
      <c r="BW122" s="926"/>
      <c r="BX122" s="926"/>
      <c r="BY122" s="926"/>
      <c r="BZ122" s="926"/>
      <c r="CA122" s="926">
        <v>1703287</v>
      </c>
      <c r="CB122" s="926"/>
      <c r="CC122" s="926"/>
      <c r="CD122" s="926"/>
      <c r="CE122" s="926"/>
      <c r="CF122" s="927">
        <v>138.6</v>
      </c>
      <c r="CG122" s="928"/>
      <c r="CH122" s="928"/>
      <c r="CI122" s="928"/>
      <c r="CJ122" s="928"/>
      <c r="CK122" s="950"/>
      <c r="CL122" s="936"/>
      <c r="CM122" s="936"/>
      <c r="CN122" s="936"/>
      <c r="CO122" s="937"/>
      <c r="CP122" s="916" t="s">
        <v>464</v>
      </c>
      <c r="CQ122" s="917"/>
      <c r="CR122" s="917"/>
      <c r="CS122" s="917"/>
      <c r="CT122" s="917"/>
      <c r="CU122" s="917"/>
      <c r="CV122" s="917"/>
      <c r="CW122" s="917"/>
      <c r="CX122" s="917"/>
      <c r="CY122" s="917"/>
      <c r="CZ122" s="917"/>
      <c r="DA122" s="917"/>
      <c r="DB122" s="917"/>
      <c r="DC122" s="917"/>
      <c r="DD122" s="917"/>
      <c r="DE122" s="917"/>
      <c r="DF122" s="918"/>
      <c r="DG122" s="894" t="s">
        <v>173</v>
      </c>
      <c r="DH122" s="895"/>
      <c r="DI122" s="895"/>
      <c r="DJ122" s="895"/>
      <c r="DK122" s="895"/>
      <c r="DL122" s="895" t="s">
        <v>173</v>
      </c>
      <c r="DM122" s="895"/>
      <c r="DN122" s="895"/>
      <c r="DO122" s="895"/>
      <c r="DP122" s="895"/>
      <c r="DQ122" s="895" t="s">
        <v>173</v>
      </c>
      <c r="DR122" s="895"/>
      <c r="DS122" s="895"/>
      <c r="DT122" s="895"/>
      <c r="DU122" s="895"/>
      <c r="DV122" s="872" t="s">
        <v>173</v>
      </c>
      <c r="DW122" s="872"/>
      <c r="DX122" s="872"/>
      <c r="DY122" s="872"/>
      <c r="DZ122" s="873"/>
    </row>
    <row r="123" spans="1:130" s="246" customFormat="1" ht="26.25" customHeight="1" x14ac:dyDescent="0.2">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173</v>
      </c>
      <c r="AB123" s="858"/>
      <c r="AC123" s="858"/>
      <c r="AD123" s="858"/>
      <c r="AE123" s="859"/>
      <c r="AF123" s="860" t="s">
        <v>173</v>
      </c>
      <c r="AG123" s="858"/>
      <c r="AH123" s="858"/>
      <c r="AI123" s="858"/>
      <c r="AJ123" s="859"/>
      <c r="AK123" s="860" t="s">
        <v>173</v>
      </c>
      <c r="AL123" s="858"/>
      <c r="AM123" s="858"/>
      <c r="AN123" s="858"/>
      <c r="AO123" s="859"/>
      <c r="AP123" s="905" t="s">
        <v>173</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465</v>
      </c>
      <c r="BP123" s="959"/>
      <c r="BQ123" s="913">
        <v>2727981</v>
      </c>
      <c r="BR123" s="914"/>
      <c r="BS123" s="914"/>
      <c r="BT123" s="914"/>
      <c r="BU123" s="914"/>
      <c r="BV123" s="914">
        <v>2653705</v>
      </c>
      <c r="BW123" s="914"/>
      <c r="BX123" s="914"/>
      <c r="BY123" s="914"/>
      <c r="BZ123" s="914"/>
      <c r="CA123" s="914">
        <v>2805967</v>
      </c>
      <c r="CB123" s="914"/>
      <c r="CC123" s="914"/>
      <c r="CD123" s="914"/>
      <c r="CE123" s="914"/>
      <c r="CF123" s="824"/>
      <c r="CG123" s="825"/>
      <c r="CH123" s="825"/>
      <c r="CI123" s="825"/>
      <c r="CJ123" s="915"/>
      <c r="CK123" s="950"/>
      <c r="CL123" s="936"/>
      <c r="CM123" s="936"/>
      <c r="CN123" s="936"/>
      <c r="CO123" s="937"/>
      <c r="CP123" s="916" t="s">
        <v>466</v>
      </c>
      <c r="CQ123" s="917"/>
      <c r="CR123" s="917"/>
      <c r="CS123" s="917"/>
      <c r="CT123" s="917"/>
      <c r="CU123" s="917"/>
      <c r="CV123" s="917"/>
      <c r="CW123" s="917"/>
      <c r="CX123" s="917"/>
      <c r="CY123" s="917"/>
      <c r="CZ123" s="917"/>
      <c r="DA123" s="917"/>
      <c r="DB123" s="917"/>
      <c r="DC123" s="917"/>
      <c r="DD123" s="917"/>
      <c r="DE123" s="917"/>
      <c r="DF123" s="918"/>
      <c r="DG123" s="857" t="s">
        <v>173</v>
      </c>
      <c r="DH123" s="858"/>
      <c r="DI123" s="858"/>
      <c r="DJ123" s="858"/>
      <c r="DK123" s="859"/>
      <c r="DL123" s="860" t="s">
        <v>173</v>
      </c>
      <c r="DM123" s="858"/>
      <c r="DN123" s="858"/>
      <c r="DO123" s="858"/>
      <c r="DP123" s="859"/>
      <c r="DQ123" s="860" t="s">
        <v>173</v>
      </c>
      <c r="DR123" s="858"/>
      <c r="DS123" s="858"/>
      <c r="DT123" s="858"/>
      <c r="DU123" s="859"/>
      <c r="DV123" s="905" t="s">
        <v>173</v>
      </c>
      <c r="DW123" s="906"/>
      <c r="DX123" s="906"/>
      <c r="DY123" s="906"/>
      <c r="DZ123" s="907"/>
    </row>
    <row r="124" spans="1:130" s="246" customFormat="1" ht="26.25" customHeight="1" thickBot="1" x14ac:dyDescent="0.25">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173</v>
      </c>
      <c r="AB124" s="858"/>
      <c r="AC124" s="858"/>
      <c r="AD124" s="858"/>
      <c r="AE124" s="859"/>
      <c r="AF124" s="860" t="s">
        <v>173</v>
      </c>
      <c r="AG124" s="858"/>
      <c r="AH124" s="858"/>
      <c r="AI124" s="858"/>
      <c r="AJ124" s="859"/>
      <c r="AK124" s="860" t="s">
        <v>455</v>
      </c>
      <c r="AL124" s="858"/>
      <c r="AM124" s="858"/>
      <c r="AN124" s="858"/>
      <c r="AO124" s="859"/>
      <c r="AP124" s="905" t="s">
        <v>455</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173</v>
      </c>
      <c r="BR124" s="912"/>
      <c r="BS124" s="912"/>
      <c r="BT124" s="912"/>
      <c r="BU124" s="912"/>
      <c r="BV124" s="912">
        <v>0.4</v>
      </c>
      <c r="BW124" s="912"/>
      <c r="BX124" s="912"/>
      <c r="BY124" s="912"/>
      <c r="BZ124" s="912"/>
      <c r="CA124" s="912" t="s">
        <v>173</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t="s">
        <v>173</v>
      </c>
      <c r="DH124" s="841"/>
      <c r="DI124" s="841"/>
      <c r="DJ124" s="841"/>
      <c r="DK124" s="842"/>
      <c r="DL124" s="843" t="s">
        <v>173</v>
      </c>
      <c r="DM124" s="841"/>
      <c r="DN124" s="841"/>
      <c r="DO124" s="841"/>
      <c r="DP124" s="842"/>
      <c r="DQ124" s="843" t="s">
        <v>173</v>
      </c>
      <c r="DR124" s="841"/>
      <c r="DS124" s="841"/>
      <c r="DT124" s="841"/>
      <c r="DU124" s="842"/>
      <c r="DV124" s="929" t="s">
        <v>173</v>
      </c>
      <c r="DW124" s="930"/>
      <c r="DX124" s="930"/>
      <c r="DY124" s="930"/>
      <c r="DZ124" s="931"/>
    </row>
    <row r="125" spans="1:130" s="246" customFormat="1" ht="26.25" customHeight="1" x14ac:dyDescent="0.2">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173</v>
      </c>
      <c r="AB125" s="858"/>
      <c r="AC125" s="858"/>
      <c r="AD125" s="858"/>
      <c r="AE125" s="859"/>
      <c r="AF125" s="860" t="s">
        <v>173</v>
      </c>
      <c r="AG125" s="858"/>
      <c r="AH125" s="858"/>
      <c r="AI125" s="858"/>
      <c r="AJ125" s="859"/>
      <c r="AK125" s="860" t="s">
        <v>173</v>
      </c>
      <c r="AL125" s="858"/>
      <c r="AM125" s="858"/>
      <c r="AN125" s="858"/>
      <c r="AO125" s="859"/>
      <c r="AP125" s="905" t="s">
        <v>173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173</v>
      </c>
      <c r="DH125" s="923"/>
      <c r="DI125" s="923"/>
      <c r="DJ125" s="923"/>
      <c r="DK125" s="923"/>
      <c r="DL125" s="923" t="s">
        <v>173</v>
      </c>
      <c r="DM125" s="923"/>
      <c r="DN125" s="923"/>
      <c r="DO125" s="923"/>
      <c r="DP125" s="923"/>
      <c r="DQ125" s="923" t="s">
        <v>173</v>
      </c>
      <c r="DR125" s="923"/>
      <c r="DS125" s="923"/>
      <c r="DT125" s="923"/>
      <c r="DU125" s="923"/>
      <c r="DV125" s="924" t="s">
        <v>452</v>
      </c>
      <c r="DW125" s="924"/>
      <c r="DX125" s="924"/>
      <c r="DY125" s="924"/>
      <c r="DZ125" s="925"/>
    </row>
    <row r="126" spans="1:130" s="246" customFormat="1" ht="26.25" customHeight="1" thickBot="1" x14ac:dyDescent="0.25">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173</v>
      </c>
      <c r="AB126" s="858"/>
      <c r="AC126" s="858"/>
      <c r="AD126" s="858"/>
      <c r="AE126" s="859"/>
      <c r="AF126" s="860" t="s">
        <v>173</v>
      </c>
      <c r="AG126" s="858"/>
      <c r="AH126" s="858"/>
      <c r="AI126" s="858"/>
      <c r="AJ126" s="859"/>
      <c r="AK126" s="860" t="s">
        <v>455</v>
      </c>
      <c r="AL126" s="858"/>
      <c r="AM126" s="858"/>
      <c r="AN126" s="858"/>
      <c r="AO126" s="859"/>
      <c r="AP126" s="905" t="s">
        <v>173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173</v>
      </c>
      <c r="DH126" s="895"/>
      <c r="DI126" s="895"/>
      <c r="DJ126" s="895"/>
      <c r="DK126" s="895"/>
      <c r="DL126" s="895" t="s">
        <v>173</v>
      </c>
      <c r="DM126" s="895"/>
      <c r="DN126" s="895"/>
      <c r="DO126" s="895"/>
      <c r="DP126" s="895"/>
      <c r="DQ126" s="895" t="s">
        <v>452</v>
      </c>
      <c r="DR126" s="895"/>
      <c r="DS126" s="895"/>
      <c r="DT126" s="895"/>
      <c r="DU126" s="895"/>
      <c r="DV126" s="872" t="s">
        <v>173</v>
      </c>
      <c r="DW126" s="872"/>
      <c r="DX126" s="872"/>
      <c r="DY126" s="872"/>
      <c r="DZ126" s="873"/>
    </row>
    <row r="127" spans="1:130" s="246" customFormat="1" ht="26.25" customHeight="1" x14ac:dyDescent="0.2">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173</v>
      </c>
      <c r="AB127" s="858"/>
      <c r="AC127" s="858"/>
      <c r="AD127" s="858"/>
      <c r="AE127" s="859"/>
      <c r="AF127" s="860" t="s">
        <v>173</v>
      </c>
      <c r="AG127" s="858"/>
      <c r="AH127" s="858"/>
      <c r="AI127" s="858"/>
      <c r="AJ127" s="859"/>
      <c r="AK127" s="860" t="s">
        <v>173</v>
      </c>
      <c r="AL127" s="858"/>
      <c r="AM127" s="858"/>
      <c r="AN127" s="858"/>
      <c r="AO127" s="859"/>
      <c r="AP127" s="905" t="s">
        <v>173</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173</v>
      </c>
      <c r="DH127" s="895"/>
      <c r="DI127" s="895"/>
      <c r="DJ127" s="895"/>
      <c r="DK127" s="895"/>
      <c r="DL127" s="895" t="s">
        <v>173</v>
      </c>
      <c r="DM127" s="895"/>
      <c r="DN127" s="895"/>
      <c r="DO127" s="895"/>
      <c r="DP127" s="895"/>
      <c r="DQ127" s="895" t="s">
        <v>452</v>
      </c>
      <c r="DR127" s="895"/>
      <c r="DS127" s="895"/>
      <c r="DT127" s="895"/>
      <c r="DU127" s="895"/>
      <c r="DV127" s="872" t="s">
        <v>173</v>
      </c>
      <c r="DW127" s="872"/>
      <c r="DX127" s="872"/>
      <c r="DY127" s="872"/>
      <c r="DZ127" s="873"/>
    </row>
    <row r="128" spans="1:130" s="246" customFormat="1" ht="26.25" customHeight="1" thickBot="1" x14ac:dyDescent="0.25">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4500</v>
      </c>
      <c r="AB128" s="879"/>
      <c r="AC128" s="879"/>
      <c r="AD128" s="879"/>
      <c r="AE128" s="880"/>
      <c r="AF128" s="881">
        <v>4500</v>
      </c>
      <c r="AG128" s="879"/>
      <c r="AH128" s="879"/>
      <c r="AI128" s="879"/>
      <c r="AJ128" s="880"/>
      <c r="AK128" s="881">
        <v>4500</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173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173</v>
      </c>
      <c r="DH128" s="869"/>
      <c r="DI128" s="869"/>
      <c r="DJ128" s="869"/>
      <c r="DK128" s="869"/>
      <c r="DL128" s="869" t="s">
        <v>452</v>
      </c>
      <c r="DM128" s="869"/>
      <c r="DN128" s="869"/>
      <c r="DO128" s="869"/>
      <c r="DP128" s="869"/>
      <c r="DQ128" s="869" t="s">
        <v>173</v>
      </c>
      <c r="DR128" s="869"/>
      <c r="DS128" s="869"/>
      <c r="DT128" s="869"/>
      <c r="DU128" s="869"/>
      <c r="DV128" s="870" t="s">
        <v>173</v>
      </c>
      <c r="DW128" s="870"/>
      <c r="DX128" s="870"/>
      <c r="DY128" s="870"/>
      <c r="DZ128" s="871"/>
    </row>
    <row r="129" spans="1:131" s="246" customFormat="1" ht="26.25" customHeight="1" x14ac:dyDescent="0.2">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1518687</v>
      </c>
      <c r="AB129" s="858"/>
      <c r="AC129" s="858"/>
      <c r="AD129" s="858"/>
      <c r="AE129" s="859"/>
      <c r="AF129" s="860">
        <v>1445588</v>
      </c>
      <c r="AG129" s="858"/>
      <c r="AH129" s="858"/>
      <c r="AI129" s="858"/>
      <c r="AJ129" s="859"/>
      <c r="AK129" s="860">
        <v>1395126</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173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184204</v>
      </c>
      <c r="AB130" s="858"/>
      <c r="AC130" s="858"/>
      <c r="AD130" s="858"/>
      <c r="AE130" s="859"/>
      <c r="AF130" s="860">
        <v>186381</v>
      </c>
      <c r="AG130" s="858"/>
      <c r="AH130" s="858"/>
      <c r="AI130" s="858"/>
      <c r="AJ130" s="859"/>
      <c r="AK130" s="860">
        <v>166595</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2.2000000000000002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1334483</v>
      </c>
      <c r="AB131" s="841"/>
      <c r="AC131" s="841"/>
      <c r="AD131" s="841"/>
      <c r="AE131" s="842"/>
      <c r="AF131" s="843">
        <v>1259207</v>
      </c>
      <c r="AG131" s="841"/>
      <c r="AH131" s="841"/>
      <c r="AI131" s="841"/>
      <c r="AJ131" s="842"/>
      <c r="AK131" s="843">
        <v>1228531</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t="s">
        <v>173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2.5280202150000002</v>
      </c>
      <c r="AB132" s="821"/>
      <c r="AC132" s="821"/>
      <c r="AD132" s="821"/>
      <c r="AE132" s="822"/>
      <c r="AF132" s="823">
        <v>2.3272583459999998</v>
      </c>
      <c r="AG132" s="821"/>
      <c r="AH132" s="821"/>
      <c r="AI132" s="821"/>
      <c r="AJ132" s="822"/>
      <c r="AK132" s="823">
        <v>1.7658488059999999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3.9</v>
      </c>
      <c r="AB133" s="800"/>
      <c r="AC133" s="800"/>
      <c r="AD133" s="800"/>
      <c r="AE133" s="801"/>
      <c r="AF133" s="799">
        <v>2.8</v>
      </c>
      <c r="AG133" s="800"/>
      <c r="AH133" s="800"/>
      <c r="AI133" s="800"/>
      <c r="AJ133" s="801"/>
      <c r="AK133" s="799">
        <v>2.2000000000000002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4RCFib3aEpBBPBWNqSUWrCE2BvLqJ4y3VrgSMfl7u7nrjjzgCg25R6Vg+x/1TtG+iJsyGcxUj60VJgbXJTFddQ==" saltValue="tn767ZgMRj6Eiz5w9mwj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mPNCAQg5uaSaASRjadlDsPkM4wG37ycqD9dG+ICm2XzqUHg89kCLVeq8MSe+QuYOiM2AbE/O7rYqUkc9sW2+Ww==" saltValue="j/OLn1x2MO0/xwx7wi7Dfg==" spinCount="100000" sheet="1" objects="1" scenarios="1"/>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IP03XQ2sGt1YLceqMD9EIZOXU/xJZNNN+L+e/cJYoz3rUjZUR9u2+Khss0bMEY3qytqS2NI0wTbON7vAkTf4Q==" saltValue="LzzdgOIzm8e2sbsw8sw7y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90" zoomScaleSheetLayoutView="9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495</v>
      </c>
      <c r="AP7" s="303"/>
      <c r="AQ7" s="304" t="s">
        <v>496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497</v>
      </c>
      <c r="AQ8" s="310" t="s">
        <v>498</v>
      </c>
      <c r="AR8" s="311" t="s">
        <v>499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500</v>
      </c>
      <c r="AL9" s="1227"/>
      <c r="AM9" s="1227"/>
      <c r="AN9" s="1228"/>
      <c r="AO9" s="312">
        <v>411218</v>
      </c>
      <c r="AP9" s="312">
        <v>219083</v>
      </c>
      <c r="AQ9" s="313">
        <v>168530</v>
      </c>
      <c r="AR9" s="314">
        <v>30</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501</v>
      </c>
      <c r="AL10" s="1227"/>
      <c r="AM10" s="1227"/>
      <c r="AN10" s="1228"/>
      <c r="AO10" s="315">
        <v>16076</v>
      </c>
      <c r="AP10" s="315">
        <v>8565</v>
      </c>
      <c r="AQ10" s="316">
        <v>21048</v>
      </c>
      <c r="AR10" s="317">
        <v>-59.3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502</v>
      </c>
      <c r="AL11" s="1227"/>
      <c r="AM11" s="1227"/>
      <c r="AN11" s="1228"/>
      <c r="AO11" s="315">
        <v>84572</v>
      </c>
      <c r="AP11" s="315">
        <v>45057</v>
      </c>
      <c r="AQ11" s="316">
        <v>26640</v>
      </c>
      <c r="AR11" s="317">
        <v>69.099999999999994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503</v>
      </c>
      <c r="AL12" s="1227"/>
      <c r="AM12" s="1227"/>
      <c r="AN12" s="1228"/>
      <c r="AO12" s="315">
        <v>7491</v>
      </c>
      <c r="AP12" s="315">
        <v>3991</v>
      </c>
      <c r="AQ12" s="316">
        <v>1878</v>
      </c>
      <c r="AR12" s="317">
        <v>112.5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504</v>
      </c>
      <c r="AL13" s="1227"/>
      <c r="AM13" s="1227"/>
      <c r="AN13" s="1228"/>
      <c r="AO13" s="315" t="s">
        <v>505</v>
      </c>
      <c r="AP13" s="315" t="s">
        <v>505</v>
      </c>
      <c r="AQ13" s="316" t="s">
        <v>505</v>
      </c>
      <c r="AR13" s="317" t="s">
        <v>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506</v>
      </c>
      <c r="AL14" s="1227"/>
      <c r="AM14" s="1227"/>
      <c r="AN14" s="1228"/>
      <c r="AO14" s="315">
        <v>31388</v>
      </c>
      <c r="AP14" s="315">
        <v>16722</v>
      </c>
      <c r="AQ14" s="316">
        <v>7469</v>
      </c>
      <c r="AR14" s="317">
        <v>123.9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507</v>
      </c>
      <c r="AL15" s="1227"/>
      <c r="AM15" s="1227"/>
      <c r="AN15" s="1228"/>
      <c r="AO15" s="315">
        <v>14629</v>
      </c>
      <c r="AP15" s="315">
        <v>7794</v>
      </c>
      <c r="AQ15" s="316">
        <v>4705</v>
      </c>
      <c r="AR15" s="317">
        <v>65.7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508</v>
      </c>
      <c r="AL16" s="1230"/>
      <c r="AM16" s="1230"/>
      <c r="AN16" s="1231"/>
      <c r="AO16" s="315">
        <v>-42075</v>
      </c>
      <c r="AP16" s="315">
        <v>-22416</v>
      </c>
      <c r="AQ16" s="316">
        <v>-16375</v>
      </c>
      <c r="AR16" s="317">
        <v>36.9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523299</v>
      </c>
      <c r="AP17" s="315">
        <v>278795</v>
      </c>
      <c r="AQ17" s="316">
        <v>213894</v>
      </c>
      <c r="AR17" s="317">
        <v>30.3</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513</v>
      </c>
      <c r="AL21" s="1224"/>
      <c r="AM21" s="1224"/>
      <c r="AN21" s="1225"/>
      <c r="AO21" s="327">
        <v>24.51</v>
      </c>
      <c r="AP21" s="328">
        <v>19.28</v>
      </c>
      <c r="AQ21" s="329">
        <v>5.23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514</v>
      </c>
      <c r="AL22" s="1224"/>
      <c r="AM22" s="1224"/>
      <c r="AN22" s="1225"/>
      <c r="AO22" s="332">
        <v>93.4</v>
      </c>
      <c r="AP22" s="333">
        <v>95</v>
      </c>
      <c r="AQ22" s="334">
        <v>-1.6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495</v>
      </c>
      <c r="AP30" s="303"/>
      <c r="AQ30" s="304" t="s">
        <v>496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497</v>
      </c>
      <c r="AQ31" s="310" t="s">
        <v>498</v>
      </c>
      <c r="AR31" s="311" t="s">
        <v>499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518</v>
      </c>
      <c r="AL32" s="1215"/>
      <c r="AM32" s="1215"/>
      <c r="AN32" s="1216"/>
      <c r="AO32" s="342">
        <v>178194</v>
      </c>
      <c r="AP32" s="342">
        <v>94936</v>
      </c>
      <c r="AQ32" s="343">
        <v>102582</v>
      </c>
      <c r="AR32" s="344">
        <v>-7.5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519</v>
      </c>
      <c r="AL33" s="1215"/>
      <c r="AM33" s="1215"/>
      <c r="AN33" s="1216"/>
      <c r="AO33" s="342" t="s">
        <v>505</v>
      </c>
      <c r="AP33" s="342" t="s">
        <v>505</v>
      </c>
      <c r="AQ33" s="343" t="s">
        <v>505</v>
      </c>
      <c r="AR33" s="344" t="s">
        <v>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520</v>
      </c>
      <c r="AL34" s="1215"/>
      <c r="AM34" s="1215"/>
      <c r="AN34" s="1216"/>
      <c r="AO34" s="342" t="s">
        <v>505</v>
      </c>
      <c r="AP34" s="342" t="s">
        <v>505</v>
      </c>
      <c r="AQ34" s="343" t="s">
        <v>505</v>
      </c>
      <c r="AR34" s="344" t="s">
        <v>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521</v>
      </c>
      <c r="AL35" s="1215"/>
      <c r="AM35" s="1215"/>
      <c r="AN35" s="1216"/>
      <c r="AO35" s="342">
        <v>4430</v>
      </c>
      <c r="AP35" s="342">
        <v>2360</v>
      </c>
      <c r="AQ35" s="343">
        <v>28843</v>
      </c>
      <c r="AR35" s="344">
        <v>-91.8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522</v>
      </c>
      <c r="AL36" s="1215"/>
      <c r="AM36" s="1215"/>
      <c r="AN36" s="1216"/>
      <c r="AO36" s="342">
        <v>10165</v>
      </c>
      <c r="AP36" s="342">
        <v>5416</v>
      </c>
      <c r="AQ36" s="343">
        <v>2374</v>
      </c>
      <c r="AR36" s="344">
        <v>128.1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523</v>
      </c>
      <c r="AL37" s="1215"/>
      <c r="AM37" s="1215"/>
      <c r="AN37" s="1216"/>
      <c r="AO37" s="342" t="s">
        <v>505</v>
      </c>
      <c r="AP37" s="342" t="s">
        <v>505</v>
      </c>
      <c r="AQ37" s="343">
        <v>1030</v>
      </c>
      <c r="AR37" s="344" t="s">
        <v>505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524</v>
      </c>
      <c r="AL38" s="1218"/>
      <c r="AM38" s="1218"/>
      <c r="AN38" s="1219"/>
      <c r="AO38" s="345" t="s">
        <v>505</v>
      </c>
      <c r="AP38" s="345" t="s">
        <v>505</v>
      </c>
      <c r="AQ38" s="346">
        <v>19</v>
      </c>
      <c r="AR38" s="334" t="s">
        <v>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525</v>
      </c>
      <c r="AL39" s="1218"/>
      <c r="AM39" s="1218"/>
      <c r="AN39" s="1219"/>
      <c r="AO39" s="342">
        <v>-4500</v>
      </c>
      <c r="AP39" s="342">
        <v>-2397</v>
      </c>
      <c r="AQ39" s="343">
        <v>-3618</v>
      </c>
      <c r="AR39" s="344">
        <v>-33.700000000000003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526</v>
      </c>
      <c r="AL40" s="1215"/>
      <c r="AM40" s="1215"/>
      <c r="AN40" s="1216"/>
      <c r="AO40" s="342">
        <v>-166595</v>
      </c>
      <c r="AP40" s="342">
        <v>-88756</v>
      </c>
      <c r="AQ40" s="343">
        <v>-102150</v>
      </c>
      <c r="AR40" s="344">
        <v>-13.1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21694</v>
      </c>
      <c r="AP41" s="342">
        <v>11558</v>
      </c>
      <c r="AQ41" s="343">
        <v>29081</v>
      </c>
      <c r="AR41" s="344">
        <v>-60.3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495</v>
      </c>
      <c r="AN49" s="1209" t="s">
        <v>530</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531</v>
      </c>
      <c r="AO50" s="359" t="s">
        <v>532</v>
      </c>
      <c r="AP50" s="360" t="s">
        <v>533</v>
      </c>
      <c r="AQ50" s="361" t="s">
        <v>534</v>
      </c>
      <c r="AR50" s="362" t="s">
        <v>535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316711</v>
      </c>
      <c r="AN51" s="364">
        <v>143243</v>
      </c>
      <c r="AO51" s="365">
        <v>25.7</v>
      </c>
      <c r="AP51" s="366">
        <v>272886</v>
      </c>
      <c r="AQ51" s="367">
        <v>3.7</v>
      </c>
      <c r="AR51" s="368">
        <v>22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287095</v>
      </c>
      <c r="AN52" s="372">
        <v>129848</v>
      </c>
      <c r="AO52" s="373">
        <v>18.399999999999999</v>
      </c>
      <c r="AP52" s="374">
        <v>125724</v>
      </c>
      <c r="AQ52" s="375">
        <v>21.9</v>
      </c>
      <c r="AR52" s="376">
        <v>-3.5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419055</v>
      </c>
      <c r="AN53" s="364">
        <v>198981</v>
      </c>
      <c r="AO53" s="365">
        <v>38.9</v>
      </c>
      <c r="AP53" s="366">
        <v>245039</v>
      </c>
      <c r="AQ53" s="367">
        <v>-10.199999999999999</v>
      </c>
      <c r="AR53" s="368">
        <v>49.1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218391</v>
      </c>
      <c r="AN54" s="372">
        <v>103699</v>
      </c>
      <c r="AO54" s="373">
        <v>-20.100000000000001</v>
      </c>
      <c r="AP54" s="374">
        <v>108922</v>
      </c>
      <c r="AQ54" s="375">
        <v>-13.4</v>
      </c>
      <c r="AR54" s="376">
        <v>-6.7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353543</v>
      </c>
      <c r="AN55" s="364">
        <v>174589</v>
      </c>
      <c r="AO55" s="365">
        <v>-12.3</v>
      </c>
      <c r="AP55" s="366">
        <v>237994</v>
      </c>
      <c r="AQ55" s="367">
        <v>-2.9</v>
      </c>
      <c r="AR55" s="368">
        <v>-9.4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226030</v>
      </c>
      <c r="AN56" s="372">
        <v>111620</v>
      </c>
      <c r="AO56" s="373">
        <v>7.6</v>
      </c>
      <c r="AP56" s="374">
        <v>110361</v>
      </c>
      <c r="AQ56" s="375">
        <v>1.3</v>
      </c>
      <c r="AR56" s="376">
        <v>6.3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808879</v>
      </c>
      <c r="AN57" s="364">
        <v>418025</v>
      </c>
      <c r="AO57" s="365">
        <v>139.4</v>
      </c>
      <c r="AP57" s="366">
        <v>267911</v>
      </c>
      <c r="AQ57" s="367">
        <v>12.6</v>
      </c>
      <c r="AR57" s="368">
        <v>126.8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649392</v>
      </c>
      <c r="AN58" s="372">
        <v>335603</v>
      </c>
      <c r="AO58" s="373">
        <v>200.7</v>
      </c>
      <c r="AP58" s="374">
        <v>106425</v>
      </c>
      <c r="AQ58" s="375">
        <v>-3.6</v>
      </c>
      <c r="AR58" s="376">
        <v>204.3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588765</v>
      </c>
      <c r="AN59" s="364">
        <v>313673</v>
      </c>
      <c r="AO59" s="365">
        <v>-25</v>
      </c>
      <c r="AP59" s="366">
        <v>228215</v>
      </c>
      <c r="AQ59" s="367">
        <v>-14.8</v>
      </c>
      <c r="AR59" s="368">
        <v>-10.199999999999999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262852</v>
      </c>
      <c r="AN60" s="372">
        <v>140038</v>
      </c>
      <c r="AO60" s="373">
        <v>-58.3</v>
      </c>
      <c r="AP60" s="374">
        <v>117571</v>
      </c>
      <c r="AQ60" s="375">
        <v>10.5</v>
      </c>
      <c r="AR60" s="376">
        <v>-68.8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497391</v>
      </c>
      <c r="AN61" s="379">
        <v>249702</v>
      </c>
      <c r="AO61" s="380">
        <v>33.299999999999997</v>
      </c>
      <c r="AP61" s="381">
        <v>250409</v>
      </c>
      <c r="AQ61" s="382">
        <v>-2.2999999999999998</v>
      </c>
      <c r="AR61" s="368">
        <v>35.6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328752</v>
      </c>
      <c r="AN62" s="372">
        <v>164162</v>
      </c>
      <c r="AO62" s="373">
        <v>29.7</v>
      </c>
      <c r="AP62" s="374">
        <v>113801</v>
      </c>
      <c r="AQ62" s="375">
        <v>3.3</v>
      </c>
      <c r="AR62" s="376">
        <v>26.4</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sMUMAcQwBNzuE8noY59o3QDSkI9nxxbyi0WrXcm1bSdF44r2iU85kFOE/bMs5K1y/XM3tiOABywx4Cz/JuAEQQ==" saltValue="fjUS8sv0khfB9RF/3mm1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q1CyvD1EbuGPuchhbOKEf94XtvYRloYX747rV4m7L0Yl2JVqVvxVT6WKArnoObXRJ8qrhvz0FhL8wgSHIDK9A==" saltValue="p8y84QXP8DQpuDg+Jj1e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90" zoomScaleNormal="9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DncGeCXOrX0htorwCqGKJ3s2GC1Rx9pIUcNF581XEKWZnRf9J9M/v3y5AR3a+xbqW64v3AG18zx2DR3n9/WPw==" saltValue="TQ/uv7ftptuIt7Zg63Cn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32" t="s">
        <v>3</v>
      </c>
      <c r="D47" s="1232"/>
      <c r="E47" s="1233"/>
      <c r="F47" s="11">
        <v>48.65</v>
      </c>
      <c r="G47" s="12">
        <v>49.01</v>
      </c>
      <c r="H47" s="12">
        <v>57.86</v>
      </c>
      <c r="I47" s="12">
        <v>52.51</v>
      </c>
      <c r="J47" s="13">
        <v>54.09</v>
      </c>
    </row>
    <row r="48" spans="2:10" ht="57.75" customHeight="1" x14ac:dyDescent="0.2">
      <c r="B48" s="14"/>
      <c r="C48" s="1234" t="s">
        <v>4</v>
      </c>
      <c r="D48" s="1234"/>
      <c r="E48" s="1235"/>
      <c r="F48" s="15">
        <v>4.1100000000000003</v>
      </c>
      <c r="G48" s="16">
        <v>8.5399999999999991</v>
      </c>
      <c r="H48" s="16">
        <v>10.39</v>
      </c>
      <c r="I48" s="16">
        <v>8.5</v>
      </c>
      <c r="J48" s="17">
        <v>9.67</v>
      </c>
    </row>
    <row r="49" spans="2:10" ht="57.75" customHeight="1" thickBot="1" x14ac:dyDescent="0.25">
      <c r="B49" s="18"/>
      <c r="C49" s="1236" t="s">
        <v>5</v>
      </c>
      <c r="D49" s="1236"/>
      <c r="E49" s="1237"/>
      <c r="F49" s="19" t="s">
        <v>551</v>
      </c>
      <c r="G49" s="20">
        <v>6.94</v>
      </c>
      <c r="H49" s="20">
        <v>4</v>
      </c>
      <c r="I49" s="20" t="s">
        <v>552</v>
      </c>
      <c r="J49" s="21" t="s">
        <v>553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5TokqT8iRjDFvGYsDJdVQyWGkLFi5ZsAa4A0yZjh/BgwzQ9XSKSP+e+OURRe85p99BwDiX9wqKRcQbiswth0w==" saltValue="7TnO1JbEpgf1X7nCJBCW7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2020-10-05T23:46:26Z</cp:lastPrinted>
  <dcterms:created xsi:type="dcterms:W3CDTF">2020-02-10T02:57:49Z</dcterms:created>
  <dcterms:modified xsi:type="dcterms:W3CDTF">2020-10-09T06:38:05Z</dcterms:modified>
  <cp:category/>
</cp:coreProperties>
</file>