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2921825A-67BA-406D-8E5C-21F9235CD133}" xr6:coauthVersionLast="36" xr6:coauthVersionMax="36" xr10:uidLastSave="{00000000-0000-0000-0000-000000000000}"/>
  <bookViews>
    <workbookView xWindow="0" yWindow="0" windowWidth="23040" windowHeight="8964" tabRatio="874"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alcChain>
</file>

<file path=xl/sharedStrings.xml><?xml version="1.0" encoding="utf-8"?>
<sst xmlns="http://schemas.openxmlformats.org/spreadsheetml/2006/main" count="1115" uniqueCount="605">
  <si>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</si>
  <si>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</si>
  <si>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</si>
  <si>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</si>
  <si>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</si>
  <si>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</si>
  <si>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</si>
  <si>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</si>
  <si>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</si>
  <si>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</si>
  <si>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</si>
  <si>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</si>
  <si>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</si>
  <si>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</si>
  <si>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</si>
  <si>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</si>
  <si>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</si>
  <si>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</si>
  <si>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</si>
  <si>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</si>
  <si>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</si>
  <si>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</si>
  <si>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</si>
  <si>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</si>
  <si>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</si>
  <si>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</si>
  <si>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</si>
  <si>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</si>
  <si>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</si>
  <si>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</si>
  <si>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</si>
  <si>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</si>
  <si>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</si>
  <si>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</si>
  <si>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</si>
  <si>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</si>
  <si>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</si>
  <si>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</si>
  <si>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</si>
  <si>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</si>
  <si>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</si>
  <si>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</si>
  <si>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</si>
  <si>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</si>
  <si>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</si>
  <si>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</si>
  <si>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</si>
  <si>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</si>
  <si>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</si>
  <si>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</si>
  <si>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</si>
  <si>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</si>
  <si>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</si>
  <si>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</si>
  <si>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</si>
  <si>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</si>
  <si>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</si>
  <si>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</si>
  <si>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</si>
  <si>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</si>
  <si>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</si>
  <si>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</si>
  <si>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</si>
  <si>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</si>
  <si>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</si>
  <si>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</si>
  <si>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</si>
  <si>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</si>
  <si>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</si>
  <si>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</si>
  <si>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</si>
  <si>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</si>
  <si>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</si>
  <si>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</si>
  <si>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</si>
  <si>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</si>
  <si>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</si>
  <si>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</si>
  <si>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</si>
  <si>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</si>
  <si>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</si>
  <si>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</si>
  <si>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</si>
  <si>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</si>
  <si>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</si>
  <si>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</si>
  <si>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</si>
  <si>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</si>
  <si>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</si>
  <si>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</si>
  <si>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</si>
  <si>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</si>
  <si>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</si>
  <si>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</si>
  <si>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</si>
  <si>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</si>
  <si>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</si>
  <si>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</si>
  <si>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</si>
  <si>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</si>
  <si>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</si>
  <si>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</si>
  <si>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</si>
  <si>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</si>
  <si>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</si>
  <si>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</si>
  <si>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</si>
  <si>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</si>
  <si>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</si>
  <si>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</si>
  <si>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</si>
  <si>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</si>
  <si>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</si>
  <si>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</si>
  <si>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</si>
  <si>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</si>
  <si>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</si>
  <si>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</si>
  <si>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</si>
  <si>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</si>
  <si>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</si>
  <si>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</si>
  <si>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</si>
  <si>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</si>
  <si>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</si>
  <si>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</si>
  <si>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</si>
  <si>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</si>
  <si>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</si>
  <si>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</si>
  <si>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</si>
  <si>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</si>
  <si>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</si>
  <si>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</si>
  <si>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</si>
  <si>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</si>
  <si>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</si>
  <si>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</si>
  <si>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</si>
  <si>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</si>
  <si>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</si>
  <si>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</si>
  <si>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</si>
  <si>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</si>
  <si>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</si>
  <si>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</si>
  <si>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</si>
  <si>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</si>
  <si>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</si>
  <si>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</si>
  <si>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</si>
  <si>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</si>
  <si>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</si>
  <si>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</si>
  <si>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</si>
  <si>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</si>
  <si>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</si>
  <si>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</si>
  <si>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</si>
  <si>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</si>
  <si>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</si>
  <si>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</si>
  <si>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</si>
  <si>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</si>
  <si>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</si>
  <si>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</si>
  <si>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</si>
  <si>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</si>
  <si>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</si>
  <si>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</si>
  <si>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</si>
  <si>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</si>
  <si>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</si>
  <si>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</si>
  <si>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</si>
  <si>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</si>
  <si>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</si>
  <si>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</si>
  <si>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</si>
  <si>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</si>
  <si>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</si>
  <si>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</si>
  <si>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</si>
  <si>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</si>
  <si>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</si>
  <si>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</si>
  <si>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</si>
  <si>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</si>
  <si>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</si>
  <si>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</si>
  <si>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</si>
  <si>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</si>
  <si>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</si>
  <si>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</si>
  <si>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</si>
  <si>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</si>
  <si>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</si>
  <si>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</si>
  <si>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</si>
  <si>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</si>
  <si>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</si>
  <si>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</si>
  <si>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</si>
  <si>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</si>
  <si>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</si>
  <si>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</si>
  <si>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</si>
  <si>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</si>
  <si>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</si>
  <si>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</si>
  <si>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</si>
  <si>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</si>
  <si>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</si>
  <si>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</si>
  <si>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群馬県東吾妻町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</si>
  <si>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</si>
  <si>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</si>
  <si>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</si>
  <si>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</si>
  <si>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</si>
  <si>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</si>
  <si>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</si>
  <si>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</si>
  <si>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</si>
  <si>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</si>
  <si>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</si>
  <si>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</si>
  <si>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</si>
  <si>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</si>
  <si>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</si>
  <si>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</si>
  <si>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</si>
  <si>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</si>
  <si>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</si>
  <si>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</si>
  <si>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</si>
  <si>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</si>
  <si>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</si>
  <si>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</si>
  <si>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</si>
  <si>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</si>
  <si>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</si>
  <si>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</si>
  <si>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</si>
  <si>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</si>
  <si>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</si>
  <si>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</si>
  <si>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</si>
  <si>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</si>
  <si>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</si>
  <si>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</si>
  <si>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</si>
  <si>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</si>
  <si>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</si>
  <si>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</si>
  <si>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</si>
  <si>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</si>
  <si>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</si>
  <si>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</si>
  <si>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</si>
  <si>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</si>
  <si>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</si>
  <si>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</si>
  <si>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</si>
  <si>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</si>
  <si>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</si>
  <si>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</si>
  <si>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</si>
  <si>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</si>
  <si>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</si>
  <si>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</si>
  <si>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</si>
  <si>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</si>
  <si>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</si>
  <si>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</si>
  <si>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</si>
  <si>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</si>
  <si>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</si>
  <si>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</si>
  <si>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</si>
  <si>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</si>
  <si>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</si>
  <si>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</si>
  <si>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</si>
  <si>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</si>
  <si>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</si>
  <si>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</si>
  <si>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</si>
  <si>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</si>
  <si>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</si>
  <si>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</si>
  <si>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</si>
  <si>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</si>
  <si>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</si>
  <si>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</si>
  <si>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</si>
  <si>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</si>
  <si>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</si>
  <si>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</si>
  <si>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</si>
  <si>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</si>
  <si>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</si>
  <si>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</si>
  <si>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</si>
  <si>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</si>
  <si>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</si>
  <si>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</si>
  <si>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</si>
  <si>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</si>
  <si>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</si>
  <si>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</si>
  <si>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</si>
  <si>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</si>
  <si>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</si>
  <si>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</si>
  <si>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</si>
  <si>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</si>
  <si>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</si>
  <si>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</si>
  <si>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</si>
  <si>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</si>
  <si>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</si>
  <si>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</si>
  <si>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</si>
  <si>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</si>
  <si>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</si>
  <si>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</si>
  <si>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</si>
  <si>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</si>
  <si>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</si>
  <si>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</si>
  <si>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</si>
  <si>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</si>
  <si>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</si>
  <si>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</si>
  <si>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</si>
  <si>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</si>
  <si>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</si>
  <si>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</si>
  <si>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</si>
  <si>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</si>
  <si>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</si>
  <si>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</si>
  <si>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</si>
  <si>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</si>
  <si>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</si>
  <si>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</si>
  <si>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</si>
  <si>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</si>
  <si>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</si>
  <si>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</si>
  <si>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</si>
  <si>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</si>
  <si>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</si>
  <si>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</si>
  <si>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</si>
  <si>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</si>
  <si>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</si>
  <si>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</si>
  <si>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</si>
  <si>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</si>
  <si>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</si>
  <si>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</si>
  <si>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群馬県東吾妻町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</si>
  <si>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</si>
  <si>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</si>
  <si>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</si>
  <si>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</si>
  <si>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</si>
  <si>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</si>
  <si>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</si>
  <si>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</si>
  <si>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</si>
  <si>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</si>
  <si>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</si>
  <si>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</si>
  <si>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</si>
  <si>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</si>
  <si>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</si>
  <si>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</si>
  <si>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</si>
  <si>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</si>
  <si>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</si>
  <si>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</si>
  <si>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</si>
  <si>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</si>
  <si>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</si>
  <si>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</si>
  <si>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</si>
  <si>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</si>
  <si>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</si>
  <si>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</si>
  <si>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</si>
  <si>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</si>
  <si>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</si>
  <si>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</si>
  <si>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</si>
  <si>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</si>
  <si>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</si>
  <si>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</si>
  <si>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</si>
  <si>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</si>
  <si>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</si>
  <si>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</si>
  <si>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</si>
  <si>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</si>
  <si>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</si>
  <si>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</si>
  <si>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</si>
  <si>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</si>
  <si>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</si>
  <si>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</si>
  <si>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</si>
  <si>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</si>
  <si>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</si>
  <si>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</si>
  <si>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</si>
  <si>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</si>
  <si>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</si>
  <si>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</si>
  <si>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</si>
  <si>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</si>
  <si>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</si>
  <si>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</si>
  <si>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</si>
  <si>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</si>
  <si>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</si>
  <si>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</si>
  <si>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</si>
  <si>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</si>
  <si>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</si>
  <si>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</si>
  <si>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</si>
  <si>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</si>
  <si>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</si>
  <si>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</si>
  <si>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</si>
  <si>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</si>
  <si>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</si>
  <si>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</si>
  <si>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</si>
  <si>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</si>
  <si>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</si>
  <si>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</si>
  <si>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</si>
  <si>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</si>
  <si>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</si>
  <si>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</si>
  <si>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</si>
  <si>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</si>
  <si>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</si>
  <si>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</si>
  <si>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</si>
  <si>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</si>
  <si>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</si>
  <si>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</si>
  <si>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</si>
  <si>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</si>
  <si>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</si>
  <si>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</si>
  <si>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</si>
  <si>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</si>
  <si>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</si>
  <si>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</si>
  <si>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</si>
  <si>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</si>
  <si>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</si>
  <si>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</si>
  <si>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</si>
  <si>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</si>
  <si>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</si>
  <si>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</si>
  <si>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</si>
  <si>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</si>
  <si>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</si>
  <si>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</si>
  <si>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</si>
  <si>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</si>
  <si>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</si>
  <si>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</si>
  <si>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</si>
  <si>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</si>
  <si>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</si>
  <si>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</si>
  <si>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</si>
  <si>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</si>
  <si>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</si>
  <si>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</si>
  <si>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</si>
  <si>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</si>
  <si>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</si>
  <si>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</si>
  <si>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</si>
  <si>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</si>
  <si>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</si>
  <si>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</si>
  <si>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</si>
  <si>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</si>
  <si>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</si>
  <si>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</si>
  <si>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</si>
  <si>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</si>
  <si>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</si>
  <si>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</si>
  <si>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</si>
  <si>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</si>
  <si>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</si>
  <si>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</si>
  <si>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</si>
  <si>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</si>
  <si>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</si>
  <si>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</si>
  <si>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</si>
  <si>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</si>
  <si>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</si>
  <si>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</si>
  <si>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</si>
  <si>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</si>
  <si>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</si>
  <si>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</si>
  <si>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</si>
  <si>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</si>
  <si>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</si>
  <si>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</si>
  <si>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</si>
  <si>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</si>
  <si>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</si>
  <si>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</si>
  <si>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</si>
  <si>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</si>
  <si>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</si>
  <si>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</si>
  <si>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</si>
  <si>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</si>
  <si>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</si>
  <si>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</si>
  <si>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</si>
  <si>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</si>
  <si>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</si>
  <si>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</si>
  <si>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</si>
  <si>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</si>
  <si>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</si>
  <si>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</si>
  <si>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</si>
  <si>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</si>
  <si>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</si>
  <si>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</si>
  <si>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</si>
  <si>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</si>
  <si>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</si>
  <si>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</si>
  <si>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</si>
  <si>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</si>
  <si>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</si>
  <si>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</si>
  <si>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</si>
  <si>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</si>
  <si>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</si>
  <si>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</si>
  <si>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2.67</t>
  </si>
  <si>
    <t>一般会計</t>
  </si>
  <si>
    <t>国民健康保険特別会計（事業勘定）</t>
  </si>
  <si>
    <t>水道事業会計</t>
  </si>
  <si>
    <t>介護保険特別会計</t>
  </si>
  <si>
    <t>下水道事業特別会計</t>
  </si>
  <si>
    <t>国民健康保険特別会計（施設勘定）</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</si>
  <si>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</si>
  <si>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</si>
  <si>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</si>
  <si>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</si>
  <si>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</si>
  <si>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</si>
  <si>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</si>
  <si>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</si>
  <si>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</si>
  <si>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</si>
  <si>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吾妻東部衛生施設組合</t>
    <rPh sb="0" eb="2">
      <t>アガツマ</t>
    </rPh>
    <rPh sb="2" eb="4">
      <t>トウブ</t>
    </rPh>
    <rPh sb="4" eb="6">
      <t>エイセイ</t>
    </rPh>
    <rPh sb="6" eb="8">
      <t>シセツ</t>
    </rPh>
    <rPh sb="8" eb="10">
      <t>クミアイ</t>
    </rPh>
    <phoneticPr fontId="2"/>
  </si>
  <si>
    <t>吾妻広域圏町村振興整備組合(一般会計)</t>
    <rPh sb="0" eb="2">
      <t>アガツマ</t>
    </rPh>
    <rPh sb="2" eb="4">
      <t>コウイキ</t>
    </rPh>
    <rPh sb="4" eb="5">
      <t>ケン</t>
    </rPh>
    <rPh sb="5" eb="7">
      <t>チョウソン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</si>
  <si>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</si>
  <si>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</si>
  <si>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</si>
  <si>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</si>
  <si>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</si>
  <si>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ザン</t>
    </rPh>
    <rPh sb="4" eb="6">
      <t>ショクリン</t>
    </rPh>
    <rPh sb="6" eb="8">
      <t>クミアイ</t>
    </rPh>
    <phoneticPr fontId="2"/>
  </si>
  <si>
    <t>－</t>
    <phoneticPr fontId="2"/>
  </si>
  <si>
    <t>合併市町村振興基金</t>
    <rPh sb="0" eb="2">
      <t>ガッペイ</t>
    </rPh>
    <rPh sb="2" eb="5">
      <t>シチョウソン</t>
    </rPh>
    <rPh sb="5" eb="7">
      <t>シンコウ</t>
    </rPh>
    <rPh sb="7" eb="9">
      <t>キキン</t>
    </rPh>
    <phoneticPr fontId="2"/>
  </si>
  <si>
    <t>庁舎建設基金</t>
    <rPh sb="0" eb="2">
      <t>チョウシャ</t>
    </rPh>
    <rPh sb="2" eb="4">
      <t>ケンセツ</t>
    </rPh>
    <rPh sb="4" eb="6">
      <t>キキン</t>
    </rPh>
    <phoneticPr fontId="2"/>
  </si>
  <si>
    <t>公共施設等整備基金</t>
    <rPh sb="0" eb="2">
      <t>コウキョウ</t>
    </rPh>
    <rPh sb="2" eb="4">
      <t>シセツ</t>
    </rPh>
    <rPh sb="4" eb="5">
      <t>トウ</t>
    </rPh>
    <rPh sb="5" eb="7">
      <t>セイビ</t>
    </rPh>
    <rPh sb="7" eb="9">
      <t>キキン</t>
    </rPh>
    <phoneticPr fontId="2"/>
  </si>
  <si>
    <t>福祉事業基金</t>
    <rPh sb="0" eb="2">
      <t>フクシ</t>
    </rPh>
    <rPh sb="2" eb="4">
      <t>ジギョウ</t>
    </rPh>
    <rPh sb="4" eb="6">
      <t>キキン</t>
    </rPh>
    <phoneticPr fontId="2"/>
  </si>
  <si>
    <t>ふるさと応援寄附基金</t>
    <rPh sb="4" eb="6">
      <t>オウエン</t>
    </rPh>
    <rPh sb="6" eb="8">
      <t>キフ</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</si>
  <si>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</si>
  <si>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</si>
  <si>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</si>
  <si>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</si>
  <si>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</si>
  <si>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</si>
  <si>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</si>
  <si>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</si>
  <si>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</si>
  <si>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</si>
  <si>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</si>
  <si>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</si>
  <si>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平均と比較して高くなっている一方、有形固定資産原価償却率については類似団体平均よりも低い状態となっている。主な要因としては交通インフラの整備に対する支出が大きく、有形固定資産減価償却率を低下させる一方で起債額の増加により将来負担比率は高い水準となっている。財政措置の優位な起債の活用等により将来負担比率は減少傾向にあるものの、平成30年度は悪化しているため公共施設等総合管理計画を踏まえた計画的な施設の統廃合・除却を進めて行く。</t>
    <rPh sb="0" eb="2">
      <t>ショウライ</t>
    </rPh>
    <rPh sb="2" eb="4">
      <t>フタン</t>
    </rPh>
    <rPh sb="4" eb="6">
      <t>ヒリツ</t>
    </rPh>
    <rPh sb="7" eb="9">
      <t>ルイジ</t>
    </rPh>
    <rPh sb="9" eb="11">
      <t>ダンタイ</t>
    </rPh>
    <rPh sb="11" eb="13">
      <t>ヘイキン</t>
    </rPh>
    <rPh sb="14" eb="16">
      <t>ヒカク</t>
    </rPh>
    <rPh sb="18" eb="19">
      <t>タカ</t>
    </rPh>
    <rPh sb="25" eb="27">
      <t>イッポウ</t>
    </rPh>
    <rPh sb="28" eb="30">
      <t>ユウケイ</t>
    </rPh>
    <rPh sb="30" eb="34">
      <t>コテイシサン</t>
    </rPh>
    <rPh sb="34" eb="36">
      <t>ゲンカ</t>
    </rPh>
    <rPh sb="36" eb="39">
      <t>ショウキャクリツ</t>
    </rPh>
    <rPh sb="44" eb="46">
      <t>ルイジ</t>
    </rPh>
    <rPh sb="46" eb="48">
      <t>ダンタイ</t>
    </rPh>
    <rPh sb="48" eb="50">
      <t>ヘイキン</t>
    </rPh>
    <rPh sb="53" eb="54">
      <t>ヒク</t>
    </rPh>
    <rPh sb="55" eb="57">
      <t>ジョウタイ</t>
    </rPh>
    <rPh sb="64" eb="65">
      <t>オモ</t>
    </rPh>
    <rPh sb="66" eb="68">
      <t>ヨウイン</t>
    </rPh>
    <rPh sb="72" eb="74">
      <t>コウツウ</t>
    </rPh>
    <rPh sb="79" eb="81">
      <t>セイビ</t>
    </rPh>
    <rPh sb="82" eb="83">
      <t>タイ</t>
    </rPh>
    <rPh sb="85" eb="87">
      <t>シシュツ</t>
    </rPh>
    <rPh sb="88" eb="89">
      <t>オオ</t>
    </rPh>
    <rPh sb="92" eb="94">
      <t>ユウケイ</t>
    </rPh>
    <rPh sb="94" eb="98">
      <t>コテイシサン</t>
    </rPh>
    <rPh sb="98" eb="100">
      <t>ゲンカ</t>
    </rPh>
    <rPh sb="100" eb="103">
      <t>ショウキャクリツ</t>
    </rPh>
    <rPh sb="104" eb="106">
      <t>テイカ</t>
    </rPh>
    <rPh sb="109" eb="111">
      <t>イッポウ</t>
    </rPh>
    <rPh sb="112" eb="115">
      <t>キサイガク</t>
    </rPh>
    <rPh sb="116" eb="118">
      <t>ゾウカ</t>
    </rPh>
    <rPh sb="121" eb="123">
      <t>ショウライ</t>
    </rPh>
    <rPh sb="123" eb="125">
      <t>フタン</t>
    </rPh>
    <rPh sb="125" eb="127">
      <t>ヒリツ</t>
    </rPh>
    <rPh sb="128" eb="129">
      <t>タカ</t>
    </rPh>
    <rPh sb="130" eb="132">
      <t>スイジュン</t>
    </rPh>
    <rPh sb="139" eb="141">
      <t>ザイセイ</t>
    </rPh>
    <rPh sb="141" eb="143">
      <t>ソチ</t>
    </rPh>
    <rPh sb="144" eb="146">
      <t>ユウイ</t>
    </rPh>
    <rPh sb="147" eb="149">
      <t>キサイ</t>
    </rPh>
    <rPh sb="150" eb="152">
      <t>カツヨウ</t>
    </rPh>
    <rPh sb="152" eb="153">
      <t>トウ</t>
    </rPh>
    <rPh sb="156" eb="158">
      <t>ショウライ</t>
    </rPh>
    <rPh sb="158" eb="160">
      <t>フタン</t>
    </rPh>
    <rPh sb="160" eb="162">
      <t>ヒリツ</t>
    </rPh>
    <rPh sb="163" eb="165">
      <t>ゲンショウ</t>
    </rPh>
    <rPh sb="165" eb="167">
      <t>ケイコウ</t>
    </rPh>
    <rPh sb="174" eb="176">
      <t>ヘイセイ</t>
    </rPh>
    <rPh sb="178" eb="180">
      <t>ネンド</t>
    </rPh>
    <rPh sb="181" eb="183">
      <t>アッカ</t>
    </rPh>
    <rPh sb="189" eb="191">
      <t>コウキョウ</t>
    </rPh>
    <rPh sb="191" eb="193">
      <t>シセツ</t>
    </rPh>
    <rPh sb="193" eb="194">
      <t>トウ</t>
    </rPh>
    <rPh sb="194" eb="196">
      <t>ソウゴウ</t>
    </rPh>
    <rPh sb="196" eb="198">
      <t>カンリ</t>
    </rPh>
    <rPh sb="198" eb="200">
      <t>ケイカク</t>
    </rPh>
    <rPh sb="201" eb="202">
      <t>フ</t>
    </rPh>
    <rPh sb="205" eb="208">
      <t>ケイカクテキ</t>
    </rPh>
    <rPh sb="209" eb="211">
      <t>シセツ</t>
    </rPh>
    <rPh sb="212" eb="215">
      <t>トウハイゴウ</t>
    </rPh>
    <rPh sb="216" eb="218">
      <t>ジョキャク</t>
    </rPh>
    <rPh sb="219" eb="220">
      <t>スス</t>
    </rPh>
    <rPh sb="222" eb="223">
      <t>イ</t>
    </rPh>
    <phoneticPr fontId="2"/>
  </si>
  <si>
    <t>将来負担比率と実質公債費比率はともに減少傾向にはあるものの、類似団体内平均値と比較するとまだまだ高い水準となっている。平成30年度に庁舎建設及び保育所建設を行ったため将来負担比率は0.8ポイント悪化し、元金の償還が開始する翌年度以降は実質公債費比率も悪化することが予想される。財政措置の優位な起債を選択するだけでなく、新規発行額そのものの抑制に取り組んでいく必要がある。</t>
    <rPh sb="0" eb="2">
      <t>ショウライ</t>
    </rPh>
    <rPh sb="2" eb="4">
      <t>フタン</t>
    </rPh>
    <rPh sb="4" eb="6">
      <t>ヒリツ</t>
    </rPh>
    <rPh sb="7" eb="9">
      <t>ジッシツ</t>
    </rPh>
    <rPh sb="9" eb="11">
      <t>コウサイ</t>
    </rPh>
    <rPh sb="11" eb="12">
      <t>ヒ</t>
    </rPh>
    <rPh sb="12" eb="14">
      <t>ヒリツ</t>
    </rPh>
    <rPh sb="18" eb="20">
      <t>ゲンショウ</t>
    </rPh>
    <rPh sb="20" eb="22">
      <t>ケイコウ</t>
    </rPh>
    <rPh sb="30" eb="32">
      <t>ルイジ</t>
    </rPh>
    <rPh sb="32" eb="34">
      <t>ダンタイ</t>
    </rPh>
    <rPh sb="34" eb="35">
      <t>ナイ</t>
    </rPh>
    <rPh sb="35" eb="38">
      <t>ヘイキンチ</t>
    </rPh>
    <rPh sb="39" eb="41">
      <t>ヒカク</t>
    </rPh>
    <rPh sb="48" eb="49">
      <t>タカ</t>
    </rPh>
    <rPh sb="50" eb="52">
      <t>スイジュン</t>
    </rPh>
    <rPh sb="59" eb="61">
      <t>ヘイセイ</t>
    </rPh>
    <rPh sb="63" eb="65">
      <t>ネンド</t>
    </rPh>
    <rPh sb="66" eb="68">
      <t>チョウシャ</t>
    </rPh>
    <rPh sb="68" eb="70">
      <t>ケンセツ</t>
    </rPh>
    <rPh sb="70" eb="71">
      <t>オヨ</t>
    </rPh>
    <rPh sb="72" eb="74">
      <t>ホイク</t>
    </rPh>
    <rPh sb="74" eb="75">
      <t>ジョ</t>
    </rPh>
    <rPh sb="75" eb="77">
      <t>ケンセツ</t>
    </rPh>
    <rPh sb="78" eb="79">
      <t>オコナ</t>
    </rPh>
    <rPh sb="83" eb="85">
      <t>ショウライ</t>
    </rPh>
    <rPh sb="85" eb="87">
      <t>フタン</t>
    </rPh>
    <rPh sb="87" eb="89">
      <t>ヒリツ</t>
    </rPh>
    <rPh sb="97" eb="99">
      <t>アッカ</t>
    </rPh>
    <rPh sb="101" eb="103">
      <t>ガンキン</t>
    </rPh>
    <rPh sb="104" eb="106">
      <t>ショウカン</t>
    </rPh>
    <rPh sb="107" eb="109">
      <t>カイシ</t>
    </rPh>
    <rPh sb="114" eb="116">
      <t>イコウ</t>
    </rPh>
    <rPh sb="117" eb="119">
      <t>ジッシツ</t>
    </rPh>
    <rPh sb="119" eb="122">
      <t>コウサイヒ</t>
    </rPh>
    <rPh sb="122" eb="124">
      <t>ヒリツ</t>
    </rPh>
    <rPh sb="125" eb="127">
      <t>アッカ</t>
    </rPh>
    <rPh sb="132" eb="134">
      <t>ヨソウ</t>
    </rPh>
    <rPh sb="138" eb="140">
      <t>ザイセイ</t>
    </rPh>
    <rPh sb="140" eb="142">
      <t>ソチ</t>
    </rPh>
    <rPh sb="143" eb="145">
      <t>ユウイ</t>
    </rPh>
    <rPh sb="146" eb="148">
      <t>キサイ</t>
    </rPh>
    <rPh sb="149" eb="151">
      <t>センタク</t>
    </rPh>
    <rPh sb="159" eb="161">
      <t>シンキ</t>
    </rPh>
    <rPh sb="161" eb="163">
      <t>ハッコウ</t>
    </rPh>
    <rPh sb="163" eb="164">
      <t>ガク</t>
    </rPh>
    <rPh sb="169" eb="171">
      <t>ヨクセイ</t>
    </rPh>
    <rPh sb="172" eb="173">
      <t>ト</t>
    </rPh>
    <rPh sb="174" eb="175">
      <t>ク</t>
    </rPh>
    <rPh sb="179" eb="18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</si>
</sst>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c:ext xmlns:c16="http://schemas.microsoft.com/office/drawing/2014/chart" uri="{C3380CC4-5D6E-409C-BE32-E72D297353CC}">
              <c16:uniqueId val="{00000000-19C7-4E89-A91C-4090B5A419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99915</c:v>
                </c:pt>
                <c:pt idx="1">
                  <c:v>83791</c:v>
                </c:pt>
                <c:pt idx="2">
                  <c:v>74948</c:v>
                </c:pt>
                <c:pt idx="3">
                  <c:v>113869</c:v>
                </c:pt>
                <c:pt idx="4">
                  <c:v>173169</c:v>
                </c:pt>
              </c:numCache>
            </c:numRef>
          </c:val>
          <c:smooth val="0"/>
          <c:extLst>
            <c:ext xmlns:c16="http://schemas.microsoft.com/office/drawing/2014/chart" uri="{C3380CC4-5D6E-409C-BE32-E72D297353CC}">
              <c16:uniqueId val="{00000001-19C7-4E89-A91C-4090B5A419C5}"/>
            </c:ext>
          </c:extLst>
        </c:ser>
        <c:dLbls>
          <c:showLegendKey val="0"/>
          <c:showVal val="0"/>
          <c:showCatName val="0"/>
          <c:showSerName val="0"/>
          <c:showPercent val="0"/>
          <c:showBubbleSize val="0"/>
        </c:dLbls>
        <c:marker val="1"/>
        <c:smooth val="0"/>
        <c:axId val="415622200"/>
        <c:axId val="415623376"/>
      </c:lineChart>
      <c:catAx>
        <c:axId val="415622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623376"/>
        <c:crosses val="autoZero"/>
        <c:auto val="1"/>
        <c:lblAlgn val="ctr"/>
        <c:lblOffset val="100"/>
        <c:tickLblSkip val="1"/>
        <c:tickMarkSkip val="1"/>
        <c:noMultiLvlLbl val="0"/>
      </c:catAx>
      <c:valAx>
        <c:axId val="415623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622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8.08</c:v>
                </c:pt>
                <c:pt idx="1">
                  <c:v>7.42</c:v>
                </c:pt>
                <c:pt idx="2">
                  <c:v>4.8600000000000003</c:v>
                </c:pt>
                <c:pt idx="3">
                  <c:v>4.91</c:v>
                </c:pt>
                <c:pt idx="4">
                  <c:v>3.89</c:v>
                </c:pt>
              </c:numCache>
            </c:numRef>
          </c:val>
          <c:extLst>
            <c:ext xmlns:c16="http://schemas.microsoft.com/office/drawing/2014/chart" uri="{C3380CC4-5D6E-409C-BE32-E72D297353CC}">
              <c16:uniqueId val="{00000000-714F-4D42-874A-FF069C5476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33.5</c:v>
                </c:pt>
                <c:pt idx="1">
                  <c:v>40.659999999999997</c:v>
                </c:pt>
                <c:pt idx="2">
                  <c:v>41.46</c:v>
                </c:pt>
                <c:pt idx="3">
                  <c:v>45.91</c:v>
                </c:pt>
                <c:pt idx="4">
                  <c:v>47.55</c:v>
                </c:pt>
              </c:numCache>
            </c:numRef>
          </c:val>
          <c:extLst>
            <c:ext xmlns:c16="http://schemas.microsoft.com/office/drawing/2014/chart" uri="{C3380CC4-5D6E-409C-BE32-E72D297353CC}">
              <c16:uniqueId val="{00000001-714F-4D42-874A-FF069C547691}"/>
            </c:ext>
          </c:extLst>
        </c:ser>
        <c:dLbls>
          <c:showLegendKey val="0"/>
          <c:showVal val="0"/>
          <c:showCatName val="0"/>
          <c:showSerName val="0"/>
          <c:showPercent val="0"/>
          <c:showBubbleSize val="0"/>
        </c:dLbls>
        <c:gapWidth val="250"/>
        <c:overlap val="100"/>
        <c:axId val="415624944"/>
        <c:axId val="415625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0.63</c:v>
                </c:pt>
                <c:pt idx="1">
                  <c:v>7.74</c:v>
                </c:pt>
                <c:pt idx="2">
                  <c:v>-2.67</c:v>
                </c:pt>
                <c:pt idx="3">
                  <c:v>3.2</c:v>
                </c:pt>
                <c:pt idx="4">
                  <c:v>0.5</c:v>
                </c:pt>
              </c:numCache>
            </c:numRef>
          </c:val>
          <c:smooth val="0"/>
          <c:extLst>
            <c:ext xmlns:c16="http://schemas.microsoft.com/office/drawing/2014/chart" uri="{C3380CC4-5D6E-409C-BE32-E72D297353CC}">
              <c16:uniqueId val="{00000002-714F-4D42-874A-FF069C547691}"/>
            </c:ext>
          </c:extLst>
        </c:ser>
        <c:dLbls>
          <c:showLegendKey val="0"/>
          <c:showVal val="0"/>
          <c:showCatName val="0"/>
          <c:showSerName val="0"/>
          <c:showPercent val="0"/>
          <c:showBubbleSize val="0"/>
        </c:dLbls>
        <c:marker val="1"/>
        <c:smooth val="0"/>
        <c:axId val="415624944"/>
        <c:axId val="415625336"/>
      </c:lineChart>
      <c:catAx>
        <c:axId val="41562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625336"/>
        <c:crosses val="autoZero"/>
        <c:auto val="1"/>
        <c:lblAlgn val="ctr"/>
        <c:lblOffset val="100"/>
        <c:tickLblSkip val="1"/>
        <c:tickMarkSkip val="1"/>
        <c:noMultiLvlLbl val="0"/>
      </c:catAx>
      <c:valAx>
        <c:axId val="41562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62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5944-473F-9BCA-F1C0ABEA80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4-473F-9BCA-F1C0ABEA80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0.09</c:v>
                </c:pt>
                <c:pt idx="6">
                  <c:v>#N/A</c:v>
                </c:pt>
                <c:pt idx="7">
                  <c:v>0.03</c:v>
                </c:pt>
                <c:pt idx="8">
                  <c:v>#N/A</c:v>
                </c:pt>
                <c:pt idx="9">
                  <c:v>0.02</c:v>
                </c:pt>
              </c:numCache>
            </c:numRef>
          </c:val>
          <c:extLst>
            <c:ext xmlns:c16="http://schemas.microsoft.com/office/drawing/2014/chart" uri="{C3380CC4-5D6E-409C-BE32-E72D297353CC}">
              <c16:uniqueId val="{00000002-5944-473F-9BCA-F1C0ABEA80D8}"/>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0.03</c:v>
                </c:pt>
                <c:pt idx="8">
                  <c:v>#N/A</c:v>
                </c:pt>
                <c:pt idx="9">
                  <c:v>0.04</c:v>
                </c:pt>
              </c:numCache>
            </c:numRef>
          </c:val>
          <c:extLst>
            <c:ext xmlns:c16="http://schemas.microsoft.com/office/drawing/2014/chart" uri="{C3380CC4-5D6E-409C-BE32-E72D297353CC}">
              <c16:uniqueId val="{00000003-5944-473F-9BCA-F1C0ABEA80D8}"/>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0.12</c:v>
                </c:pt>
                <c:pt idx="4">
                  <c:v>#N/A</c:v>
                </c:pt>
                <c:pt idx="5">
                  <c:v>0.15</c:v>
                </c:pt>
                <c:pt idx="6">
                  <c:v>#N/A</c:v>
                </c:pt>
                <c:pt idx="7">
                  <c:v>0.19</c:v>
                </c:pt>
                <c:pt idx="8">
                  <c:v>#N/A</c:v>
                </c:pt>
                <c:pt idx="9">
                  <c:v>0.04</c:v>
                </c:pt>
              </c:numCache>
            </c:numRef>
          </c:val>
          <c:extLst>
            <c:ext xmlns:c16="http://schemas.microsoft.com/office/drawing/2014/chart" uri="{C3380CC4-5D6E-409C-BE32-E72D297353CC}">
              <c16:uniqueId val="{00000004-5944-473F-9BCA-F1C0ABEA80D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0.35</c:v>
                </c:pt>
                <c:pt idx="4">
                  <c:v>#N/A</c:v>
                </c:pt>
                <c:pt idx="5">
                  <c:v>0.19</c:v>
                </c:pt>
                <c:pt idx="6">
                  <c:v>#N/A</c:v>
                </c:pt>
                <c:pt idx="7">
                  <c:v>0.46</c:v>
                </c:pt>
                <c:pt idx="8">
                  <c:v>#N/A</c:v>
                </c:pt>
                <c:pt idx="9">
                  <c:v>0.22</c:v>
                </c:pt>
              </c:numCache>
            </c:numRef>
          </c:val>
          <c:extLst>
            <c:ext xmlns:c16="http://schemas.microsoft.com/office/drawing/2014/chart" uri="{C3380CC4-5D6E-409C-BE32-E72D297353CC}">
              <c16:uniqueId val="{00000005-5944-473F-9BCA-F1C0ABEA80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0.81</c:v>
                </c:pt>
                <c:pt idx="4">
                  <c:v>#N/A</c:v>
                </c:pt>
                <c:pt idx="5">
                  <c:v>0.88</c:v>
                </c:pt>
                <c:pt idx="6">
                  <c:v>#N/A</c:v>
                </c:pt>
                <c:pt idx="7">
                  <c:v>0.56000000000000005</c:v>
                </c:pt>
                <c:pt idx="8">
                  <c:v>#N/A</c:v>
                </c:pt>
                <c:pt idx="9">
                  <c:v>1.2</c:v>
                </c:pt>
              </c:numCache>
            </c:numRef>
          </c:val>
          <c:extLst>
            <c:ext xmlns:c16="http://schemas.microsoft.com/office/drawing/2014/chart" uri="{C3380CC4-5D6E-409C-BE32-E72D297353CC}">
              <c16:uniqueId val="{00000006-5944-473F-9BCA-F1C0ABEA80D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1.54</c:v>
                </c:pt>
                <c:pt idx="2">
                  <c:v>#N/A</c:v>
                </c:pt>
                <c:pt idx="3">
                  <c:v>1.42</c:v>
                </c:pt>
                <c:pt idx="4">
                  <c:v>#N/A</c:v>
                </c:pt>
                <c:pt idx="5">
                  <c:v>1.74</c:v>
                </c:pt>
                <c:pt idx="6">
                  <c:v>#N/A</c:v>
                </c:pt>
                <c:pt idx="7">
                  <c:v>1.47</c:v>
                </c:pt>
                <c:pt idx="8">
                  <c:v>#N/A</c:v>
                </c:pt>
                <c:pt idx="9">
                  <c:v>1.65</c:v>
                </c:pt>
              </c:numCache>
            </c:numRef>
          </c:val>
          <c:extLst>
            <c:ext xmlns:c16="http://schemas.microsoft.com/office/drawing/2014/chart" uri="{C3380CC4-5D6E-409C-BE32-E72D297353CC}">
              <c16:uniqueId val="{00000007-5944-473F-9BCA-F1C0ABEA80D8}"/>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2.79</c:v>
                </c:pt>
                <c:pt idx="2">
                  <c:v>#N/A</c:v>
                </c:pt>
                <c:pt idx="3">
                  <c:v>1.63</c:v>
                </c:pt>
                <c:pt idx="4">
                  <c:v>#N/A</c:v>
                </c:pt>
                <c:pt idx="5">
                  <c:v>0.99</c:v>
                </c:pt>
                <c:pt idx="6">
                  <c:v>#N/A</c:v>
                </c:pt>
                <c:pt idx="7">
                  <c:v>1.59</c:v>
                </c:pt>
                <c:pt idx="8">
                  <c:v>#N/A</c:v>
                </c:pt>
                <c:pt idx="9">
                  <c:v>1.71</c:v>
                </c:pt>
              </c:numCache>
            </c:numRef>
          </c:val>
          <c:extLst>
            <c:ext xmlns:c16="http://schemas.microsoft.com/office/drawing/2014/chart" uri="{C3380CC4-5D6E-409C-BE32-E72D297353CC}">
              <c16:uniqueId val="{00000008-5944-473F-9BCA-F1C0ABEA80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8.07</c:v>
                </c:pt>
                <c:pt idx="2">
                  <c:v>#N/A</c:v>
                </c:pt>
                <c:pt idx="3">
                  <c:v>7.41</c:v>
                </c:pt>
                <c:pt idx="4">
                  <c:v>#N/A</c:v>
                </c:pt>
                <c:pt idx="5">
                  <c:v>4.8499999999999996</c:v>
                </c:pt>
                <c:pt idx="6">
                  <c:v>#N/A</c:v>
                </c:pt>
                <c:pt idx="7">
                  <c:v>5.63</c:v>
                </c:pt>
                <c:pt idx="8">
                  <c:v>#N/A</c:v>
                </c:pt>
                <c:pt idx="9">
                  <c:v>3.86</c:v>
                </c:pt>
              </c:numCache>
            </c:numRef>
          </c:val>
          <c:extLst>
            <c:ext xmlns:c16="http://schemas.microsoft.com/office/drawing/2014/chart" uri="{C3380CC4-5D6E-409C-BE32-E72D297353CC}">
              <c16:uniqueId val="{00000009-5944-473F-9BCA-F1C0ABEA80D8}"/>
            </c:ext>
          </c:extLst>
        </c:ser>
        <c:dLbls>
          <c:showLegendKey val="0"/>
          <c:showVal val="0"/>
          <c:showCatName val="0"/>
          <c:showSerName val="0"/>
          <c:showPercent val="0"/>
          <c:showBubbleSize val="0"/>
        </c:dLbls>
        <c:gapWidth val="150"/>
        <c:overlap val="100"/>
        <c:axId val="422315728"/>
        <c:axId val="422316120"/>
      </c:barChart>
      <c:catAx>
        <c:axId val="42231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16120"/>
        <c:crosses val="autoZero"/>
        <c:auto val="1"/>
        <c:lblAlgn val="ctr"/>
        <c:lblOffset val="100"/>
        <c:tickLblSkip val="1"/>
        <c:tickMarkSkip val="1"/>
        <c:noMultiLvlLbl val="0"/>
      </c:catAx>
      <c:valAx>
        <c:axId val="422316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1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811</c:v>
                </c:pt>
                <c:pt idx="5">
                  <c:v>822</c:v>
                </c:pt>
                <c:pt idx="8">
                  <c:v>839</c:v>
                </c:pt>
                <c:pt idx="11">
                  <c:v>841</c:v>
                </c:pt>
                <c:pt idx="14">
                  <c:v>849</c:v>
                </c:pt>
              </c:numCache>
            </c:numRef>
          </c:val>
          <c:extLst>
            <c:ext xmlns:c16="http://schemas.microsoft.com/office/drawing/2014/chart" uri="{C3380CC4-5D6E-409C-BE32-E72D297353CC}">
              <c16:uniqueId val="{00000000-AD6B-4119-B0C7-91F9D83F84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6B-4119-B0C7-91F9D83F84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c:ext xmlns:c16="http://schemas.microsoft.com/office/drawing/2014/chart" uri="{C3380CC4-5D6E-409C-BE32-E72D297353CC}">
              <c16:uniqueId val="{00000002-AD6B-4119-B0C7-91F9D83F84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52</c:v>
                </c:pt>
                <c:pt idx="6">
                  <c:v>39</c:v>
                </c:pt>
                <c:pt idx="9">
                  <c:v>40</c:v>
                </c:pt>
                <c:pt idx="12">
                  <c:v>37</c:v>
                </c:pt>
              </c:numCache>
            </c:numRef>
          </c:val>
          <c:extLst>
            <c:ext xmlns:c16="http://schemas.microsoft.com/office/drawing/2014/chart" uri="{C3380CC4-5D6E-409C-BE32-E72D297353CC}">
              <c16:uniqueId val="{00000003-AD6B-4119-B0C7-91F9D83F84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169</c:v>
                </c:pt>
                <c:pt idx="3">
                  <c:v>178</c:v>
                </c:pt>
                <c:pt idx="6">
                  <c:v>188</c:v>
                </c:pt>
                <c:pt idx="9">
                  <c:v>209</c:v>
                </c:pt>
                <c:pt idx="12">
                  <c:v>201</c:v>
                </c:pt>
              </c:numCache>
            </c:numRef>
          </c:val>
          <c:extLst>
            <c:ext xmlns:c16="http://schemas.microsoft.com/office/drawing/2014/chart" uri="{C3380CC4-5D6E-409C-BE32-E72D297353CC}">
              <c16:uniqueId val="{00000004-AD6B-4119-B0C7-91F9D83F84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B-4119-B0C7-91F9D83F84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6B-4119-B0C7-91F9D83F84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1162</c:v>
                </c:pt>
                <c:pt idx="3">
                  <c:v>1089</c:v>
                </c:pt>
                <c:pt idx="6">
                  <c:v>1089</c:v>
                </c:pt>
                <c:pt idx="9">
                  <c:v>1068</c:v>
                </c:pt>
                <c:pt idx="12">
                  <c:v>1068</c:v>
                </c:pt>
              </c:numCache>
            </c:numRef>
          </c:val>
          <c:extLst>
            <c:ext xmlns:c16="http://schemas.microsoft.com/office/drawing/2014/chart" uri="{C3380CC4-5D6E-409C-BE32-E72D297353CC}">
              <c16:uniqueId val="{00000007-AD6B-4119-B0C7-91F9D83F842E}"/>
            </c:ext>
          </c:extLst>
        </c:ser>
        <c:dLbls>
          <c:showLegendKey val="0"/>
          <c:showVal val="0"/>
          <c:showCatName val="0"/>
          <c:showSerName val="0"/>
          <c:showPercent val="0"/>
          <c:showBubbleSize val="0"/>
        </c:dLbls>
        <c:gapWidth val="100"/>
        <c:overlap val="100"/>
        <c:axId val="422316904"/>
        <c:axId val="42231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617</c:v>
                </c:pt>
                <c:pt idx="2">
                  <c:v>#N/A</c:v>
                </c:pt>
                <c:pt idx="3">
                  <c:v>#N/A</c:v>
                </c:pt>
                <c:pt idx="4">
                  <c:v>549</c:v>
                </c:pt>
                <c:pt idx="5">
                  <c:v>#N/A</c:v>
                </c:pt>
                <c:pt idx="6">
                  <c:v>#N/A</c:v>
                </c:pt>
                <c:pt idx="7">
                  <c:v>529</c:v>
                </c:pt>
                <c:pt idx="8">
                  <c:v>#N/A</c:v>
                </c:pt>
                <c:pt idx="9">
                  <c:v>#N/A</c:v>
                </c:pt>
                <c:pt idx="10">
                  <c:v>528</c:v>
                </c:pt>
                <c:pt idx="11">
                  <c:v>#N/A</c:v>
                </c:pt>
                <c:pt idx="12">
                  <c:v>#N/A</c:v>
                </c:pt>
                <c:pt idx="13">
                  <c:v>509</c:v>
                </c:pt>
                <c:pt idx="14">
                  <c:v>#N/A</c:v>
                </c:pt>
              </c:numCache>
            </c:numRef>
          </c:val>
          <c:smooth val="0"/>
          <c:extLst>
            <c:ext xmlns:c16="http://schemas.microsoft.com/office/drawing/2014/chart" uri="{C3380CC4-5D6E-409C-BE32-E72D297353CC}">
              <c16:uniqueId val="{00000008-AD6B-4119-B0C7-91F9D83F842E}"/>
            </c:ext>
          </c:extLst>
        </c:ser>
        <c:dLbls>
          <c:showLegendKey val="0"/>
          <c:showVal val="0"/>
          <c:showCatName val="0"/>
          <c:showSerName val="0"/>
          <c:showPercent val="0"/>
          <c:showBubbleSize val="0"/>
        </c:dLbls>
        <c:marker val="1"/>
        <c:smooth val="0"/>
        <c:axId val="422316904"/>
        <c:axId val="422317296"/>
      </c:lineChart>
      <c:catAx>
        <c:axId val="42231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17296"/>
        <c:crosses val="autoZero"/>
        <c:auto val="1"/>
        <c:lblAlgn val="ctr"/>
        <c:lblOffset val="100"/>
        <c:tickLblSkip val="1"/>
        <c:tickMarkSkip val="1"/>
        <c:noMultiLvlLbl val="0"/>
      </c:catAx>
      <c:valAx>
        <c:axId val="42231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16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8972</c:v>
                </c:pt>
                <c:pt idx="5">
                  <c:v>8965</c:v>
                </c:pt>
                <c:pt idx="8">
                  <c:v>8807</c:v>
                </c:pt>
                <c:pt idx="11">
                  <c:v>9024</c:v>
                </c:pt>
                <c:pt idx="14">
                  <c:v>9781</c:v>
                </c:pt>
              </c:numCache>
            </c:numRef>
          </c:val>
          <c:extLst>
            <c:ext xmlns:c16="http://schemas.microsoft.com/office/drawing/2014/chart" uri="{C3380CC4-5D6E-409C-BE32-E72D297353CC}">
              <c16:uniqueId val="{00000000-DB8E-44EB-A1CA-6C58BE1E5F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c:v>
                </c:pt>
                <c:pt idx="5">
                  <c:v>58</c:v>
                </c:pt>
                <c:pt idx="8">
                  <c:v>39</c:v>
                </c:pt>
                <c:pt idx="11">
                  <c:v>35</c:v>
                </c:pt>
                <c:pt idx="14">
                  <c:v>46</c:v>
                </c:pt>
              </c:numCache>
            </c:numRef>
          </c:val>
          <c:extLst>
            <c:ext xmlns:c16="http://schemas.microsoft.com/office/drawing/2014/chart" uri="{C3380CC4-5D6E-409C-BE32-E72D297353CC}">
              <c16:uniqueId val="{00000001-DB8E-44EB-A1CA-6C58BE1E5F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3571</c:v>
                </c:pt>
                <c:pt idx="5">
                  <c:v>3988</c:v>
                </c:pt>
                <c:pt idx="8">
                  <c:v>4201</c:v>
                </c:pt>
                <c:pt idx="11">
                  <c:v>4389</c:v>
                </c:pt>
                <c:pt idx="14">
                  <c:v>4315</c:v>
                </c:pt>
              </c:numCache>
            </c:numRef>
          </c:val>
          <c:extLst>
            <c:ext xmlns:c16="http://schemas.microsoft.com/office/drawing/2014/chart" uri="{C3380CC4-5D6E-409C-BE32-E72D297353CC}">
              <c16:uniqueId val="{00000002-DB8E-44EB-A1CA-6C58BE1E5F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8E-44EB-A1CA-6C58BE1E5F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8E-44EB-A1CA-6C58BE1E5F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9</c:v>
                </c:pt>
                <c:pt idx="6">
                  <c:v>0</c:v>
                </c:pt>
                <c:pt idx="9">
                  <c:v>1</c:v>
                </c:pt>
                <c:pt idx="12">
                  <c:v>6</c:v>
                </c:pt>
              </c:numCache>
            </c:numRef>
          </c:val>
          <c:extLst>
            <c:ext xmlns:c16="http://schemas.microsoft.com/office/drawing/2014/chart" uri="{C3380CC4-5D6E-409C-BE32-E72D297353CC}">
              <c16:uniqueId val="{00000005-DB8E-44EB-A1CA-6C58BE1E5F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2434</c:v>
                </c:pt>
                <c:pt idx="3">
                  <c:v>2321</c:v>
                </c:pt>
                <c:pt idx="6">
                  <c:v>2279</c:v>
                </c:pt>
                <c:pt idx="9">
                  <c:v>2222</c:v>
                </c:pt>
                <c:pt idx="12">
                  <c:v>2119</c:v>
                </c:pt>
              </c:numCache>
            </c:numRef>
          </c:val>
          <c:extLst>
            <c:ext xmlns:c16="http://schemas.microsoft.com/office/drawing/2014/chart" uri="{C3380CC4-5D6E-409C-BE32-E72D297353CC}">
              <c16:uniqueId val="{00000006-DB8E-44EB-A1CA-6C58BE1E5F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362</c:v>
                </c:pt>
                <c:pt idx="3">
                  <c:v>325</c:v>
                </c:pt>
                <c:pt idx="6">
                  <c:v>277</c:v>
                </c:pt>
                <c:pt idx="9">
                  <c:v>232</c:v>
                </c:pt>
                <c:pt idx="12">
                  <c:v>191</c:v>
                </c:pt>
              </c:numCache>
            </c:numRef>
          </c:val>
          <c:extLst>
            <c:ext xmlns:c16="http://schemas.microsoft.com/office/drawing/2014/chart" uri="{C3380CC4-5D6E-409C-BE32-E72D297353CC}">
              <c16:uniqueId val="{00000007-DB8E-44EB-A1CA-6C58BE1E5F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2933</c:v>
                </c:pt>
                <c:pt idx="3">
                  <c:v>2831</c:v>
                </c:pt>
                <c:pt idx="6">
                  <c:v>2850</c:v>
                </c:pt>
                <c:pt idx="9">
                  <c:v>2906</c:v>
                </c:pt>
                <c:pt idx="12">
                  <c:v>2839</c:v>
                </c:pt>
              </c:numCache>
            </c:numRef>
          </c:val>
          <c:extLst>
            <c:ext xmlns:c16="http://schemas.microsoft.com/office/drawing/2014/chart" uri="{C3380CC4-5D6E-409C-BE32-E72D297353CC}">
              <c16:uniqueId val="{00000008-DB8E-44EB-A1CA-6C58BE1E5F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243</c:v>
                </c:pt>
                <c:pt idx="3">
                  <c:v>197</c:v>
                </c:pt>
                <c:pt idx="6">
                  <c:v>150</c:v>
                </c:pt>
                <c:pt idx="9">
                  <c:v>101</c:v>
                </c:pt>
                <c:pt idx="12">
                  <c:v>51</c:v>
                </c:pt>
              </c:numCache>
            </c:numRef>
          </c:val>
          <c:extLst>
            <c:ext xmlns:c16="http://schemas.microsoft.com/office/drawing/2014/chart" uri="{C3380CC4-5D6E-409C-BE32-E72D297353CC}">
              <c16:uniqueId val="{00000009-DB8E-44EB-A1CA-6C58BE1E5F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10611</c:v>
                </c:pt>
                <c:pt idx="3">
                  <c:v>10487</c:v>
                </c:pt>
                <c:pt idx="6">
                  <c:v>10203</c:v>
                </c:pt>
                <c:pt idx="9">
                  <c:v>10505</c:v>
                </c:pt>
                <c:pt idx="12">
                  <c:v>11475</c:v>
                </c:pt>
              </c:numCache>
            </c:numRef>
          </c:val>
          <c:extLst>
            <c:ext xmlns:c16="http://schemas.microsoft.com/office/drawing/2014/chart" uri="{C3380CC4-5D6E-409C-BE32-E72D297353CC}">
              <c16:uniqueId val="{0000000A-DB8E-44EB-A1CA-6C58BE1E5FC8}"/>
            </c:ext>
          </c:extLst>
        </c:ser>
        <c:dLbls>
          <c:showLegendKey val="0"/>
          <c:showVal val="0"/>
          <c:showCatName val="0"/>
          <c:showSerName val="0"/>
          <c:showPercent val="0"/>
          <c:showBubbleSize val="0"/>
        </c:dLbls>
        <c:gapWidth val="100"/>
        <c:overlap val="100"/>
        <c:axId val="417893424"/>
        <c:axId val="417893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3953</c:v>
                </c:pt>
                <c:pt idx="2">
                  <c:v>#N/A</c:v>
                </c:pt>
                <c:pt idx="3">
                  <c:v>#N/A</c:v>
                </c:pt>
                <c:pt idx="4">
                  <c:v>3161</c:v>
                </c:pt>
                <c:pt idx="5">
                  <c:v>#N/A</c:v>
                </c:pt>
                <c:pt idx="6">
                  <c:v>#N/A</c:v>
                </c:pt>
                <c:pt idx="7">
                  <c:v>2712</c:v>
                </c:pt>
                <c:pt idx="8">
                  <c:v>#N/A</c:v>
                </c:pt>
                <c:pt idx="9">
                  <c:v>#N/A</c:v>
                </c:pt>
                <c:pt idx="10">
                  <c:v>2520</c:v>
                </c:pt>
                <c:pt idx="11">
                  <c:v>#N/A</c:v>
                </c:pt>
                <c:pt idx="12">
                  <c:v>#N/A</c:v>
                </c:pt>
                <c:pt idx="13">
                  <c:v>2540</c:v>
                </c:pt>
                <c:pt idx="14">
                  <c:v>#N/A</c:v>
                </c:pt>
              </c:numCache>
            </c:numRef>
          </c:val>
          <c:smooth val="0"/>
          <c:extLst>
            <c:ext xmlns:c16="http://schemas.microsoft.com/office/drawing/2014/chart" uri="{C3380CC4-5D6E-409C-BE32-E72D297353CC}">
              <c16:uniqueId val="{0000000B-DB8E-44EB-A1CA-6C58BE1E5FC8}"/>
            </c:ext>
          </c:extLst>
        </c:ser>
        <c:dLbls>
          <c:showLegendKey val="0"/>
          <c:showVal val="0"/>
          <c:showCatName val="0"/>
          <c:showSerName val="0"/>
          <c:showPercent val="0"/>
          <c:showBubbleSize val="0"/>
        </c:dLbls>
        <c:marker val="1"/>
        <c:smooth val="0"/>
        <c:axId val="417893424"/>
        <c:axId val="417893816"/>
      </c:lineChart>
      <c:catAx>
        <c:axId val="41789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893816"/>
        <c:crosses val="autoZero"/>
        <c:auto val="1"/>
        <c:lblAlgn val="ctr"/>
        <c:lblOffset val="100"/>
        <c:tickLblSkip val="1"/>
        <c:tickMarkSkip val="1"/>
        <c:noMultiLvlLbl val="0"/>
      </c:catAx>
      <c:valAx>
        <c:axId val="41789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9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2295</c:v>
                </c:pt>
                <c:pt idx="1">
                  <c:v>2472</c:v>
                </c:pt>
                <c:pt idx="2">
                  <c:v>2554</c:v>
                </c:pt>
              </c:numCache>
            </c:numRef>
          </c:val>
          <c:extLst>
            <c:ext xmlns:c16="http://schemas.microsoft.com/office/drawing/2014/chart" uri="{C3380CC4-5D6E-409C-BE32-E72D297353CC}">
              <c16:uniqueId val="{00000000-91F0-4176-AAC2-30A7FB0B2A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117</c:v>
                </c:pt>
              </c:numCache>
            </c:numRef>
          </c:val>
          <c:extLst>
            <c:ext xmlns:c16="http://schemas.microsoft.com/office/drawing/2014/chart" uri="{C3380CC4-5D6E-409C-BE32-E72D297353CC}">
              <c16:uniqueId val="{00000001-91F0-4176-AAC2-30A7FB0B2A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2563</c:v>
                </c:pt>
                <c:pt idx="1">
                  <c:v>2477</c:v>
                </c:pt>
                <c:pt idx="2">
                  <c:v>2122</c:v>
                </c:pt>
              </c:numCache>
            </c:numRef>
          </c:val>
          <c:extLst>
            <c:ext xmlns:c16="http://schemas.microsoft.com/office/drawing/2014/chart" uri="{C3380CC4-5D6E-409C-BE32-E72D297353CC}">
              <c16:uniqueId val="{00000002-91F0-4176-AAC2-30A7FB0B2AE0}"/>
            </c:ext>
          </c:extLst>
        </c:ser>
        <c:dLbls>
          <c:showLegendKey val="0"/>
          <c:showVal val="0"/>
          <c:showCatName val="0"/>
          <c:showSerName val="0"/>
          <c:showPercent val="0"/>
          <c:showBubbleSize val="0"/>
        </c:dLbls>
        <c:gapWidth val="120"/>
        <c:overlap val="100"/>
        <c:axId val="422314552"/>
        <c:axId val="422314160"/>
      </c:barChart>
      <c:catAx>
        <c:axId val="42231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314160"/>
        <c:crosses val="autoZero"/>
        <c:auto val="1"/>
        <c:lblAlgn val="ctr"/>
        <c:lblOffset val="100"/>
        <c:tickLblSkip val="1"/>
        <c:tickMarkSkip val="1"/>
        <c:noMultiLvlLbl val="0"/>
      </c:catAx>
      <c:valAx>
        <c:axId val="422314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31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{47F4660E-37D1-4A11-93BE-BD95E30BB152}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80B-48D4-B8BB-6AEC5FA8FE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{EE77FF04-B2DA-47EC-A06D-22748F660B1C}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0B-48D4-B8BB-6AEC5FA8FE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{C5D60005-DCA7-4CC9-A487-2801D4973E68}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0B-48D4-B8BB-6AEC5FA8FE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{CF910B58-55B2-4097-AAC7-053DB2586A37}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0B-48D4-B8BB-6AEC5FA8FE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{6D8B5D20-6E22-4880-BCFA-FE5C465A4DF9}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0B-48D4-B8BB-6AEC5FA8FE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{275C348C-E923-4059-A409-DD94C7E2D94E}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80B-48D4-B8BB-6AEC5FA8FE9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{59D0F63F-A56F-4CEF-A539-1109543F9C99}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80B-48D4-B8BB-6AEC5FA8FE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{4C3AD9DA-AA5A-4001-AD62-BD70F283F8BF}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80B-48D4-B8BB-6AEC5FA8FE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{729C800A-0CF2-495A-9214-2B75F6C3ED02}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80B-48D4-B8BB-6AEC5FA8FE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41.2</c:v>
                </c:pt>
                <c:pt idx="16">
                  <c:v>43</c:v>
                </c:pt>
                <c:pt idx="24">
                  <c:v>44.9</c:v>
                </c:pt>
                <c:pt idx="32">
                  <c:v>45.7</c:v>
                </c:pt>
              </c:numCache>
            </c:numRef>
          </c:xVal>
          <c:yVal>
            <c:numRef>
              <c:f>公会計指標分析・財政指標組合せ分析表!$BP$51:$DC$51</c:f>
              <c:numCache>
                <c:formatCode>#,##0.0;"▲ "#,##0.0</c:formatCode>
                <c:ptCount val="40"/>
                <c:pt idx="8">
                  <c:v>65.5</c:v>
                </c:pt>
                <c:pt idx="16">
                  <c:v>57.6</c:v>
                </c:pt>
                <c:pt idx="24">
                  <c:v>55.2</c:v>
                </c:pt>
                <c:pt idx="32">
                  <c:v>56</c:v>
                </c:pt>
              </c:numCache>
            </c:numRef>
          </c:yVal>
          <c:smooth val="0"/>
          <c:extLst>
            <c:ext xmlns:c16="http://schemas.microsoft.com/office/drawing/2014/chart" uri="{C3380CC4-5D6E-409C-BE32-E72D297353CC}">
              <c16:uniqueId val="{00000009-680B-48D4-B8BB-6AEC5FA8FE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{AC5CCF05-991C-4081-8DDD-F9B5E93F4DBE}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80B-48D4-B8BB-6AEC5FA8FE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{6CA909BD-170B-4964-873B-06B095584FFE}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0B-48D4-B8BB-6AEC5FA8FE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{6B26C9F2-0931-4968-94BB-5AA34245403B}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0B-48D4-B8BB-6AEC5FA8FE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{B8B162BD-7F03-40A8-BC6F-90612286816B}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0B-48D4-B8BB-6AEC5FA8FE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{057BA51C-9CA2-44CD-866F-76A35FD7DD44}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0B-48D4-B8BB-6AEC5FA8FE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{15D84144-9FCA-4851-9CC6-FF61594D651F}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80B-48D4-B8BB-6AEC5FA8FE9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{C54DD3E7-9A2A-4B05-9AC6-C1245CAD2FFF}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80B-48D4-B8BB-6AEC5FA8FE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{44891812-06EA-47E8-A8B2-6CE72CAE0CA8}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80B-48D4-B8BB-6AEC5FA8FE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{37535E06-146D-4B7F-90AC-74FD49240325}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80B-48D4-B8BB-6AEC5FA8FE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680B-48D4-B8BB-6AEC5FA8FE9B}"/>
            </c:ext>
          </c:extLst>
        </c:ser>
        <c:dLbls>
          <c:showLegendKey val="0"/>
          <c:showVal val="1"/>
          <c:showCatName val="0"/>
          <c:showSerName val="0"/>
          <c:showPercent val="0"/>
          <c:showBubbleSize val="0"/>
        </c:dLbls>
        <c:axId val="422315336"/>
        <c:axId val="417894208"/>
      </c:scatterChart>
      <c:valAx>
        <c:axId val="422315336"/>
        <c:scaling>
          <c:orientation val="minMax"/>
          <c:max val="62"/>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894208"/>
        <c:crosses val="autoZero"/>
        <c:crossBetween val="midCat"/>
      </c:valAx>
      <c:valAx>
        <c:axId val="417894208"/>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315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{16F9B7F4-7648-42DD-8524-C49A26C16F21}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4C-4796-AA38-29AA5BE91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{E4B53F89-9950-4AF1-B550-80DC859560E9}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4C-4796-AA38-29AA5BE91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{22DDF165-9FE3-4F40-8E8F-BE1D6EFC4552}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4C-4796-AA38-29AA5BE91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{AEFA3F97-CF17-4FF8-B32C-3DF56988FD1D}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4C-4796-AA38-29AA5BE91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{47616462-E588-4135-95DF-7F529B0C747A}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4C-4796-AA38-29AA5BE91E7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{2069A605-42B1-4324-93F1-213FB35A55A5}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4C-4796-AA38-29AA5BE91E7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{1FF32A16-E7AF-4CED-9F60-47899E7C1CB6}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4C-4796-AA38-29AA5BE91E75}"/>
                </c:ext>
              </c:extLst>
            </c:dLbl>
            <c:dLbl>
              <c:idx val="24"/>
              <c:layout>
                <c:manualLayout>
                  <c:x val="-2.786672995984157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{C0024034-54E5-42B3-999D-5EADA22EACDF}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4C-4796-AA38-29AA5BE91E75}"/>
                </c:ext>
              </c:extLst>
            </c:dLbl>
            <c:dLbl>
              <c:idx val="32"/>
              <c:layout>
                <c:manualLayout>
                  <c:x val="-3.5529253278379698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{4B2F5121-569B-4DCE-9695-3B4231D8EF87}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4C-4796-AA38-29AA5BE91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12.4</c:v>
                </c:pt>
                <c:pt idx="16">
                  <c:v>11.9</c:v>
                </c:pt>
                <c:pt idx="24">
                  <c:v>11.4</c:v>
                </c:pt>
                <c:pt idx="32">
                  <c:v>11.3</c:v>
                </c:pt>
              </c:numCache>
            </c:numRef>
          </c:xVal>
          <c:yVal>
            <c:numRef>
              <c:f>公会計指標分析・財政指標組合せ分析表!$BP$73:$DC$73</c:f>
              <c:numCache>
                <c:formatCode>#,##0.0;"▲ "#,##0.0</c:formatCode>
                <c:ptCount val="40"/>
                <c:pt idx="0">
                  <c:v>84.6</c:v>
                </c:pt>
                <c:pt idx="8">
                  <c:v>65.5</c:v>
                </c:pt>
                <c:pt idx="16">
                  <c:v>57.6</c:v>
                </c:pt>
                <c:pt idx="24">
                  <c:v>55.2</c:v>
                </c:pt>
                <c:pt idx="32">
                  <c:v>56</c:v>
                </c:pt>
              </c:numCache>
            </c:numRef>
          </c:yVal>
          <c:smooth val="0"/>
          <c:extLst>
            <c:ext xmlns:c16="http://schemas.microsoft.com/office/drawing/2014/chart" uri="{C3380CC4-5D6E-409C-BE32-E72D297353CC}">
              <c16:uniqueId val="{00000009-4C4C-4796-AA38-29AA5BE91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{872ED456-2A27-4641-9728-A4749D0E6392}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4C-4796-AA38-29AA5BE91E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{782173D4-E9CA-4868-B587-EDBFA2F89B96}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4C-4796-AA38-29AA5BE91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{ECE79908-2BA5-4FA4-92C1-EF1E6E6D82F5}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4C-4796-AA38-29AA5BE91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{F7313435-9985-4E0A-AE33-575BEBA18BB1}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4C-4796-AA38-29AA5BE91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{30452FC1-7B81-4405-9449-5B6D60266F5B}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4C-4796-AA38-29AA5BE91E7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{80D085BB-0A2A-40CC-8219-C93C52813F37}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4C-4796-AA38-29AA5BE91E7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{A591FF26-2642-4E84-B872-935BCF1D9753}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4C-4796-AA38-29AA5BE91E7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{946DBE78-C112-4816-B234-DEF2B291DE5E}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4C-4796-AA38-29AA5BE91E7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{488B0BB5-B55D-47AE-A1A4-41C6D8BEE0B2}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4C-4796-AA38-29AA5BE91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c:ext xmlns:c16="http://schemas.microsoft.com/office/drawing/2014/chart" uri="{C3380CC4-5D6E-409C-BE32-E72D297353CC}">
              <c16:uniqueId val="{00000013-4C4C-4796-AA38-29AA5BE91E75}"/>
            </c:ext>
          </c:extLst>
        </c:ser>
        <c:dLbls>
          <c:showLegendKey val="0"/>
          <c:showVal val="1"/>
          <c:showCatName val="0"/>
          <c:showSerName val="0"/>
          <c:showPercent val="0"/>
          <c:showBubbleSize val="0"/>
        </c:dLbls>
        <c:axId val="428477872"/>
        <c:axId val="428478264"/>
      </c:scatterChart>
      <c:valAx>
        <c:axId val="428477872"/>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478264"/>
        <c:crosses val="autoZero"/>
        <c:crossBetween val="midCat"/>
      </c:valAx>
      <c:valAx>
        <c:axId val="428478264"/>
        <c:scaling>
          <c:orientation val="minMax"/>
          <c:max val="9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477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町内に中心となる産業等が存在しないため財政基盤が弱く、類似団体平均をやや下回っている。個別施設計画の策定に併せて投資的経費の抑制や公共施設の適正化を図り、歳出の見直しを行うと共に、税の徴収率向上対策を中心とす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87206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9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合併算定替の縮減により経常一般財源収入が減少し、類似団体平均を大きく下回っている状況である。人件費の占める割合が大きく、会計年度任用職員制度も実施されるため、定員管理の適正化について注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97282</xdr:rowOff>
    </xdr:from>
    <xdr:to>
      <xdr:col>23</xdr:col>
      <xdr:colOff>133350</xdr:colOff>
      <xdr:row>65</xdr:row>
      <xdr:rowOff>51308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7008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150368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700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150368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604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102108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604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については、類似団体平均とほぼ同額で推移している。要因としては給食センターや保育所、こども園等の施設運営を直営で行っているためであり、指定管理者制度の活用や町営施設の統廃合等により効率化と事業費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22113</xdr:rowOff>
    </xdr:from>
    <xdr:to>
      <xdr:col>23</xdr:col>
      <xdr:colOff>133350</xdr:colOff>
      <xdr:row>82</xdr:row>
      <xdr:rowOff>58992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81013"/>
          <a:ext cx="8382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22113</xdr:rowOff>
    </xdr:from>
    <xdr:to>
      <xdr:col>19</xdr:col>
      <xdr:colOff>133350</xdr:colOff>
      <xdr:row>82</xdr:row>
      <xdr:rowOff>49786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081013"/>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49786</xdr:rowOff>
    </xdr:from>
    <xdr:to>
      <xdr:col>15</xdr:col>
      <xdr:colOff>82550</xdr:colOff>
      <xdr:row>82</xdr:row>
      <xdr:rowOff>55863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108686"/>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36266</xdr:rowOff>
    </xdr:from>
    <xdr:to>
      <xdr:col>11</xdr:col>
      <xdr:colOff>31750</xdr:colOff>
      <xdr:row>82</xdr:row>
      <xdr:rowOff>55863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95166"/>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8192</xdr:rowOff>
    </xdr:from>
    <xdr:to>
      <xdr:col>23</xdr:col>
      <xdr:colOff>184150</xdr:colOff>
      <xdr:row>82</xdr:row>
      <xdr:rowOff>109792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151719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142763</xdr:rowOff>
    </xdr:from>
    <xdr:to>
      <xdr:col>19</xdr:col>
      <xdr:colOff>184150</xdr:colOff>
      <xdr:row>82</xdr:row>
      <xdr:rowOff>72913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83090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9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170436</xdr:rowOff>
    </xdr:from>
    <xdr:to>
      <xdr:col>15</xdr:col>
      <xdr:colOff>133350</xdr:colOff>
      <xdr:row>82</xdr:row>
      <xdr:rowOff>100586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85363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5063</xdr:rowOff>
    </xdr:from>
    <xdr:to>
      <xdr:col>11</xdr:col>
      <xdr:colOff>82550</xdr:colOff>
      <xdr:row>82</xdr:row>
      <xdr:rowOff>106663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156916</xdr:rowOff>
    </xdr:from>
    <xdr:to>
      <xdr:col>7</xdr:col>
      <xdr:colOff>31750</xdr:colOff>
      <xdr:row>82</xdr:row>
      <xdr:rowOff>87066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71843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年度以降段々と指数は低くなっているものの、依然として類似団体平均より高い水準となっている。今後も更なる給与水準の適正化に努める。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0416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91923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88</xdr:row>
      <xdr:rowOff>91923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450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57452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646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年度に比べて減少しているが、人口の減少が大きいため、人口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人当たりの職員数は増加している。今後についても指定管理者制度の推進や事務事業の見直し等により職員数の適正化に努める。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92032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33592"/>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64685</xdr:rowOff>
    </xdr:from>
    <xdr:to>
      <xdr:col>77</xdr:col>
      <xdr:colOff>44450</xdr:colOff>
      <xdr:row>61</xdr:row>
      <xdr:rowOff>75142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2313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48599</xdr:rowOff>
    </xdr:from>
    <xdr:to>
      <xdr:col>72</xdr:col>
      <xdr:colOff>203200</xdr:colOff>
      <xdr:row>61</xdr:row>
      <xdr:rowOff>64685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0704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48599</xdr:rowOff>
    </xdr:from>
    <xdr:to>
      <xdr:col>68</xdr:col>
      <xdr:colOff>152400</xdr:colOff>
      <xdr:row>61</xdr:row>
      <xdr:rowOff>68707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0704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41232</xdr:rowOff>
    </xdr:from>
    <xdr:to>
      <xdr:col>81</xdr:col>
      <xdr:colOff>95250</xdr:colOff>
      <xdr:row>61</xdr:row>
      <xdr:rowOff>142832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13309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110719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6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13885</xdr:rowOff>
    </xdr:from>
    <xdr:to>
      <xdr:col>73</xdr:col>
      <xdr:colOff>44450</xdr:colOff>
      <xdr:row>61</xdr:row>
      <xdr:rowOff>115485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100262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169249</xdr:rowOff>
    </xdr:from>
    <xdr:to>
      <xdr:col>68</xdr:col>
      <xdr:colOff>203200</xdr:colOff>
      <xdr:row>61</xdr:row>
      <xdr:rowOff>99399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84176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17907</xdr:rowOff>
    </xdr:from>
    <xdr:to>
      <xdr:col>64</xdr:col>
      <xdr:colOff>152400</xdr:colOff>
      <xdr:row>61</xdr:row>
      <xdr:rowOff>119507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104284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数値は若干改善しているものの、依然として類似団体平均より高い水準にある。財政措置の優位な起債を活用するだけでなく、起債総額についても見直す必要があるため起債充当事業の縮減を行う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2419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458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48381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道路や水道事業等のインフラ整備に係る地方債残高が将来負担比率を押し上げている。平成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年度は庁舎及び保育所の建設を行い将来負担比率も悪化したので、令和元年度以降は新発債を抑制し、財政の健全化に努める。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32838</xdr:rowOff>
    </xdr:from>
    <xdr:to>
      <xdr:col>81</xdr:col>
      <xdr:colOff>44450</xdr:colOff>
      <xdr:row>17</xdr:row>
      <xdr:rowOff>42031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947488"/>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32838</xdr:rowOff>
    </xdr:from>
    <xdr:to>
      <xdr:col>77</xdr:col>
      <xdr:colOff>44450</xdr:colOff>
      <xdr:row>17</xdr:row>
      <xdr:rowOff>60416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4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60416</xdr:rowOff>
    </xdr:from>
    <xdr:to>
      <xdr:col>72</xdr:col>
      <xdr:colOff>203200</xdr:colOff>
      <xdr:row>17</xdr:row>
      <xdr:rowOff>151190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75066"/>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151190</xdr:rowOff>
    </xdr:from>
    <xdr:to>
      <xdr:col>68</xdr:col>
      <xdr:colOff>152400</xdr:colOff>
      <xdr:row>19</xdr:row>
      <xdr:rowOff>27758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65840"/>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162681</xdr:rowOff>
    </xdr:from>
    <xdr:to>
      <xdr:col>81</xdr:col>
      <xdr:colOff>95250</xdr:colOff>
      <xdr:row>17</xdr:row>
      <xdr:rowOff>92831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134758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7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153488</xdr:rowOff>
    </xdr:from>
    <xdr:to>
      <xdr:col>77</xdr:col>
      <xdr:colOff>95250</xdr:colOff>
      <xdr:row>17</xdr:row>
      <xdr:rowOff>83638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68415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8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9616</xdr:rowOff>
    </xdr:from>
    <xdr:to>
      <xdr:col>73</xdr:col>
      <xdr:colOff>44450</xdr:colOff>
      <xdr:row>17</xdr:row>
      <xdr:rowOff>111216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95993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100390</xdr:rowOff>
    </xdr:from>
    <xdr:to>
      <xdr:col>68</xdr:col>
      <xdr:colOff>203200</xdr:colOff>
      <xdr:row>18</xdr:row>
      <xdr:rowOff>30540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15317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148409</xdr:rowOff>
    </xdr:from>
    <xdr:to>
      <xdr:col>64</xdr:col>
      <xdr:colOff>152400</xdr:colOff>
      <xdr:row>19</xdr:row>
      <xdr:rowOff>78559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63335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32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退職者に比べて新規採用者を抑制しているが、類似団体平均と比べて人件費の割合が高い状況である。今後は会計年度任用職員も含めて各部局の職員数適正化に努める。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物件費に係る経常経費は全国平均・群馬県平均・類似団体平均を下回っている状況である。引き続き経常経費の縮減に努めていく。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年度と比較して大きく増加しているが、この原因はこども園に移行したことによる臨時職員賃金の増加等によるものである。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57150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652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公営企業会計への繰出等が増加しており、経常収支比率は年々増加している。公営企業会計については経営戦略に基づいて料金の見直し等を行い、健全な経営に努めていく。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71483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6530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51888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6008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171087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528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105773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528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今年度の補助費については、企業立地促進補助金等が増加し、類似団体平均とほぼ同じ割合となっている。引き続き補助金の適正な交付に努める。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65278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実質公債費比率と同じく、経常経費に係る公債費の比率は高止まりしている。財政健全化に向け、新規発行債の抑制に努めていく。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635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99568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76708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扶助費及び補助費の比率が伸びたことにより、類似団体平均を上回っている。補助費については補助要綱等を見直すことにより、適切な事務執行に努めていく。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143604</xdr:rowOff>
    </xdr:from>
    <xdr:to>
      <xdr:col>29</xdr:col>
      <xdr:colOff>127000</xdr:colOff>
      <xdr:row>16</xdr:row>
      <xdr:rowOff>167318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4429"/>
          <a:ext cx="647700" cy="2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167318</xdr:rowOff>
    </xdr:from>
    <xdr:to>
      <xdr:col>26</xdr:col>
      <xdr:colOff>50800</xdr:colOff>
      <xdr:row>17</xdr:row>
      <xdr:rowOff>15855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8143"/>
          <a:ext cx="698500" cy="1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9088</xdr:rowOff>
    </xdr:from>
    <xdr:to>
      <xdr:col>22</xdr:col>
      <xdr:colOff>114300</xdr:colOff>
      <xdr:row>17</xdr:row>
      <xdr:rowOff>15855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71363"/>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150973</xdr:rowOff>
    </xdr:from>
    <xdr:to>
      <xdr:col>18</xdr:col>
      <xdr:colOff>177800</xdr:colOff>
      <xdr:row>17</xdr:row>
      <xdr:rowOff>9088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41798"/>
          <a:ext cx="698500" cy="2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92804</xdr:rowOff>
    </xdr:from>
    <xdr:to>
      <xdr:col>29</xdr:col>
      <xdr:colOff>177800</xdr:colOff>
      <xdr:row>17</xdr:row>
      <xdr:rowOff>22954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109331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116518</xdr:rowOff>
    </xdr:from>
    <xdr:to>
      <xdr:col>26</xdr:col>
      <xdr:colOff>101600</xdr:colOff>
      <xdr:row>17</xdr:row>
      <xdr:rowOff>46668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56845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136505</xdr:rowOff>
    </xdr:from>
    <xdr:to>
      <xdr:col>22</xdr:col>
      <xdr:colOff>165100</xdr:colOff>
      <xdr:row>17</xdr:row>
      <xdr:rowOff>66655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129738</xdr:rowOff>
    </xdr:from>
    <xdr:to>
      <xdr:col>19</xdr:col>
      <xdr:colOff>38100</xdr:colOff>
      <xdr:row>17</xdr:row>
      <xdr:rowOff>59888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100173</xdr:rowOff>
    </xdr:from>
    <xdr:to>
      <xdr:col>15</xdr:col>
      <xdr:colOff>101600</xdr:colOff>
      <xdr:row>17</xdr:row>
      <xdr:rowOff>30323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40500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236557</xdr:rowOff>
    </xdr:from>
    <xdr:to>
      <xdr:col>29</xdr:col>
      <xdr:colOff>127000</xdr:colOff>
      <xdr:row>35</xdr:row>
      <xdr:rowOff>245358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46907"/>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236557</xdr:rowOff>
    </xdr:from>
    <xdr:to>
      <xdr:col>26</xdr:col>
      <xdr:colOff>50800</xdr:colOff>
      <xdr:row>35</xdr:row>
      <xdr:rowOff>252444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46907"/>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242729</xdr:rowOff>
    </xdr:from>
    <xdr:to>
      <xdr:col>22</xdr:col>
      <xdr:colOff>114300</xdr:colOff>
      <xdr:row>35</xdr:row>
      <xdr:rowOff>252444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53079"/>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178130</xdr:rowOff>
    </xdr:from>
    <xdr:to>
      <xdr:col>18</xdr:col>
      <xdr:colOff>177800</xdr:colOff>
      <xdr:row>35</xdr:row>
      <xdr:rowOff>242729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8480"/>
          <a:ext cx="698500" cy="64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194558</xdr:rowOff>
    </xdr:from>
    <xdr:to>
      <xdr:col>29</xdr:col>
      <xdr:colOff>177800</xdr:colOff>
      <xdr:row>35</xdr:row>
      <xdr:rowOff>296158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39635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185757</xdr:rowOff>
    </xdr:from>
    <xdr:to>
      <xdr:col>26</xdr:col>
      <xdr:colOff>101600</xdr:colOff>
      <xdr:row>35</xdr:row>
      <xdr:rowOff>287357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297534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201644</xdr:rowOff>
    </xdr:from>
    <xdr:to>
      <xdr:col>22</xdr:col>
      <xdr:colOff>165100</xdr:colOff>
      <xdr:row>35</xdr:row>
      <xdr:rowOff>303244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313421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191929</xdr:rowOff>
    </xdr:from>
    <xdr:to>
      <xdr:col>19</xdr:col>
      <xdr:colOff>38100</xdr:colOff>
      <xdr:row>35</xdr:row>
      <xdr:rowOff>293529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303706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127330</xdr:rowOff>
    </xdr:from>
    <xdr:to>
      <xdr:col>15</xdr:col>
      <xdr:colOff>101600</xdr:colOff>
      <xdr:row>35</xdr:row>
      <xdr:rowOff>228930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239107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163648</xdr:rowOff>
    </xdr:from>
    <xdr:to>
      <xdr:col>24</xdr:col>
      <xdr:colOff>63500</xdr:colOff>
      <xdr:row>35</xdr:row>
      <xdr:rowOff>163840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4398"/>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163840</xdr:rowOff>
    </xdr:from>
    <xdr:to>
      <xdr:col>19</xdr:col>
      <xdr:colOff>177800</xdr:colOff>
      <xdr:row>36</xdr:row>
      <xdr:rowOff>8374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4590"/>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123588</xdr:rowOff>
    </xdr:from>
    <xdr:to>
      <xdr:col>15</xdr:col>
      <xdr:colOff>50800</xdr:colOff>
      <xdr:row>36</xdr:row>
      <xdr:rowOff>8374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2433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123588</xdr:rowOff>
    </xdr:from>
    <xdr:to>
      <xdr:col>10</xdr:col>
      <xdr:colOff>114300</xdr:colOff>
      <xdr:row>35</xdr:row>
      <xdr:rowOff>129294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24338"/>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4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112848</xdr:rowOff>
    </xdr:from>
    <xdr:to>
      <xdr:col>24</xdr:col>
      <xdr:colOff>114300</xdr:colOff>
      <xdr:row>36</xdr:row>
      <xdr:rowOff>42998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135725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113040</xdr:rowOff>
    </xdr:from>
    <xdr:to>
      <xdr:col>20</xdr:col>
      <xdr:colOff>38100</xdr:colOff>
      <xdr:row>36</xdr:row>
      <xdr:rowOff>43190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59717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8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129024</xdr:rowOff>
    </xdr:from>
    <xdr:to>
      <xdr:col>15</xdr:col>
      <xdr:colOff>101600</xdr:colOff>
      <xdr:row>36</xdr:row>
      <xdr:rowOff>59174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75701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0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72788</xdr:rowOff>
    </xdr:from>
    <xdr:to>
      <xdr:col>10</xdr:col>
      <xdr:colOff>165100</xdr:colOff>
      <xdr:row>36</xdr:row>
      <xdr:rowOff>2938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19465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78494</xdr:rowOff>
    </xdr:from>
    <xdr:to>
      <xdr:col>6</xdr:col>
      <xdr:colOff>38100</xdr:colOff>
      <xdr:row>36</xdr:row>
      <xdr:rowOff>8644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25171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5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136001</xdr:rowOff>
    </xdr:from>
    <xdr:to>
      <xdr:col>24</xdr:col>
      <xdr:colOff>63500</xdr:colOff>
      <xdr:row>57</xdr:row>
      <xdr:rowOff>1516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37201"/>
          <a:ext cx="8382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126359</xdr:rowOff>
    </xdr:from>
    <xdr:to>
      <xdr:col>19</xdr:col>
      <xdr:colOff>177800</xdr:colOff>
      <xdr:row>57</xdr:row>
      <xdr:rowOff>1516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27559"/>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126359</xdr:rowOff>
    </xdr:from>
    <xdr:to>
      <xdr:col>15</xdr:col>
      <xdr:colOff>50800</xdr:colOff>
      <xdr:row>56</xdr:row>
      <xdr:rowOff>146270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27559"/>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146270</xdr:rowOff>
    </xdr:from>
    <xdr:to>
      <xdr:col>10</xdr:col>
      <xdr:colOff>114300</xdr:colOff>
      <xdr:row>56</xdr:row>
      <xdr:rowOff>158733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47470"/>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85201</xdr:rowOff>
    </xdr:from>
    <xdr:to>
      <xdr:col>24</xdr:col>
      <xdr:colOff>114300</xdr:colOff>
      <xdr:row>57</xdr:row>
      <xdr:rowOff>15351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63628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6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122166</xdr:rowOff>
    </xdr:from>
    <xdr:to>
      <xdr:col>20</xdr:col>
      <xdr:colOff>38100</xdr:colOff>
      <xdr:row>57</xdr:row>
      <xdr:rowOff>52316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43443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75559</xdr:rowOff>
    </xdr:from>
    <xdr:to>
      <xdr:col>15</xdr:col>
      <xdr:colOff>101600</xdr:colOff>
      <xdr:row>57</xdr:row>
      <xdr:rowOff>5709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168286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95470</xdr:rowOff>
    </xdr:from>
    <xdr:to>
      <xdr:col>10</xdr:col>
      <xdr:colOff>165100</xdr:colOff>
      <xdr:row>57</xdr:row>
      <xdr:rowOff>25620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16747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107933</xdr:rowOff>
    </xdr:from>
    <xdr:to>
      <xdr:col>6</xdr:col>
      <xdr:colOff>38100</xdr:colOff>
      <xdr:row>57</xdr:row>
      <xdr:rowOff>38083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54610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4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67486</xdr:rowOff>
    </xdr:from>
    <xdr:to>
      <xdr:col>24</xdr:col>
      <xdr:colOff>63500</xdr:colOff>
      <xdr:row>78</xdr:row>
      <xdr:rowOff>73864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40586"/>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49403</xdr:rowOff>
    </xdr:from>
    <xdr:to>
      <xdr:col>19</xdr:col>
      <xdr:colOff>177800</xdr:colOff>
      <xdr:row>78</xdr:row>
      <xdr:rowOff>67486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22503"/>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22475</xdr:rowOff>
    </xdr:from>
    <xdr:to>
      <xdr:col>15</xdr:col>
      <xdr:colOff>50800</xdr:colOff>
      <xdr:row>78</xdr:row>
      <xdr:rowOff>49403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95575"/>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22475</xdr:rowOff>
    </xdr:from>
    <xdr:to>
      <xdr:col>10</xdr:col>
      <xdr:colOff>114300</xdr:colOff>
      <xdr:row>78</xdr:row>
      <xdr:rowOff>57175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95575"/>
          <a:ext cx="889000" cy="3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92270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23064</xdr:rowOff>
    </xdr:from>
    <xdr:to>
      <xdr:col>24</xdr:col>
      <xdr:colOff>114300</xdr:colOff>
      <xdr:row>78</xdr:row>
      <xdr:rowOff>124664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109441</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1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16686</xdr:rowOff>
    </xdr:from>
    <xdr:to>
      <xdr:col>20</xdr:col>
      <xdr:colOff>38100</xdr:colOff>
      <xdr:row>78</xdr:row>
      <xdr:rowOff>118286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109413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170053</xdr:rowOff>
    </xdr:from>
    <xdr:to>
      <xdr:col>15</xdr:col>
      <xdr:colOff>101600</xdr:colOff>
      <xdr:row>78</xdr:row>
      <xdr:rowOff>100203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91330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143125</xdr:rowOff>
    </xdr:from>
    <xdr:to>
      <xdr:col>10</xdr:col>
      <xdr:colOff>165100</xdr:colOff>
      <xdr:row>78</xdr:row>
      <xdr:rowOff>73275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64402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3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6375</xdr:rowOff>
    </xdr:from>
    <xdr:to>
      <xdr:col>6</xdr:col>
      <xdr:colOff>38100</xdr:colOff>
      <xdr:row>78</xdr:row>
      <xdr:rowOff>107975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86416</xdr:rowOff>
    </xdr:from>
    <xdr:to>
      <xdr:col>24</xdr:col>
      <xdr:colOff>63500</xdr:colOff>
      <xdr:row>97</xdr:row>
      <xdr:rowOff>121641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717066"/>
          <a:ext cx="8382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215</xdr:rowOff>
    </xdr:from>
    <xdr:to>
      <xdr:col>19</xdr:col>
      <xdr:colOff>177800</xdr:colOff>
      <xdr:row>97</xdr:row>
      <xdr:rowOff>121641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30865"/>
          <a:ext cx="8890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xdr:rowOff>
    </xdr:from>
    <xdr:to>
      <xdr:col>15</xdr:col>
      <xdr:colOff>50800</xdr:colOff>
      <xdr:row>97</xdr:row>
      <xdr:rowOff>146405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30865"/>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146405</xdr:rowOff>
    </xdr:from>
    <xdr:to>
      <xdr:col>10</xdr:col>
      <xdr:colOff>114300</xdr:colOff>
      <xdr:row>98</xdr:row>
      <xdr:rowOff>62185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77055"/>
          <a:ext cx="8890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35616</xdr:rowOff>
    </xdr:from>
    <xdr:to>
      <xdr:col>24</xdr:col>
      <xdr:colOff>114300</xdr:colOff>
      <xdr:row>97</xdr:row>
      <xdr:rowOff>137216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14043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70841</xdr:rowOff>
    </xdr:from>
    <xdr:to>
      <xdr:col>20</xdr:col>
      <xdr:colOff>38100</xdr:colOff>
      <xdr:row>98</xdr:row>
      <xdr:rowOff>991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163568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120865</xdr:rowOff>
    </xdr:from>
    <xdr:to>
      <xdr:col>15</xdr:col>
      <xdr:colOff>101600</xdr:colOff>
      <xdr:row>97</xdr:row>
      <xdr:rowOff>51015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67542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95605</xdr:rowOff>
    </xdr:from>
    <xdr:to>
      <xdr:col>10</xdr:col>
      <xdr:colOff>165100</xdr:colOff>
      <xdr:row>98</xdr:row>
      <xdr:rowOff>25755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7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11385</xdr:rowOff>
    </xdr:from>
    <xdr:to>
      <xdr:col>6</xdr:col>
      <xdr:colOff>38100</xdr:colOff>
      <xdr:row>98</xdr:row>
      <xdr:rowOff>112985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104112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16410</xdr:rowOff>
    </xdr:from>
    <xdr:to>
      <xdr:col>55</xdr:col>
      <xdr:colOff>0</xdr:colOff>
      <xdr:row>38</xdr:row>
      <xdr:rowOff>19767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531510"/>
          <a:ext cx="8382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1446</xdr:rowOff>
    </xdr:from>
    <xdr:to>
      <xdr:col>50</xdr:col>
      <xdr:colOff>114300</xdr:colOff>
      <xdr:row>38</xdr:row>
      <xdr:rowOff>16410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516546"/>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153635</xdr:rowOff>
    </xdr:from>
    <xdr:to>
      <xdr:col>45</xdr:col>
      <xdr:colOff>177800</xdr:colOff>
      <xdr:row>38</xdr:row>
      <xdr:rowOff>1446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97285"/>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153635</xdr:rowOff>
    </xdr:from>
    <xdr:to>
      <xdr:col>41</xdr:col>
      <xdr:colOff>50800</xdr:colOff>
      <xdr:row>37</xdr:row>
      <xdr:rowOff>165467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7285"/>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140417</xdr:rowOff>
    </xdr:from>
    <xdr:to>
      <xdr:col>55</xdr:col>
      <xdr:colOff>50800</xdr:colOff>
      <xdr:row>38</xdr:row>
      <xdr:rowOff>70566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84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137059</xdr:rowOff>
    </xdr:from>
    <xdr:to>
      <xdr:col>50</xdr:col>
      <xdr:colOff>165100</xdr:colOff>
      <xdr:row>38</xdr:row>
      <xdr:rowOff>67210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80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58337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122096</xdr:rowOff>
    </xdr:from>
    <xdr:to>
      <xdr:col>46</xdr:col>
      <xdr:colOff>38100</xdr:colOff>
      <xdr:row>38</xdr:row>
      <xdr:rowOff>52246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68773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102835</xdr:rowOff>
    </xdr:from>
    <xdr:to>
      <xdr:col>41</xdr:col>
      <xdr:colOff>101600</xdr:colOff>
      <xdr:row>38</xdr:row>
      <xdr:rowOff>32985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49512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114667</xdr:rowOff>
    </xdr:from>
    <xdr:to>
      <xdr:col>36</xdr:col>
      <xdr:colOff>165100</xdr:colOff>
      <xdr:row>38</xdr:row>
      <xdr:rowOff>44817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61344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152805</xdr:rowOff>
    </xdr:from>
    <xdr:to>
      <xdr:col>55</xdr:col>
      <xdr:colOff>0</xdr:colOff>
      <xdr:row>58</xdr:row>
      <xdr:rowOff>35578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25455"/>
          <a:ext cx="8382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35578</xdr:rowOff>
    </xdr:from>
    <xdr:to>
      <xdr:col>50</xdr:col>
      <xdr:colOff>114300</xdr:colOff>
      <xdr:row>58</xdr:row>
      <xdr:rowOff>71168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979678"/>
          <a:ext cx="8890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63081</xdr:rowOff>
    </xdr:from>
    <xdr:to>
      <xdr:col>45</xdr:col>
      <xdr:colOff>177800</xdr:colOff>
      <xdr:row>58</xdr:row>
      <xdr:rowOff>71168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07181"/>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48337</xdr:rowOff>
    </xdr:from>
    <xdr:to>
      <xdr:col>41</xdr:col>
      <xdr:colOff>50800</xdr:colOff>
      <xdr:row>58</xdr:row>
      <xdr:rowOff>63081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92437"/>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103715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102005</xdr:rowOff>
    </xdr:from>
    <xdr:to>
      <xdr:col>55</xdr:col>
      <xdr:colOff>50800</xdr:colOff>
      <xdr:row>58</xdr:row>
      <xdr:rowOff>32155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124882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2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156228</xdr:rowOff>
    </xdr:from>
    <xdr:to>
      <xdr:col>50</xdr:col>
      <xdr:colOff>165100</xdr:colOff>
      <xdr:row>58</xdr:row>
      <xdr:rowOff>86378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102905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70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20368</xdr:rowOff>
    </xdr:from>
    <xdr:to>
      <xdr:col>46</xdr:col>
      <xdr:colOff>38100</xdr:colOff>
      <xdr:row>58</xdr:row>
      <xdr:rowOff>121968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113095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12281</xdr:rowOff>
    </xdr:from>
    <xdr:to>
      <xdr:col>41</xdr:col>
      <xdr:colOff>101600</xdr:colOff>
      <xdr:row>58</xdr:row>
      <xdr:rowOff>113881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105008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168987</xdr:rowOff>
    </xdr:from>
    <xdr:to>
      <xdr:col>36</xdr:col>
      <xdr:colOff>165100</xdr:colOff>
      <xdr:row>58</xdr:row>
      <xdr:rowOff>99137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115664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101341</xdr:rowOff>
    </xdr:from>
    <xdr:to>
      <xdr:col>55</xdr:col>
      <xdr:colOff>0</xdr:colOff>
      <xdr:row>78</xdr:row>
      <xdr:rowOff>124388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74441"/>
          <a:ext cx="838200" cy="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72565</xdr:rowOff>
    </xdr:from>
    <xdr:to>
      <xdr:col>50</xdr:col>
      <xdr:colOff>114300</xdr:colOff>
      <xdr:row>78</xdr:row>
      <xdr:rowOff>101341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45665"/>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72565</xdr:rowOff>
    </xdr:from>
    <xdr:to>
      <xdr:col>45</xdr:col>
      <xdr:colOff>177800</xdr:colOff>
      <xdr:row>78</xdr:row>
      <xdr:rowOff>77422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45665"/>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74251</xdr:rowOff>
    </xdr:from>
    <xdr:to>
      <xdr:col>41</xdr:col>
      <xdr:colOff>50800</xdr:colOff>
      <xdr:row>78</xdr:row>
      <xdr:rowOff>77422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75901"/>
          <a:ext cx="889000" cy="17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73588</xdr:rowOff>
    </xdr:from>
    <xdr:to>
      <xdr:col>55</xdr:col>
      <xdr:colOff>50800</xdr:colOff>
      <xdr:row>79</xdr:row>
      <xdr:rowOff>3738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50541</xdr:rowOff>
    </xdr:from>
    <xdr:to>
      <xdr:col>50</xdr:col>
      <xdr:colOff>165100</xdr:colOff>
      <xdr:row>78</xdr:row>
      <xdr:rowOff>152141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168668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21765</xdr:rowOff>
    </xdr:from>
    <xdr:to>
      <xdr:col>46</xdr:col>
      <xdr:colOff>38100</xdr:colOff>
      <xdr:row>78</xdr:row>
      <xdr:rowOff>123365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139892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26622</xdr:rowOff>
    </xdr:from>
    <xdr:to>
      <xdr:col>41</xdr:col>
      <xdr:colOff>101600</xdr:colOff>
      <xdr:row>78</xdr:row>
      <xdr:rowOff>128222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119349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23451</xdr:rowOff>
    </xdr:from>
    <xdr:to>
      <xdr:col>36</xdr:col>
      <xdr:colOff>165100</xdr:colOff>
      <xdr:row>77</xdr:row>
      <xdr:rowOff>125051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141578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37161</xdr:rowOff>
    </xdr:from>
    <xdr:to>
      <xdr:col>55</xdr:col>
      <xdr:colOff>0</xdr:colOff>
      <xdr:row>98</xdr:row>
      <xdr:rowOff>140157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39261"/>
          <a:ext cx="838200" cy="1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140157</xdr:rowOff>
    </xdr:from>
    <xdr:to>
      <xdr:col>50</xdr:col>
      <xdr:colOff>114300</xdr:colOff>
      <xdr:row>99</xdr:row>
      <xdr:rowOff>54797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42257"/>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54797</xdr:rowOff>
    </xdr:from>
    <xdr:to>
      <xdr:col>45</xdr:col>
      <xdr:colOff>177800</xdr:colOff>
      <xdr:row>99</xdr:row>
      <xdr:rowOff>58421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7028347"/>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58421</xdr:rowOff>
    </xdr:from>
    <xdr:to>
      <xdr:col>41</xdr:col>
      <xdr:colOff>50800</xdr:colOff>
      <xdr:row>99</xdr:row>
      <xdr:rowOff>79696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31971"/>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157811</xdr:rowOff>
    </xdr:from>
    <xdr:to>
      <xdr:col>55</xdr:col>
      <xdr:colOff>50800</xdr:colOff>
      <xdr:row>98</xdr:row>
      <xdr:rowOff>87961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9238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3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89357</xdr:rowOff>
    </xdr:from>
    <xdr:to>
      <xdr:col>50</xdr:col>
      <xdr:colOff>165100</xdr:colOff>
      <xdr:row>99</xdr:row>
      <xdr:rowOff>19507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36034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3997</xdr:rowOff>
    </xdr:from>
    <xdr:to>
      <xdr:col>46</xdr:col>
      <xdr:colOff>38100</xdr:colOff>
      <xdr:row>99</xdr:row>
      <xdr:rowOff>105597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96724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7621</xdr:rowOff>
    </xdr:from>
    <xdr:to>
      <xdr:col>41</xdr:col>
      <xdr:colOff>101600</xdr:colOff>
      <xdr:row>99</xdr:row>
      <xdr:rowOff>109221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100348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28896</xdr:rowOff>
    </xdr:from>
    <xdr:to>
      <xdr:col>36</xdr:col>
      <xdr:colOff>165100</xdr:colOff>
      <xdr:row>99</xdr:row>
      <xdr:rowOff>130496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121623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86882</xdr:rowOff>
    </xdr:from>
    <xdr:to>
      <xdr:col>85</xdr:col>
      <xdr:colOff>127000</xdr:colOff>
      <xdr:row>39</xdr:row>
      <xdr:rowOff>88874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73432"/>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88874</xdr:rowOff>
    </xdr:from>
    <xdr:to>
      <xdr:col>81</xdr:col>
      <xdr:colOff>50800</xdr:colOff>
      <xdr:row>39</xdr:row>
      <xdr:rowOff>93817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5424"/>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93817</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036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89800</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635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36082</xdr:rowOff>
    </xdr:from>
    <xdr:to>
      <xdr:col>85</xdr:col>
      <xdr:colOff>177800</xdr:colOff>
      <xdr:row>39</xdr:row>
      <xdr:rowOff>137682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122459</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38074</xdr:rowOff>
    </xdr:from>
    <xdr:to>
      <xdr:col>81</xdr:col>
      <xdr:colOff>101600</xdr:colOff>
      <xdr:row>39</xdr:row>
      <xdr:rowOff>139674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130801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1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43017</xdr:rowOff>
    </xdr:from>
    <xdr:to>
      <xdr:col>76</xdr:col>
      <xdr:colOff>165100</xdr:colOff>
      <xdr:row>39</xdr:row>
      <xdr:rowOff>144617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135744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39000</xdr:rowOff>
    </xdr:from>
    <xdr:to>
      <xdr:col>67</xdr:col>
      <xdr:colOff>101600</xdr:colOff>
      <xdr:row>39</xdr:row>
      <xdr:rowOff>140600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131727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144211</xdr:rowOff>
    </xdr:from>
    <xdr:to>
      <xdr:col>85</xdr:col>
      <xdr:colOff>127000</xdr:colOff>
      <xdr:row>75</xdr:row>
      <xdr:rowOff>157935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02961"/>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157935</xdr:rowOff>
    </xdr:from>
    <xdr:to>
      <xdr:col>81</xdr:col>
      <xdr:colOff>50800</xdr:colOff>
      <xdr:row>75</xdr:row>
      <xdr:rowOff>159809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166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159809</xdr:rowOff>
    </xdr:from>
    <xdr:to>
      <xdr:col>76</xdr:col>
      <xdr:colOff>114300</xdr:colOff>
      <xdr:row>76</xdr:row>
      <xdr:rowOff>1054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18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1054</xdr:rowOff>
    </xdr:from>
    <xdr:to>
      <xdr:col>71</xdr:col>
      <xdr:colOff>177800</xdr:colOff>
      <xdr:row>76</xdr:row>
      <xdr:rowOff>30879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31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93411</xdr:rowOff>
    </xdr:from>
    <xdr:to>
      <xdr:col>85</xdr:col>
      <xdr:colOff>177800</xdr:colOff>
      <xdr:row>76</xdr:row>
      <xdr:rowOff>23561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116288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107135</xdr:rowOff>
    </xdr:from>
    <xdr:to>
      <xdr:col>81</xdr:col>
      <xdr:colOff>101600</xdr:colOff>
      <xdr:row>76</xdr:row>
      <xdr:rowOff>37285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53812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109009</xdr:rowOff>
    </xdr:from>
    <xdr:to>
      <xdr:col>76</xdr:col>
      <xdr:colOff>165100</xdr:colOff>
      <xdr:row>76</xdr:row>
      <xdr:rowOff>39159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55686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121704</xdr:rowOff>
    </xdr:from>
    <xdr:to>
      <xdr:col>72</xdr:col>
      <xdr:colOff>38100</xdr:colOff>
      <xdr:row>76</xdr:row>
      <xdr:rowOff>51854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68381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151529</xdr:rowOff>
    </xdr:from>
    <xdr:to>
      <xdr:col>67</xdr:col>
      <xdr:colOff>101600</xdr:colOff>
      <xdr:row>76</xdr:row>
      <xdr:rowOff>81679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98206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7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90018</xdr:rowOff>
    </xdr:from>
    <xdr:to>
      <xdr:col>85</xdr:col>
      <xdr:colOff>127000</xdr:colOff>
      <xdr:row>98</xdr:row>
      <xdr:rowOff>96403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2118"/>
          <a:ext cx="8382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30567</xdr:rowOff>
    </xdr:from>
    <xdr:to>
      <xdr:col>81</xdr:col>
      <xdr:colOff>50800</xdr:colOff>
      <xdr:row>98</xdr:row>
      <xdr:rowOff>96403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32667"/>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38788</xdr:rowOff>
    </xdr:from>
    <xdr:to>
      <xdr:col>76</xdr:col>
      <xdr:colOff>114300</xdr:colOff>
      <xdr:row>98</xdr:row>
      <xdr:rowOff>30567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669438"/>
          <a:ext cx="889000" cy="16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38788</xdr:rowOff>
    </xdr:from>
    <xdr:to>
      <xdr:col>71</xdr:col>
      <xdr:colOff>177800</xdr:colOff>
      <xdr:row>98</xdr:row>
      <xdr:rowOff>72065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69438"/>
          <a:ext cx="889000" cy="20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39218</xdr:rowOff>
    </xdr:from>
    <xdr:to>
      <xdr:col>85</xdr:col>
      <xdr:colOff>177800</xdr:colOff>
      <xdr:row>98</xdr:row>
      <xdr:rowOff>140818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125595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45603</xdr:rowOff>
    </xdr:from>
    <xdr:to>
      <xdr:col>81</xdr:col>
      <xdr:colOff>101600</xdr:colOff>
      <xdr:row>98</xdr:row>
      <xdr:rowOff>147203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151217</xdr:rowOff>
    </xdr:from>
    <xdr:to>
      <xdr:col>76</xdr:col>
      <xdr:colOff>165100</xdr:colOff>
      <xdr:row>98</xdr:row>
      <xdr:rowOff>81367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97894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159438</xdr:rowOff>
    </xdr:from>
    <xdr:to>
      <xdr:col>72</xdr:col>
      <xdr:colOff>38100</xdr:colOff>
      <xdr:row>97</xdr:row>
      <xdr:rowOff>89588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80715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7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21265</xdr:rowOff>
    </xdr:from>
    <xdr:to>
      <xdr:col>67</xdr:col>
      <xdr:colOff>101600</xdr:colOff>
      <xdr:row>98</xdr:row>
      <xdr:rowOff>122865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113992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166679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94805</xdr:rowOff>
    </xdr:from>
    <xdr:to>
      <xdr:col>116</xdr:col>
      <xdr:colOff>63500</xdr:colOff>
      <xdr:row>76</xdr:row>
      <xdr:rowOff>130226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25005"/>
          <a:ext cx="838200" cy="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130226</xdr:rowOff>
    </xdr:from>
    <xdr:to>
      <xdr:col>111</xdr:col>
      <xdr:colOff>177800</xdr:colOff>
      <xdr:row>77</xdr:row>
      <xdr:rowOff>1436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60426"/>
          <a:ext cx="8890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1436</xdr:rowOff>
    </xdr:from>
    <xdr:to>
      <xdr:col>107</xdr:col>
      <xdr:colOff>50800</xdr:colOff>
      <xdr:row>77</xdr:row>
      <xdr:rowOff>9804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03086"/>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9804</xdr:rowOff>
    </xdr:from>
    <xdr:to>
      <xdr:col>102</xdr:col>
      <xdr:colOff>114300</xdr:colOff>
      <xdr:row>77</xdr:row>
      <xdr:rowOff>71958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11454"/>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44005</xdr:rowOff>
    </xdr:from>
    <xdr:to>
      <xdr:col>116</xdr:col>
      <xdr:colOff>114300</xdr:colOff>
      <xdr:row>76</xdr:row>
      <xdr:rowOff>145605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66883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79426</xdr:rowOff>
    </xdr:from>
    <xdr:to>
      <xdr:col>112</xdr:col>
      <xdr:colOff>38100</xdr:colOff>
      <xdr:row>77</xdr:row>
      <xdr:rowOff>9576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26103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122086</xdr:rowOff>
    </xdr:from>
    <xdr:to>
      <xdr:col>107</xdr:col>
      <xdr:colOff>101600</xdr:colOff>
      <xdr:row>77</xdr:row>
      <xdr:rowOff>52236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43363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130454</xdr:rowOff>
    </xdr:from>
    <xdr:to>
      <xdr:col>102</xdr:col>
      <xdr:colOff>165100</xdr:colOff>
      <xdr:row>77</xdr:row>
      <xdr:rowOff>60604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51731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21158</xdr:rowOff>
    </xdr:from>
    <xdr:to>
      <xdr:col>98</xdr:col>
      <xdr:colOff>38100</xdr:colOff>
      <xdr:row>77</xdr:row>
      <xdr:rowOff>122758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113885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減少に併せて人口も減少しているため、横ばいで推移している。事務事業の見直し等を行い、実情に合わせた人員配置により事務の効率化に努めていく。繰出金についても近年類似団体平均を上回ってきているため、公営企業会計等についても独立採算の原則に則り料金の見直し等を行っていく。普通建設事業費（うち更新整備）が大きく増加し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年度から一部繰り越されている庁舎建設事業と保育所建設事業が主な要因である。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131699</xdr:rowOff>
    </xdr:from>
    <xdr:to>
      <xdr:col>24</xdr:col>
      <xdr:colOff>63500</xdr:colOff>
      <xdr:row>36</xdr:row>
      <xdr:rowOff>143945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03899"/>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143945</xdr:rowOff>
    </xdr:from>
    <xdr:to>
      <xdr:col>19</xdr:col>
      <xdr:colOff>177800</xdr:colOff>
      <xdr:row>36</xdr:row>
      <xdr:rowOff>165662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61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165662</xdr:rowOff>
    </xdr:from>
    <xdr:to>
      <xdr:col>15</xdr:col>
      <xdr:colOff>50800</xdr:colOff>
      <xdr:row>37</xdr:row>
      <xdr:rowOff>31115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3786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31115</xdr:rowOff>
    </xdr:from>
    <xdr:to>
      <xdr:col>10</xdr:col>
      <xdr:colOff>114300</xdr:colOff>
      <xdr:row>37</xdr:row>
      <xdr:rowOff>114717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74765"/>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80899</xdr:rowOff>
    </xdr:from>
    <xdr:to>
      <xdr:col>24</xdr:col>
      <xdr:colOff>114300</xdr:colOff>
      <xdr:row>37</xdr:row>
      <xdr:rowOff>11049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103776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93145</xdr:rowOff>
    </xdr:from>
    <xdr:to>
      <xdr:col>20</xdr:col>
      <xdr:colOff>38100</xdr:colOff>
      <xdr:row>37</xdr:row>
      <xdr:rowOff>23295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39822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114862</xdr:rowOff>
    </xdr:from>
    <xdr:to>
      <xdr:col>15</xdr:col>
      <xdr:colOff>101600</xdr:colOff>
      <xdr:row>37</xdr:row>
      <xdr:rowOff>45012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61539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151765</xdr:rowOff>
    </xdr:from>
    <xdr:to>
      <xdr:col>10</xdr:col>
      <xdr:colOff>165100</xdr:colOff>
      <xdr:row>37</xdr:row>
      <xdr:rowOff>81915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73042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63917</xdr:rowOff>
    </xdr:from>
    <xdr:to>
      <xdr:col>6</xdr:col>
      <xdr:colOff>38100</xdr:colOff>
      <xdr:row>37</xdr:row>
      <xdr:rowOff>165517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113066</xdr:rowOff>
    </xdr:from>
    <xdr:to>
      <xdr:col>24</xdr:col>
      <xdr:colOff>63500</xdr:colOff>
      <xdr:row>57</xdr:row>
      <xdr:rowOff>37479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4266"/>
          <a:ext cx="838200" cy="9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25981</xdr:rowOff>
    </xdr:from>
    <xdr:to>
      <xdr:col>19</xdr:col>
      <xdr:colOff>177800</xdr:colOff>
      <xdr:row>57</xdr:row>
      <xdr:rowOff>37479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8631"/>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9677</xdr:rowOff>
    </xdr:from>
    <xdr:to>
      <xdr:col>15</xdr:col>
      <xdr:colOff>50800</xdr:colOff>
      <xdr:row>57</xdr:row>
      <xdr:rowOff>25981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82327"/>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9677</xdr:rowOff>
    </xdr:from>
    <xdr:to>
      <xdr:col>10</xdr:col>
      <xdr:colOff>114300</xdr:colOff>
      <xdr:row>57</xdr:row>
      <xdr:rowOff>77505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82327"/>
          <a:ext cx="889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62266</xdr:rowOff>
    </xdr:from>
    <xdr:to>
      <xdr:col>24</xdr:col>
      <xdr:colOff>114300</xdr:colOff>
      <xdr:row>56</xdr:row>
      <xdr:rowOff>163866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85143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158129</xdr:rowOff>
    </xdr:from>
    <xdr:to>
      <xdr:col>20</xdr:col>
      <xdr:colOff>38100</xdr:colOff>
      <xdr:row>57</xdr:row>
      <xdr:rowOff>88279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104806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3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146631</xdr:rowOff>
    </xdr:from>
    <xdr:to>
      <xdr:col>15</xdr:col>
      <xdr:colOff>101600</xdr:colOff>
      <xdr:row>57</xdr:row>
      <xdr:rowOff>76781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93308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2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130327</xdr:rowOff>
    </xdr:from>
    <xdr:to>
      <xdr:col>10</xdr:col>
      <xdr:colOff>165100</xdr:colOff>
      <xdr:row>57</xdr:row>
      <xdr:rowOff>60477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77004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26705</xdr:rowOff>
    </xdr:from>
    <xdr:to>
      <xdr:col>6</xdr:col>
      <xdr:colOff>38100</xdr:colOff>
      <xdr:row>57</xdr:row>
      <xdr:rowOff>128305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144832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66914</xdr:rowOff>
    </xdr:from>
    <xdr:to>
      <xdr:col>24</xdr:col>
      <xdr:colOff>63500</xdr:colOff>
      <xdr:row>77</xdr:row>
      <xdr:rowOff>100541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97114"/>
          <a:ext cx="838200" cy="2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70532</xdr:rowOff>
    </xdr:from>
    <xdr:to>
      <xdr:col>19</xdr:col>
      <xdr:colOff>177800</xdr:colOff>
      <xdr:row>77</xdr:row>
      <xdr:rowOff>100541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2182"/>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70532</xdr:rowOff>
    </xdr:from>
    <xdr:to>
      <xdr:col>15</xdr:col>
      <xdr:colOff>50800</xdr:colOff>
      <xdr:row>77</xdr:row>
      <xdr:rowOff>122143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2182"/>
          <a:ext cx="889000" cy="5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122143</xdr:rowOff>
    </xdr:from>
    <xdr:to>
      <xdr:col>10</xdr:col>
      <xdr:colOff>114300</xdr:colOff>
      <xdr:row>77</xdr:row>
      <xdr:rowOff>135145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3793"/>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16114</xdr:rowOff>
    </xdr:from>
    <xdr:to>
      <xdr:col>24</xdr:col>
      <xdr:colOff>114300</xdr:colOff>
      <xdr:row>76</xdr:row>
      <xdr:rowOff>117714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38991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9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49741</xdr:rowOff>
    </xdr:from>
    <xdr:to>
      <xdr:col>20</xdr:col>
      <xdr:colOff>38100</xdr:colOff>
      <xdr:row>77</xdr:row>
      <xdr:rowOff>151341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142468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19732</xdr:rowOff>
    </xdr:from>
    <xdr:to>
      <xdr:col>15</xdr:col>
      <xdr:colOff>101600</xdr:colOff>
      <xdr:row>77</xdr:row>
      <xdr:rowOff>121332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112459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71343</xdr:rowOff>
    </xdr:from>
    <xdr:to>
      <xdr:col>10</xdr:col>
      <xdr:colOff>165100</xdr:colOff>
      <xdr:row>78</xdr:row>
      <xdr:rowOff>1493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164070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84345</xdr:rowOff>
    </xdr:from>
    <xdr:to>
      <xdr:col>6</xdr:col>
      <xdr:colOff>38100</xdr:colOff>
      <xdr:row>78</xdr:row>
      <xdr:rowOff>14495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7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38692</xdr:rowOff>
    </xdr:from>
    <xdr:to>
      <xdr:col>24</xdr:col>
      <xdr:colOff>63500</xdr:colOff>
      <xdr:row>98</xdr:row>
      <xdr:rowOff>46481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40792"/>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20876</xdr:rowOff>
    </xdr:from>
    <xdr:to>
      <xdr:col>19</xdr:col>
      <xdr:colOff>177800</xdr:colOff>
      <xdr:row>98</xdr:row>
      <xdr:rowOff>38692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22976"/>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14444</xdr:rowOff>
    </xdr:from>
    <xdr:to>
      <xdr:col>15</xdr:col>
      <xdr:colOff>50800</xdr:colOff>
      <xdr:row>98</xdr:row>
      <xdr:rowOff>20876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16544"/>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8058</xdr:rowOff>
    </xdr:from>
    <xdr:to>
      <xdr:col>10</xdr:col>
      <xdr:colOff>114300</xdr:colOff>
      <xdr:row>98</xdr:row>
      <xdr:rowOff>14444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10158"/>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167131</xdr:rowOff>
    </xdr:from>
    <xdr:to>
      <xdr:col>24</xdr:col>
      <xdr:colOff>114300</xdr:colOff>
      <xdr:row>98</xdr:row>
      <xdr:rowOff>97281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145558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7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159342</xdr:rowOff>
    </xdr:from>
    <xdr:to>
      <xdr:col>20</xdr:col>
      <xdr:colOff>38100</xdr:colOff>
      <xdr:row>98</xdr:row>
      <xdr:rowOff>89492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80619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141526</xdr:rowOff>
    </xdr:from>
    <xdr:to>
      <xdr:col>15</xdr:col>
      <xdr:colOff>101600</xdr:colOff>
      <xdr:row>98</xdr:row>
      <xdr:rowOff>71676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135094</xdr:rowOff>
    </xdr:from>
    <xdr:to>
      <xdr:col>10</xdr:col>
      <xdr:colOff>165100</xdr:colOff>
      <xdr:row>98</xdr:row>
      <xdr:rowOff>65244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56371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128708</xdr:rowOff>
    </xdr:from>
    <xdr:to>
      <xdr:col>6</xdr:col>
      <xdr:colOff>38100</xdr:colOff>
      <xdr:row>98</xdr:row>
      <xdr:rowOff>58858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26162</xdr:rowOff>
    </xdr:from>
    <xdr:to>
      <xdr:col>55</xdr:col>
      <xdr:colOff>0</xdr:colOff>
      <xdr:row>39</xdr:row>
      <xdr:rowOff>34354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12712"/>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26162</xdr:rowOff>
    </xdr:from>
    <xdr:to>
      <xdr:col>50</xdr:col>
      <xdr:colOff>114300</xdr:colOff>
      <xdr:row>39</xdr:row>
      <xdr:rowOff>32068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2712"/>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32068</xdr:rowOff>
    </xdr:from>
    <xdr:to>
      <xdr:col>45</xdr:col>
      <xdr:colOff>177800</xdr:colOff>
      <xdr:row>39</xdr:row>
      <xdr:rowOff>33020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1861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33020</xdr:rowOff>
    </xdr:from>
    <xdr:to>
      <xdr:col>41</xdr:col>
      <xdr:colOff>50800</xdr:colOff>
      <xdr:row>39</xdr:row>
      <xdr:rowOff>37782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9570"/>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155004</xdr:rowOff>
    </xdr:from>
    <xdr:to>
      <xdr:col>55</xdr:col>
      <xdr:colOff>50800</xdr:colOff>
      <xdr:row>39</xdr:row>
      <xdr:rowOff>85154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69931</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5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146812</xdr:rowOff>
    </xdr:from>
    <xdr:to>
      <xdr:col>50</xdr:col>
      <xdr:colOff>165100</xdr:colOff>
      <xdr:row>39</xdr:row>
      <xdr:rowOff>76962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68089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152718</xdr:rowOff>
    </xdr:from>
    <xdr:to>
      <xdr:col>46</xdr:col>
      <xdr:colOff>38100</xdr:colOff>
      <xdr:row>39</xdr:row>
      <xdr:rowOff>82868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73995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153670</xdr:rowOff>
    </xdr:from>
    <xdr:to>
      <xdr:col>41</xdr:col>
      <xdr:colOff>101600</xdr:colOff>
      <xdr:row>39</xdr:row>
      <xdr:rowOff>83820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74947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158432</xdr:rowOff>
    </xdr:from>
    <xdr:to>
      <xdr:col>36</xdr:col>
      <xdr:colOff>165100</xdr:colOff>
      <xdr:row>39</xdr:row>
      <xdr:rowOff>88582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79709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58189</xdr:rowOff>
    </xdr:from>
    <xdr:to>
      <xdr:col>55</xdr:col>
      <xdr:colOff>0</xdr:colOff>
      <xdr:row>57</xdr:row>
      <xdr:rowOff>117777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30839"/>
          <a:ext cx="8382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58189</xdr:rowOff>
    </xdr:from>
    <xdr:to>
      <xdr:col>50</xdr:col>
      <xdr:colOff>114300</xdr:colOff>
      <xdr:row>57</xdr:row>
      <xdr:rowOff>79235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0839"/>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67135</xdr:rowOff>
    </xdr:from>
    <xdr:to>
      <xdr:col>45</xdr:col>
      <xdr:colOff>177800</xdr:colOff>
      <xdr:row>57</xdr:row>
      <xdr:rowOff>79235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68335"/>
          <a:ext cx="889000" cy="1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67135</xdr:rowOff>
    </xdr:from>
    <xdr:to>
      <xdr:col>41</xdr:col>
      <xdr:colOff>50800</xdr:colOff>
      <xdr:row>57</xdr:row>
      <xdr:rowOff>26307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68335"/>
          <a:ext cx="889000" cy="1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66977</xdr:rowOff>
    </xdr:from>
    <xdr:to>
      <xdr:col>55</xdr:col>
      <xdr:colOff>50800</xdr:colOff>
      <xdr:row>57</xdr:row>
      <xdr:rowOff>168577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45404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1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7389</xdr:rowOff>
    </xdr:from>
    <xdr:to>
      <xdr:col>50</xdr:col>
      <xdr:colOff>165100</xdr:colOff>
      <xdr:row>57</xdr:row>
      <xdr:rowOff>108989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125516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28435</xdr:rowOff>
    </xdr:from>
    <xdr:to>
      <xdr:col>46</xdr:col>
      <xdr:colOff>38100</xdr:colOff>
      <xdr:row>57</xdr:row>
      <xdr:rowOff>130035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146562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16335</xdr:rowOff>
    </xdr:from>
    <xdr:to>
      <xdr:col>41</xdr:col>
      <xdr:colOff>101600</xdr:colOff>
      <xdr:row>56</xdr:row>
      <xdr:rowOff>117935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146957</xdr:rowOff>
    </xdr:from>
    <xdr:to>
      <xdr:col>36</xdr:col>
      <xdr:colOff>165100</xdr:colOff>
      <xdr:row>57</xdr:row>
      <xdr:rowOff>77107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93634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150330</xdr:rowOff>
    </xdr:from>
    <xdr:to>
      <xdr:col>55</xdr:col>
      <xdr:colOff>0</xdr:colOff>
      <xdr:row>77</xdr:row>
      <xdr:rowOff>33584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09080"/>
          <a:ext cx="838200" cy="22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23960</xdr:rowOff>
    </xdr:from>
    <xdr:to>
      <xdr:col>50</xdr:col>
      <xdr:colOff>114300</xdr:colOff>
      <xdr:row>77</xdr:row>
      <xdr:rowOff>33584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25610"/>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41173</xdr:rowOff>
    </xdr:from>
    <xdr:to>
      <xdr:col>45</xdr:col>
      <xdr:colOff>177800</xdr:colOff>
      <xdr:row>77</xdr:row>
      <xdr:rowOff>23960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71373"/>
          <a:ext cx="889000" cy="1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41173</xdr:rowOff>
    </xdr:from>
    <xdr:to>
      <xdr:col>41</xdr:col>
      <xdr:colOff>50800</xdr:colOff>
      <xdr:row>76</xdr:row>
      <xdr:rowOff>94186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71373"/>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99530</xdr:rowOff>
    </xdr:from>
    <xdr:to>
      <xdr:col>55</xdr:col>
      <xdr:colOff>50800</xdr:colOff>
      <xdr:row>76</xdr:row>
      <xdr:rowOff>29679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582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122407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154234</xdr:rowOff>
    </xdr:from>
    <xdr:to>
      <xdr:col>50</xdr:col>
      <xdr:colOff>165100</xdr:colOff>
      <xdr:row>77</xdr:row>
      <xdr:rowOff>84384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75511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144610</xdr:rowOff>
    </xdr:from>
    <xdr:to>
      <xdr:col>46</xdr:col>
      <xdr:colOff>38100</xdr:colOff>
      <xdr:row>77</xdr:row>
      <xdr:rowOff>74760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65887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2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161823</xdr:rowOff>
    </xdr:from>
    <xdr:to>
      <xdr:col>41</xdr:col>
      <xdr:colOff>101600</xdr:colOff>
      <xdr:row>76</xdr:row>
      <xdr:rowOff>91973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83100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43386</xdr:rowOff>
    </xdr:from>
    <xdr:to>
      <xdr:col>36</xdr:col>
      <xdr:colOff>165100</xdr:colOff>
      <xdr:row>76</xdr:row>
      <xdr:rowOff>144986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161513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154298</xdr:rowOff>
    </xdr:from>
    <xdr:to>
      <xdr:col>55</xdr:col>
      <xdr:colOff>0</xdr:colOff>
      <xdr:row>98</xdr:row>
      <xdr:rowOff>160398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56398"/>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154298</xdr:rowOff>
    </xdr:from>
    <xdr:to>
      <xdr:col>50</xdr:col>
      <xdr:colOff>114300</xdr:colOff>
      <xdr:row>98</xdr:row>
      <xdr:rowOff>155004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56398"/>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155004</xdr:rowOff>
    </xdr:from>
    <xdr:to>
      <xdr:col>45</xdr:col>
      <xdr:colOff>177800</xdr:colOff>
      <xdr:row>98</xdr:row>
      <xdr:rowOff>155558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57104"/>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155558</xdr:rowOff>
    </xdr:from>
    <xdr:to>
      <xdr:col>41</xdr:col>
      <xdr:colOff>50800</xdr:colOff>
      <xdr:row>98</xdr:row>
      <xdr:rowOff>165427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57658"/>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34203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109598</xdr:rowOff>
    </xdr:from>
    <xdr:to>
      <xdr:col>55</xdr:col>
      <xdr:colOff>50800</xdr:colOff>
      <xdr:row>99</xdr:row>
      <xdr:rowOff>39748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103498</xdr:rowOff>
    </xdr:from>
    <xdr:to>
      <xdr:col>50</xdr:col>
      <xdr:colOff>165100</xdr:colOff>
      <xdr:row>99</xdr:row>
      <xdr:rowOff>33648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24775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104204</xdr:rowOff>
    </xdr:from>
    <xdr:to>
      <xdr:col>46</xdr:col>
      <xdr:colOff>38100</xdr:colOff>
      <xdr:row>99</xdr:row>
      <xdr:rowOff>34354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25481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104758</xdr:rowOff>
    </xdr:from>
    <xdr:to>
      <xdr:col>41</xdr:col>
      <xdr:colOff>101600</xdr:colOff>
      <xdr:row>99</xdr:row>
      <xdr:rowOff>34908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26035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114627</xdr:rowOff>
    </xdr:from>
    <xdr:to>
      <xdr:col>36</xdr:col>
      <xdr:colOff>165100</xdr:colOff>
      <xdr:row>99</xdr:row>
      <xdr:rowOff>44777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35904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8788</xdr:rowOff>
    </xdr:from>
    <xdr:to>
      <xdr:col>85</xdr:col>
      <xdr:colOff>127000</xdr:colOff>
      <xdr:row>36</xdr:row>
      <xdr:rowOff>60433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80988"/>
          <a:ext cx="8382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60433</xdr:rowOff>
    </xdr:from>
    <xdr:to>
      <xdr:col>81</xdr:col>
      <xdr:colOff>50800</xdr:colOff>
      <xdr:row>36</xdr:row>
      <xdr:rowOff>103429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32633"/>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103429</xdr:rowOff>
    </xdr:from>
    <xdr:to>
      <xdr:col>76</xdr:col>
      <xdr:colOff>114300</xdr:colOff>
      <xdr:row>36</xdr:row>
      <xdr:rowOff>113659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5629"/>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98876</xdr:rowOff>
    </xdr:from>
    <xdr:to>
      <xdr:col>71</xdr:col>
      <xdr:colOff>177800</xdr:colOff>
      <xdr:row>36</xdr:row>
      <xdr:rowOff>113659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7107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129438</xdr:rowOff>
    </xdr:from>
    <xdr:to>
      <xdr:col>85</xdr:col>
      <xdr:colOff>177800</xdr:colOff>
      <xdr:row>36</xdr:row>
      <xdr:rowOff>59588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152315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9633</xdr:rowOff>
    </xdr:from>
    <xdr:to>
      <xdr:col>81</xdr:col>
      <xdr:colOff>101600</xdr:colOff>
      <xdr:row>36</xdr:row>
      <xdr:rowOff>111233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102360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52629</xdr:rowOff>
    </xdr:from>
    <xdr:to>
      <xdr:col>76</xdr:col>
      <xdr:colOff>165100</xdr:colOff>
      <xdr:row>36</xdr:row>
      <xdr:rowOff>154229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145356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62859</xdr:rowOff>
    </xdr:from>
    <xdr:to>
      <xdr:col>72</xdr:col>
      <xdr:colOff>38100</xdr:colOff>
      <xdr:row>36</xdr:row>
      <xdr:rowOff>164459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155586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48076</xdr:rowOff>
    </xdr:from>
    <xdr:to>
      <xdr:col>67</xdr:col>
      <xdr:colOff>101600</xdr:colOff>
      <xdr:row>36</xdr:row>
      <xdr:rowOff>149676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166203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9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117335</xdr:rowOff>
    </xdr:from>
    <xdr:to>
      <xdr:col>85</xdr:col>
      <xdr:colOff>127000</xdr:colOff>
      <xdr:row>55</xdr:row>
      <xdr:rowOff>19317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75635"/>
          <a:ext cx="838200" cy="7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117335</xdr:rowOff>
    </xdr:from>
    <xdr:to>
      <xdr:col>81</xdr:col>
      <xdr:colOff>50800</xdr:colOff>
      <xdr:row>56</xdr:row>
      <xdr:rowOff>22098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75635"/>
          <a:ext cx="889000" cy="2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159538</xdr:rowOff>
    </xdr:from>
    <xdr:to>
      <xdr:col>76</xdr:col>
      <xdr:colOff>114300</xdr:colOff>
      <xdr:row>56</xdr:row>
      <xdr:rowOff>22098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89288"/>
          <a:ext cx="8890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123469</xdr:rowOff>
    </xdr:from>
    <xdr:to>
      <xdr:col>71</xdr:col>
      <xdr:colOff>177800</xdr:colOff>
      <xdr:row>55</xdr:row>
      <xdr:rowOff>159538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10319"/>
          <a:ext cx="889000" cy="3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52646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139967</xdr:rowOff>
    </xdr:from>
    <xdr:to>
      <xdr:col>85</xdr:col>
      <xdr:colOff>177800</xdr:colOff>
      <xdr:row>55</xdr:row>
      <xdr:rowOff>70117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162844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66535</xdr:rowOff>
    </xdr:from>
    <xdr:to>
      <xdr:col>81</xdr:col>
      <xdr:colOff>101600</xdr:colOff>
      <xdr:row>54</xdr:row>
      <xdr:rowOff>168135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13212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142748</xdr:rowOff>
    </xdr:from>
    <xdr:to>
      <xdr:col>76</xdr:col>
      <xdr:colOff>165100</xdr:colOff>
      <xdr:row>56</xdr:row>
      <xdr:rowOff>72898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89425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108738</xdr:rowOff>
    </xdr:from>
    <xdr:to>
      <xdr:col>72</xdr:col>
      <xdr:colOff>38100</xdr:colOff>
      <xdr:row>56</xdr:row>
      <xdr:rowOff>38888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55415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72669</xdr:rowOff>
    </xdr:from>
    <xdr:to>
      <xdr:col>67</xdr:col>
      <xdr:colOff>101600</xdr:colOff>
      <xdr:row>54</xdr:row>
      <xdr:rowOff>2819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1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19346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93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86883</xdr:rowOff>
    </xdr:from>
    <xdr:to>
      <xdr:col>85</xdr:col>
      <xdr:colOff>127000</xdr:colOff>
      <xdr:row>79</xdr:row>
      <xdr:rowOff>88875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31433"/>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88875</xdr:rowOff>
    </xdr:from>
    <xdr:to>
      <xdr:col>81</xdr:col>
      <xdr:colOff>50800</xdr:colOff>
      <xdr:row>79</xdr:row>
      <xdr:rowOff>93816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633425"/>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93816</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38366"/>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89799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34349"/>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36083</xdr:rowOff>
    </xdr:from>
    <xdr:to>
      <xdr:col>85</xdr:col>
      <xdr:colOff>177800</xdr:colOff>
      <xdr:row>79</xdr:row>
      <xdr:rowOff>137683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122460</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38075</xdr:rowOff>
    </xdr:from>
    <xdr:to>
      <xdr:col>81</xdr:col>
      <xdr:colOff>101600</xdr:colOff>
      <xdr:row>79</xdr:row>
      <xdr:rowOff>139675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130802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7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43016</xdr:rowOff>
    </xdr:from>
    <xdr:to>
      <xdr:col>76</xdr:col>
      <xdr:colOff>165100</xdr:colOff>
      <xdr:row>79</xdr:row>
      <xdr:rowOff>144616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135743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8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38999</xdr:rowOff>
    </xdr:from>
    <xdr:to>
      <xdr:col>67</xdr:col>
      <xdr:colOff>101600</xdr:colOff>
      <xdr:row>79</xdr:row>
      <xdr:rowOff>140599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131726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7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144211</xdr:rowOff>
    </xdr:from>
    <xdr:to>
      <xdr:col>85</xdr:col>
      <xdr:colOff>127000</xdr:colOff>
      <xdr:row>95</xdr:row>
      <xdr:rowOff>157935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31961"/>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157935</xdr:rowOff>
    </xdr:from>
    <xdr:to>
      <xdr:col>81</xdr:col>
      <xdr:colOff>50800</xdr:colOff>
      <xdr:row>95</xdr:row>
      <xdr:rowOff>159809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456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159809</xdr:rowOff>
    </xdr:from>
    <xdr:to>
      <xdr:col>76</xdr:col>
      <xdr:colOff>114300</xdr:colOff>
      <xdr:row>96</xdr:row>
      <xdr:rowOff>1054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47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1054</xdr:rowOff>
    </xdr:from>
    <xdr:to>
      <xdr:col>71</xdr:col>
      <xdr:colOff>177800</xdr:colOff>
      <xdr:row>96</xdr:row>
      <xdr:rowOff>30879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60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93411</xdr:rowOff>
    </xdr:from>
    <xdr:to>
      <xdr:col>85</xdr:col>
      <xdr:colOff>177800</xdr:colOff>
      <xdr:row>96</xdr:row>
      <xdr:rowOff>23561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116288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107135</xdr:rowOff>
    </xdr:from>
    <xdr:to>
      <xdr:col>81</xdr:col>
      <xdr:colOff>101600</xdr:colOff>
      <xdr:row>96</xdr:row>
      <xdr:rowOff>37285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1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109009</xdr:rowOff>
    </xdr:from>
    <xdr:to>
      <xdr:col>76</xdr:col>
      <xdr:colOff>165100</xdr:colOff>
      <xdr:row>96</xdr:row>
      <xdr:rowOff>39159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1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121704</xdr:rowOff>
    </xdr:from>
    <xdr:to>
      <xdr:col>72</xdr:col>
      <xdr:colOff>38100</xdr:colOff>
      <xdr:row>96</xdr:row>
      <xdr:rowOff>51854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68381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151529</xdr:rowOff>
    </xdr:from>
    <xdr:to>
      <xdr:col>67</xdr:col>
      <xdr:colOff>101600</xdr:colOff>
      <xdr:row>96</xdr:row>
      <xdr:rowOff>81679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98206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目的別歳出が増加した項目については、総務費の庁舎建設、民生費の保育所建設、消防費の防災無線デジタル化事業のように、要因の殆どは起債充当事業となっている。そのため公債費は住民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76,908</a:t>
          </a:r>
          <a:r>
            <a:rPr kumimoji="1" lang="ja-JP" altLang="en-US" sz="1300">
              <a:latin typeface="ＭＳ Ｐゴシック" panose="020B0600070205080204" pitchFamily="50" charset="-128"/>
              <a:ea typeface="ＭＳ Ｐゴシック" panose="020B0600070205080204" pitchFamily="50" charset="-128"/>
            </a:rPr>
            <a:t>円と、群馬県平均と比較して２倍近い金額となっている。大きな公共施設の整備が続いたため、後年度は起債を抑制して健全化比率の悪化を防ぐよう努める。商工費については、ＪＲ廃線敷を活用した自転車型トロッコに係る事業費が増加し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も、普通交付税の合併算定替に係る縮減措置の影響で交付額が減少しているが、財政調整基金の積立を行ったことにより実質単年度収支はわずかにプラスとなった。庁舎建設基金を取り崩したことにより財政調整基金残高の標準財政規模比は増加しているので、今後の動向等を見ながら適宜特定目的基金に積み立てるなど、適正な基金の運用に努め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黒字額の比率は全体として標準財政規模比で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程度下がっており、やはり一般会計から公営企業会計への繰出金が増加していることが実質収支額を押し下げる主な要因である。繰出金をなるべく抑えられるよう、健全な事業運営に努めたい。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元利償還金についてはわずかずつ減少しており、算入公債費等はわずかずつ上昇している。引き続き財政措置の優位な起債を活用するほか、事業を精査して新規発行債の抑制に努める。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当町については、満期一括償還地方債を利用していない。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年度は庁舎と保育所の建設が行われたため、一般会計等に係る地方債の残高が</a:t>
          </a:r>
          <a:r>
            <a:rPr kumimoji="1" lang="en-US" altLang="ja-JP" sz="1400">
              <a:latin typeface="ＭＳ ゴシック" pitchFamily="49" charset="-128"/>
              <a:ea typeface="ＭＳ ゴシック" pitchFamily="49" charset="-128"/>
            </a:rPr>
            <a:t>970</a:t>
          </a:r>
          <a:r>
            <a:rPr kumimoji="1" lang="ja-JP" altLang="en-US" sz="1400">
              <a:latin typeface="ＭＳ ゴシック" pitchFamily="49" charset="-128"/>
              <a:ea typeface="ＭＳ ゴシック" pitchFamily="49" charset="-128"/>
            </a:rPr>
            <a:t>百万円増加している。その他の数値が改善されたため将来負担比率は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ポイントの悪化で済んでいるが、これ以上比率を伸ばさないよう計画的な事業執行に努める。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財政調整基金は増加したものの、その他特定目的基金については軒並み減少しており、積極的に取崩を行い、事業に充当している。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各種基金条例に則り積立・取崩を行うとともに、基金の一括管理についても検証し、適正な運用についても検討していく。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また、基金の繰入金に頼りすぎない健全な財政運営にも心掛ける。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・庁舎建設基金：庁舎建設及び庁舎改修等に活用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・ふるさと応援寄附基金：本庁を応援する個人等からの寄附金を財源としての、寄付者の意向を反映した政策を実施し、ふるさとづくりを推進する。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年度については、合併市町村振興基金を地域振興に資する事業に充当したため、基金残高は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・庁舎建設基金については、合併特例債の充当残と起債対象外事業に対し充当したため、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・庁舎建設基金は事業完了したため、改修費用等を残して減債基金と財政調整基金に積み替える。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・福祉事業基金及びふるさと応援寄附基金は、基金の使途に合致した事業に対し積極的に活用していく。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千円の積立をおこなったことによる増。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合併算定替の縮減による普通交付税の増及び災害等の突発的な財政需要に備えるため、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令和元年度の庁舎建設事業に対応するため、庁舎建設基金から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千円積み替えた。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令和元年度で庁舎に対する借入は完了するため、交付税措置を除いた元利償還金分を積み立てておく。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有形固定資産減価償却率は全国平均を大きく下回っており、群馬県平均や類似団体と比較しても低い水準となっている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当町は道路延長が長く、交通インフラに対する投資的経費が多額となっている。その他の公共施設についても老朽化が進んでいるため、計画的に予防修繕等を行う。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86088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31933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93889</xdr:rowOff>
    </xdr:from>
    <xdr:to>
      <xdr:col>15</xdr:col>
      <xdr:colOff>187325</xdr:colOff>
      <xdr:row>33</xdr:row>
      <xdr:rowOff>24039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86088</xdr:rowOff>
    </xdr:from>
    <xdr:to>
      <xdr:col>19</xdr:col>
      <xdr:colOff>136525</xdr:colOff>
      <xdr:row>32</xdr:row>
      <xdr:rowOff>144689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34401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149406</xdr:rowOff>
    </xdr:from>
    <xdr:to>
      <xdr:col>11</xdr:col>
      <xdr:colOff>187325</xdr:colOff>
      <xdr:row>33</xdr:row>
      <xdr:rowOff>79556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144689</xdr:rowOff>
    </xdr:from>
    <xdr:to>
      <xdr:col>15</xdr:col>
      <xdr:colOff>136525</xdr:colOff>
      <xdr:row>33</xdr:row>
      <xdr:rowOff>28756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40261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15166</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70683</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債務償還比率については、全国や群馬県平均と比べても高い数値になっている。平成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年度は役場庁舎建設及び保育所建設により起債額が増え、債務償還比率は前年度と比較して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％以上伸びている。大きな公共施設の建設が続いたため、後年度については事業を精査して新規発行債の抑制に努める。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49692</xdr:rowOff>
    </xdr:from>
    <xdr:to>
      <xdr:col>76</xdr:col>
      <xdr:colOff>73025</xdr:colOff>
      <xdr:row>29</xdr:row>
      <xdr:rowOff>151292</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7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72569</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64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3944</xdr:rowOff>
    </xdr:from>
    <xdr:to>
      <xdr:col>72</xdr:col>
      <xdr:colOff>123825</xdr:colOff>
      <xdr:row>30</xdr:row>
      <xdr:rowOff>105544</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100492</xdr:rowOff>
    </xdr:from>
    <xdr:to>
      <xdr:col>76</xdr:col>
      <xdr:colOff>22225</xdr:colOff>
      <xdr:row>30</xdr:row>
      <xdr:rowOff>54744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5844067"/>
          <a:ext cx="711200" cy="1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122071</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69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116205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64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116205</xdr:rowOff>
    </xdr:from>
    <xdr:to>
      <xdr:col>19</xdr:col>
      <xdr:colOff>177800</xdr:colOff>
      <xdr:row>39</xdr:row>
      <xdr:rowOff>154305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802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154305</xdr:rowOff>
    </xdr:from>
    <xdr:to>
      <xdr:col>15</xdr:col>
      <xdr:colOff>50800</xdr:colOff>
      <xdr:row>40</xdr:row>
      <xdr:rowOff>15240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840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80702</xdr:rowOff>
    </xdr:from>
    <xdr:to>
      <xdr:col>55</xdr:col>
      <xdr:colOff>50800</xdr:colOff>
      <xdr:row>35</xdr:row>
      <xdr:rowOff>10852</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5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103579</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57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110992</xdr:rowOff>
    </xdr:from>
    <xdr:to>
      <xdr:col>50</xdr:col>
      <xdr:colOff>165100</xdr:colOff>
      <xdr:row>35</xdr:row>
      <xdr:rowOff>41142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5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131502</xdr:rowOff>
    </xdr:from>
    <xdr:to>
      <xdr:col>55</xdr:col>
      <xdr:colOff>0</xdr:colOff>
      <xdr:row>34</xdr:row>
      <xdr:rowOff>161792</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5960802"/>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140500</xdr:rowOff>
    </xdr:from>
    <xdr:to>
      <xdr:col>46</xdr:col>
      <xdr:colOff>38100</xdr:colOff>
      <xdr:row>35</xdr:row>
      <xdr:rowOff>70650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161792</xdr:rowOff>
    </xdr:from>
    <xdr:to>
      <xdr:col>50</xdr:col>
      <xdr:colOff>114300</xdr:colOff>
      <xdr:row>35</xdr:row>
      <xdr:rowOff>19850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599109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170237</xdr:rowOff>
    </xdr:from>
    <xdr:to>
      <xdr:col>41</xdr:col>
      <xdr:colOff>101600</xdr:colOff>
      <xdr:row>35</xdr:row>
      <xdr:rowOff>100387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59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19850</xdr:rowOff>
    </xdr:from>
    <xdr:to>
      <xdr:col>45</xdr:col>
      <xdr:colOff>177800</xdr:colOff>
      <xdr:row>35</xdr:row>
      <xdr:rowOff>49587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020600"/>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57669</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5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87177</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116914</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57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37556</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3797300" y="106429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xdr:rowOff>
    </xdr:from>
    <xdr:to>
      <xdr:col>15</xdr:col>
      <xdr:colOff>101600</xdr:colOff>
      <xdr:row>62</xdr:row>
      <xdr:rowOff>114481</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63681</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908300" y="106674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63681</xdr:rowOff>
    </xdr:from>
    <xdr:to>
      <xdr:col>15</xdr:col>
      <xdr:colOff>50800</xdr:colOff>
      <xdr:row>62</xdr:row>
      <xdr:rowOff>91440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6935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105608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147272</xdr:rowOff>
    </xdr:from>
    <xdr:to>
      <xdr:col>55</xdr:col>
      <xdr:colOff>50800</xdr:colOff>
      <xdr:row>61</xdr:row>
      <xdr:rowOff>77422</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10426700" y="104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170149</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E00-0000E6000000}"/>
            </a:ext>
          </a:extLst>
        </xdr:cNvPr>
        <xdr:cNvSpPr txBox="1"/>
      </xdr:nvSpPr>
      <xdr:spPr>
        <a:xfrm>
          <a:off x="10515600" y="1028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129009</xdr:rowOff>
    </xdr:from>
    <xdr:to>
      <xdr:col>50</xdr:col>
      <xdr:colOff>165100</xdr:colOff>
      <xdr:row>61</xdr:row>
      <xdr:rowOff>59159</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9588500" y="10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8359</xdr:rowOff>
    </xdr:from>
    <xdr:to>
      <xdr:col>55</xdr:col>
      <xdr:colOff>0</xdr:colOff>
      <xdr:row>61</xdr:row>
      <xdr:rowOff>26622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639300" y="10466809"/>
          <a:ext cx="8382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142699</xdr:rowOff>
    </xdr:from>
    <xdr:to>
      <xdr:col>46</xdr:col>
      <xdr:colOff>38100</xdr:colOff>
      <xdr:row>61</xdr:row>
      <xdr:rowOff>72849</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8699500" y="104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8359</xdr:rowOff>
    </xdr:from>
    <xdr:to>
      <xdr:col>50</xdr:col>
      <xdr:colOff>114300</xdr:colOff>
      <xdr:row>61</xdr:row>
      <xdr:rowOff>22049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8750300" y="10466809"/>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155613</xdr:rowOff>
    </xdr:from>
    <xdr:to>
      <xdr:col>41</xdr:col>
      <xdr:colOff>101600</xdr:colOff>
      <xdr:row>61</xdr:row>
      <xdr:rowOff>85763</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7810500" y="104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22049</xdr:rowOff>
    </xdr:from>
    <xdr:to>
      <xdr:col>45</xdr:col>
      <xdr:colOff>177800</xdr:colOff>
      <xdr:row>61</xdr:row>
      <xdr:rowOff>34963</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7861300" y="10480499"/>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75686</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19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89376</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20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102290</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21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E00-00000C010000}"/>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00000000-0008-0000-0E00-00000E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E00-00001001000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E00-00001B010000}"/>
            </a:ext>
          </a:extLst>
        </xdr:cNvPr>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106680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3797300" y="13959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121920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908300" y="13994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156211</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2019300" y="1400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93" name="n_1mainValue【公営住宅】&#10;有形固定資産減価償却率">
          <a:extLst>
            <a:ext uri="{FF2B5EF4-FFF2-40B4-BE49-F238E27FC236}">
              <a16:creationId xmlns:a16="http://schemas.microsoft.com/office/drawing/2014/main" id="{00000000-0008-0000-0E00-000025010000}"/>
            </a:ext>
          </a:extLst>
        </xdr:cNvPr>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294" name="n_2mainValue【公営住宅】&#10;有形固定資産減価償却率">
          <a:extLst>
            <a:ext uri="{FF2B5EF4-FFF2-40B4-BE49-F238E27FC236}">
              <a16:creationId xmlns:a16="http://schemas.microsoft.com/office/drawing/2014/main" id="{00000000-0008-0000-0E00-000026010000}"/>
            </a:ext>
          </a:extLst>
        </xdr:cNvPr>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E00-000027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00000000-0008-0000-0E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00000000-0008-0000-0E00-000040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00000000-0008-0000-0E00-00004201000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id="{00000000-0008-0000-0E00-000044010000}"/>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164846</xdr:rowOff>
    </xdr:from>
    <xdr:to>
      <xdr:col>55</xdr:col>
      <xdr:colOff>50800</xdr:colOff>
      <xdr:row>85</xdr:row>
      <xdr:rowOff>94996</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104267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143273</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E00-00004F010000}"/>
            </a:ext>
          </a:extLst>
        </xdr:cNvPr>
        <xdr:cNvSpPr txBox="1"/>
      </xdr:nvSpPr>
      <xdr:spPr>
        <a:xfrm>
          <a:off x="10515600"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170562</xdr:rowOff>
    </xdr:from>
    <xdr:to>
      <xdr:col>50</xdr:col>
      <xdr:colOff>165100</xdr:colOff>
      <xdr:row>85</xdr:row>
      <xdr:rowOff>100712</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9588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44196</xdr:rowOff>
    </xdr:from>
    <xdr:to>
      <xdr:col>55</xdr:col>
      <xdr:colOff>0</xdr:colOff>
      <xdr:row>85</xdr:row>
      <xdr:rowOff>49912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9639300" y="14617446"/>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171323</xdr:rowOff>
    </xdr:from>
    <xdr:to>
      <xdr:col>46</xdr:col>
      <xdr:colOff>38100</xdr:colOff>
      <xdr:row>85</xdr:row>
      <xdr:rowOff>101473</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8699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49912</xdr:rowOff>
    </xdr:from>
    <xdr:to>
      <xdr:col>50</xdr:col>
      <xdr:colOff>114300</xdr:colOff>
      <xdr:row>85</xdr:row>
      <xdr:rowOff>50673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8750300" y="1462316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xdr:rowOff>
    </xdr:from>
    <xdr:to>
      <xdr:col>41</xdr:col>
      <xdr:colOff>101600</xdr:colOff>
      <xdr:row>85</xdr:row>
      <xdr:rowOff>106807</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7810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50673</xdr:rowOff>
    </xdr:from>
    <xdr:to>
      <xdr:col>45</xdr:col>
      <xdr:colOff>177800</xdr:colOff>
      <xdr:row>85</xdr:row>
      <xdr:rowOff>56007</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7861300" y="146239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id="{00000000-0008-0000-0E00-00005601000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id="{00000000-0008-0000-0E00-000057010000}"/>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id="{00000000-0008-0000-0E00-000058010000}"/>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91839</xdr:rowOff>
    </xdr:from>
    <xdr:ext cx="469744" cy="259045"/>
    <xdr:sp macro="" textlink="">
      <xdr:nvSpPr>
        <xdr:cNvPr id="345" name="n_1mainValue【公営住宅】&#10;一人当たり面積">
          <a:extLst>
            <a:ext uri="{FF2B5EF4-FFF2-40B4-BE49-F238E27FC236}">
              <a16:creationId xmlns:a16="http://schemas.microsoft.com/office/drawing/2014/main" id="{00000000-0008-0000-0E00-000059010000}"/>
            </a:ext>
          </a:extLst>
        </xdr:cNvPr>
        <xdr:cNvSpPr txBox="1"/>
      </xdr:nvSpPr>
      <xdr:spPr>
        <a:xfrm>
          <a:off x="93917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92600</xdr:rowOff>
    </xdr:from>
    <xdr:ext cx="469744" cy="259045"/>
    <xdr:sp macro="" textlink="">
      <xdr:nvSpPr>
        <xdr:cNvPr id="346" name="n_2mainValue【公営住宅】&#10;一人当たり面積">
          <a:extLst>
            <a:ext uri="{FF2B5EF4-FFF2-40B4-BE49-F238E27FC236}">
              <a16:creationId xmlns:a16="http://schemas.microsoft.com/office/drawing/2014/main" id="{00000000-0008-0000-0E00-00005A010000}"/>
            </a:ext>
          </a:extLst>
        </xdr:cNvPr>
        <xdr:cNvSpPr txBox="1"/>
      </xdr:nvSpPr>
      <xdr:spPr>
        <a:xfrm>
          <a:off x="8515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97934</xdr:rowOff>
    </xdr:from>
    <xdr:ext cx="469744" cy="259045"/>
    <xdr:sp macro="" textlink="">
      <xdr:nvSpPr>
        <xdr:cNvPr id="347" name="n_3mainValue【公営住宅】&#10;一人当たり面積">
          <a:extLst>
            <a:ext uri="{FF2B5EF4-FFF2-40B4-BE49-F238E27FC236}">
              <a16:creationId xmlns:a16="http://schemas.microsoft.com/office/drawing/2014/main" id="{00000000-0008-0000-0E00-00005B010000}"/>
            </a:ext>
          </a:extLst>
        </xdr:cNvPr>
        <xdr:cNvSpPr txBox="1"/>
      </xdr:nvSpPr>
      <xdr:spPr>
        <a:xfrm>
          <a:off x="7626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00000000-0008-0000-0E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00000000-0008-0000-0E00-00008601000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00000000-0008-0000-0E00-00008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00000000-0008-0000-0E00-00008A010000}"/>
            </a:ext>
          </a:extLst>
        </xdr:cNvPr>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21789</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00000000-0008-0000-0E00-000095010000}"/>
            </a:ext>
          </a:extLst>
        </xdr:cNvPr>
        <xdr:cNvSpPr txBox="1"/>
      </xdr:nvSpPr>
      <xdr:spPr>
        <a:xfrm>
          <a:off x="16357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38</xdr:row>
      <xdr:rowOff>94162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5481300" y="6382294"/>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37</xdr:row>
      <xdr:rowOff>38644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4592300" y="62451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112123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3703300" y="6245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80571</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0000000-0008-0000-0E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00000000-0008-0000-0E00-0000B8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000000-0008-0000-0E00-0000BA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00000000-0008-0000-0E00-0000BC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68834</xdr:rowOff>
    </xdr:from>
    <xdr:to>
      <xdr:col>116</xdr:col>
      <xdr:colOff>114300</xdr:colOff>
      <xdr:row>33</xdr:row>
      <xdr:rowOff>170434</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21107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155211</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000000-0008-0000-0E00-0000C7010000}"/>
            </a:ext>
          </a:extLst>
        </xdr:cNvPr>
        <xdr:cNvSpPr txBox="1"/>
      </xdr:nvSpPr>
      <xdr:spPr>
        <a:xfrm>
          <a:off x="22199600"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39116</xdr:rowOff>
    </xdr:from>
    <xdr:to>
      <xdr:col>112</xdr:col>
      <xdr:colOff>38100</xdr:colOff>
      <xdr:row>33</xdr:row>
      <xdr:rowOff>140716</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1272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89916</xdr:rowOff>
    </xdr:from>
    <xdr:to>
      <xdr:col>116</xdr:col>
      <xdr:colOff>63500</xdr:colOff>
      <xdr:row>33</xdr:row>
      <xdr:rowOff>119634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1323300" y="574776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xdr:rowOff>
    </xdr:from>
    <xdr:to>
      <xdr:col>107</xdr:col>
      <xdr:colOff>101600</xdr:colOff>
      <xdr:row>36</xdr:row>
      <xdr:rowOff>108712</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20383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89916</xdr:rowOff>
    </xdr:from>
    <xdr:to>
      <xdr:col>111</xdr:col>
      <xdr:colOff>177800</xdr:colOff>
      <xdr:row>36</xdr:row>
      <xdr:rowOff>57912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20434300" y="5747766"/>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27686</xdr:rowOff>
    </xdr:from>
    <xdr:to>
      <xdr:col>102</xdr:col>
      <xdr:colOff>165100</xdr:colOff>
      <xdr:row>36</xdr:row>
      <xdr:rowOff>129286</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9494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57912</xdr:rowOff>
    </xdr:from>
    <xdr:to>
      <xdr:col>107</xdr:col>
      <xdr:colOff>50800</xdr:colOff>
      <xdr:row>36</xdr:row>
      <xdr:rowOff>78486</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9545300" y="623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157243</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1075727" y="5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125239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0199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145813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19310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45193</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117566</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5481300" y="102118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119199</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102118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105954</xdr:rowOff>
    </xdr:from>
    <xdr:to>
      <xdr:col>72</xdr:col>
      <xdr:colOff>38100</xdr:colOff>
      <xdr:row>60</xdr:row>
      <xdr:rowOff>36104</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156754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3703300" y="1023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138265</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27231</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00000000-0008-0000-0E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a16="http://schemas.microsoft.com/office/drawing/2014/main" id="{00000000-0008-0000-0E00-00002302000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a16="http://schemas.microsoft.com/office/drawing/2014/main" id="{00000000-0008-0000-0E00-00002502000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a:extLst>
            <a:ext uri="{FF2B5EF4-FFF2-40B4-BE49-F238E27FC236}">
              <a16:creationId xmlns:a16="http://schemas.microsoft.com/office/drawing/2014/main" id="{00000000-0008-0000-0E00-000027020000}"/>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112649</xdr:rowOff>
    </xdr:from>
    <xdr:to>
      <xdr:col>116</xdr:col>
      <xdr:colOff>114300</xdr:colOff>
      <xdr:row>61</xdr:row>
      <xdr:rowOff>42799</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21107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135526</xdr:rowOff>
    </xdr:from>
    <xdr:ext cx="469744" cy="259045"/>
    <xdr:sp macro="" textlink="">
      <xdr:nvSpPr>
        <xdr:cNvPr id="562" name="【学校施設】&#10;一人当たり面積該当値テキスト">
          <a:extLst>
            <a:ext uri="{FF2B5EF4-FFF2-40B4-BE49-F238E27FC236}">
              <a16:creationId xmlns:a16="http://schemas.microsoft.com/office/drawing/2014/main" id="{00000000-0008-0000-0E00-000032020000}"/>
            </a:ext>
          </a:extLst>
        </xdr:cNvPr>
        <xdr:cNvSpPr txBox="1"/>
      </xdr:nvSpPr>
      <xdr:spPr>
        <a:xfrm>
          <a:off x="22199600" y="102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xdr:rowOff>
    </xdr:from>
    <xdr:to>
      <xdr:col>112</xdr:col>
      <xdr:colOff>38100</xdr:colOff>
      <xdr:row>61</xdr:row>
      <xdr:rowOff>102997</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1272500" y="10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163449</xdr:rowOff>
    </xdr:from>
    <xdr:to>
      <xdr:col>116</xdr:col>
      <xdr:colOff>63500</xdr:colOff>
      <xdr:row>61</xdr:row>
      <xdr:rowOff>52197</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1323300" y="10450449"/>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84455</xdr:rowOff>
    </xdr:from>
    <xdr:to>
      <xdr:col>107</xdr:col>
      <xdr:colOff>101600</xdr:colOff>
      <xdr:row>62</xdr:row>
      <xdr:rowOff>14605</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0383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52197</xdr:rowOff>
    </xdr:from>
    <xdr:to>
      <xdr:col>111</xdr:col>
      <xdr:colOff>177800</xdr:colOff>
      <xdr:row>61</xdr:row>
      <xdr:rowOff>135255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0434300" y="1051064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104267</xdr:rowOff>
    </xdr:from>
    <xdr:to>
      <xdr:col>102</xdr:col>
      <xdr:colOff>165100</xdr:colOff>
      <xdr:row>62</xdr:row>
      <xdr:rowOff>34417</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9494500" y="105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135255</xdr:rowOff>
    </xdr:from>
    <xdr:to>
      <xdr:col>107</xdr:col>
      <xdr:colOff>50800</xdr:colOff>
      <xdr:row>61</xdr:row>
      <xdr:rowOff>155067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19545300" y="1059370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a:extLst>
            <a:ext uri="{FF2B5EF4-FFF2-40B4-BE49-F238E27FC236}">
              <a16:creationId xmlns:a16="http://schemas.microsoft.com/office/drawing/2014/main" id="{00000000-0008-0000-0E00-000039020000}"/>
            </a:ext>
          </a:extLst>
        </xdr:cNvPr>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a:extLst>
            <a:ext uri="{FF2B5EF4-FFF2-40B4-BE49-F238E27FC236}">
              <a16:creationId xmlns:a16="http://schemas.microsoft.com/office/drawing/2014/main" id="{00000000-0008-0000-0E00-00003A020000}"/>
            </a:ext>
          </a:extLst>
        </xdr:cNvPr>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a:extLst>
            <a:ext uri="{FF2B5EF4-FFF2-40B4-BE49-F238E27FC236}">
              <a16:creationId xmlns:a16="http://schemas.microsoft.com/office/drawing/2014/main" id="{00000000-0008-0000-0E00-00003B020000}"/>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119524</xdr:rowOff>
    </xdr:from>
    <xdr:ext cx="469744" cy="259045"/>
    <xdr:sp macro="" textlink="">
      <xdr:nvSpPr>
        <xdr:cNvPr id="572" name="n_1mainValue【学校施設】&#10;一人当たり面積">
          <a:extLst>
            <a:ext uri="{FF2B5EF4-FFF2-40B4-BE49-F238E27FC236}">
              <a16:creationId xmlns:a16="http://schemas.microsoft.com/office/drawing/2014/main" id="{00000000-0008-0000-0E00-00003C020000}"/>
            </a:ext>
          </a:extLst>
        </xdr:cNvPr>
        <xdr:cNvSpPr txBox="1"/>
      </xdr:nvSpPr>
      <xdr:spPr>
        <a:xfrm>
          <a:off x="210757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31132</xdr:rowOff>
    </xdr:from>
    <xdr:ext cx="469744" cy="259045"/>
    <xdr:sp macro="" textlink="">
      <xdr:nvSpPr>
        <xdr:cNvPr id="573" name="n_2mainValue【学校施設】&#10;一人当たり面積">
          <a:extLst>
            <a:ext uri="{FF2B5EF4-FFF2-40B4-BE49-F238E27FC236}">
              <a16:creationId xmlns:a16="http://schemas.microsoft.com/office/drawing/2014/main" id="{00000000-0008-0000-0E00-00003D020000}"/>
            </a:ext>
          </a:extLst>
        </xdr:cNvPr>
        <xdr:cNvSpPr txBox="1"/>
      </xdr:nvSpPr>
      <xdr:spPr>
        <a:xfrm>
          <a:off x="20199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50944</xdr:rowOff>
    </xdr:from>
    <xdr:ext cx="469744" cy="259045"/>
    <xdr:sp macro="" textlink="">
      <xdr:nvSpPr>
        <xdr:cNvPr id="574" name="n_3mainValue【学校施設】&#10;一人当たり面積">
          <a:extLst>
            <a:ext uri="{FF2B5EF4-FFF2-40B4-BE49-F238E27FC236}">
              <a16:creationId xmlns:a16="http://schemas.microsoft.com/office/drawing/2014/main" id="{00000000-0008-0000-0E00-00003E020000}"/>
            </a:ext>
          </a:extLst>
        </xdr:cNvPr>
        <xdr:cNvSpPr txBox="1"/>
      </xdr:nvSpPr>
      <xdr:spPr>
        <a:xfrm>
          <a:off x="19310427"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00000000-0008-0000-0E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17236</xdr:rowOff>
    </xdr:from>
    <xdr:to>
      <xdr:col>85</xdr:col>
      <xdr:colOff>177800</xdr:colOff>
      <xdr:row>102</xdr:row>
      <xdr:rowOff>118836</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6268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40113</xdr:rowOff>
    </xdr:from>
    <xdr:ext cx="405111" cy="259045"/>
    <xdr:sp macro="" textlink="">
      <xdr:nvSpPr>
        <xdr:cNvPr id="632" name="【公民館】&#10;有形固定資産減価償却率該当値テキスト">
          <a:extLst>
            <a:ext uri="{FF2B5EF4-FFF2-40B4-BE49-F238E27FC236}">
              <a16:creationId xmlns:a16="http://schemas.microsoft.com/office/drawing/2014/main" id="{00000000-0008-0000-0E00-000078020000}"/>
            </a:ext>
          </a:extLst>
        </xdr:cNvPr>
        <xdr:cNvSpPr txBox="1"/>
      </xdr:nvSpPr>
      <xdr:spPr>
        <a:xfrm>
          <a:off x="16357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5430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68036</xdr:rowOff>
    </xdr:from>
    <xdr:to>
      <xdr:col>85</xdr:col>
      <xdr:colOff>127000</xdr:colOff>
      <xdr:row>102</xdr:row>
      <xdr:rowOff>113756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5481300" y="17555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103</xdr:row>
      <xdr:rowOff>59871</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4592300" y="1760165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95794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3703300" y="177192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a:extLst>
            <a:ext uri="{FF2B5EF4-FFF2-40B4-BE49-F238E27FC236}">
              <a16:creationId xmlns:a16="http://schemas.microsoft.com/office/drawing/2014/main" id="{00000000-0008-0000-0E00-00007F020000}"/>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40" name="n_2aveValue【公民館】&#10;有形固定資産減価償却率">
          <a:extLst>
            <a:ext uri="{FF2B5EF4-FFF2-40B4-BE49-F238E27FC236}">
              <a16:creationId xmlns:a16="http://schemas.microsoft.com/office/drawing/2014/main" id="{00000000-0008-0000-0E00-00008002000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41" name="n_3aveValue【公民館】&#10;有形固定資産減価償却率">
          <a:extLst>
            <a:ext uri="{FF2B5EF4-FFF2-40B4-BE49-F238E27FC236}">
              <a16:creationId xmlns:a16="http://schemas.microsoft.com/office/drawing/2014/main" id="{00000000-0008-0000-0E00-000081020000}"/>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642" name="n_1mainValue【公民館】&#10;有形固定資産減価償却率">
          <a:extLst>
            <a:ext uri="{FF2B5EF4-FFF2-40B4-BE49-F238E27FC236}">
              <a16:creationId xmlns:a16="http://schemas.microsoft.com/office/drawing/2014/main" id="{00000000-0008-0000-0E00-000082020000}"/>
            </a:ext>
          </a:extLst>
        </xdr:cNvPr>
        <xdr:cNvSpPr txBox="1"/>
      </xdr:nvSpPr>
      <xdr:spPr>
        <a:xfrm>
          <a:off x="15266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101798</xdr:rowOff>
    </xdr:from>
    <xdr:ext cx="405111" cy="259045"/>
    <xdr:sp macro="" textlink="">
      <xdr:nvSpPr>
        <xdr:cNvPr id="643" name="n_2mainValue【公民館】&#10;有形固定資産減価償却率">
          <a:extLst>
            <a:ext uri="{FF2B5EF4-FFF2-40B4-BE49-F238E27FC236}">
              <a16:creationId xmlns:a16="http://schemas.microsoft.com/office/drawing/2014/main" id="{00000000-0008-0000-0E00-000083020000}"/>
            </a:ext>
          </a:extLst>
        </xdr:cNvPr>
        <xdr:cNvSpPr txBox="1"/>
      </xdr:nvSpPr>
      <xdr:spPr>
        <a:xfrm>
          <a:off x="143897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137721</xdr:rowOff>
    </xdr:from>
    <xdr:ext cx="405111" cy="259045"/>
    <xdr:sp macro="" textlink="">
      <xdr:nvSpPr>
        <xdr:cNvPr id="644" name="n_3mainValue【公民館】&#10;有形固定資産減価償却率">
          <a:extLst>
            <a:ext uri="{FF2B5EF4-FFF2-40B4-BE49-F238E27FC236}">
              <a16:creationId xmlns:a16="http://schemas.microsoft.com/office/drawing/2014/main" id="{00000000-0008-0000-0E00-000084020000}"/>
            </a:ext>
          </a:extLst>
        </xdr:cNvPr>
        <xdr:cNvSpPr txBox="1"/>
      </xdr:nvSpPr>
      <xdr:spPr>
        <a:xfrm>
          <a:off x="13500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00000000-0008-0000-0E00-00009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a16="http://schemas.microsoft.com/office/drawing/2014/main" id="{00000000-0008-0000-0E00-00009F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a16="http://schemas.microsoft.com/office/drawing/2014/main" id="{00000000-0008-0000-0E00-0000A1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75" name="【公民館】&#10;一人当たり面積平均値テキスト">
          <a:extLst>
            <a:ext uri="{FF2B5EF4-FFF2-40B4-BE49-F238E27FC236}">
              <a16:creationId xmlns:a16="http://schemas.microsoft.com/office/drawing/2014/main" id="{00000000-0008-0000-0E00-0000A3020000}"/>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31948</xdr:rowOff>
    </xdr:from>
    <xdr:ext cx="469744" cy="259045"/>
    <xdr:sp macro="" textlink="">
      <xdr:nvSpPr>
        <xdr:cNvPr id="686" name="【公民館】&#10;一人当たり面積該当値テキスト">
          <a:extLst>
            <a:ext uri="{FF2B5EF4-FFF2-40B4-BE49-F238E27FC236}">
              <a16:creationId xmlns:a16="http://schemas.microsoft.com/office/drawing/2014/main" id="{00000000-0008-0000-0E00-0000AE020000}"/>
            </a:ext>
          </a:extLst>
        </xdr:cNvPr>
        <xdr:cNvSpPr txBox="1"/>
      </xdr:nvSpPr>
      <xdr:spPr>
        <a:xfrm>
          <a:off x="22199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23768</xdr:rowOff>
    </xdr:from>
    <xdr:to>
      <xdr:col>112</xdr:col>
      <xdr:colOff>38100</xdr:colOff>
      <xdr:row>106</xdr:row>
      <xdr:rowOff>125368</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127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74568</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1323300" y="1823357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106</xdr:row>
      <xdr:rowOff>74568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0434300" y="1814703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107043</xdr:rowOff>
    </xdr:from>
    <xdr:to>
      <xdr:col>102</xdr:col>
      <xdr:colOff>165100</xdr:colOff>
      <xdr:row>106</xdr:row>
      <xdr:rowOff>37193</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9494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157843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9545300" y="181470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a:extLst>
            <a:ext uri="{FF2B5EF4-FFF2-40B4-BE49-F238E27FC236}">
              <a16:creationId xmlns:a16="http://schemas.microsoft.com/office/drawing/2014/main" id="{00000000-0008-0000-0E00-0000B502000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94" name="n_2aveValue【公民館】&#10;一人当たり面積">
          <a:extLst>
            <a:ext uri="{FF2B5EF4-FFF2-40B4-BE49-F238E27FC236}">
              <a16:creationId xmlns:a16="http://schemas.microsoft.com/office/drawing/2014/main" id="{00000000-0008-0000-0E00-0000B6020000}"/>
            </a:ext>
          </a:extLst>
        </xdr:cNvPr>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95" name="n_3aveValue【公民館】&#10;一人当たり面積">
          <a:extLst>
            <a:ext uri="{FF2B5EF4-FFF2-40B4-BE49-F238E27FC236}">
              <a16:creationId xmlns:a16="http://schemas.microsoft.com/office/drawing/2014/main" id="{00000000-0008-0000-0E00-0000B7020000}"/>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116495</xdr:rowOff>
    </xdr:from>
    <xdr:ext cx="469744" cy="259045"/>
    <xdr:sp macro="" textlink="">
      <xdr:nvSpPr>
        <xdr:cNvPr id="696" name="n_1mainValue【公民館】&#10;一人当たり面積">
          <a:extLst>
            <a:ext uri="{FF2B5EF4-FFF2-40B4-BE49-F238E27FC236}">
              <a16:creationId xmlns:a16="http://schemas.microsoft.com/office/drawing/2014/main" id="{00000000-0008-0000-0E00-0000B8020000}"/>
            </a:ext>
          </a:extLst>
        </xdr:cNvPr>
        <xdr:cNvSpPr txBox="1"/>
      </xdr:nvSpPr>
      <xdr:spPr>
        <a:xfrm>
          <a:off x="210757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697" name="n_2mainValue【公民館】&#10;一人当たり面積">
          <a:extLst>
            <a:ext uri="{FF2B5EF4-FFF2-40B4-BE49-F238E27FC236}">
              <a16:creationId xmlns:a16="http://schemas.microsoft.com/office/drawing/2014/main" id="{00000000-0008-0000-0E00-0000B902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53720</xdr:rowOff>
    </xdr:from>
    <xdr:ext cx="469744" cy="259045"/>
    <xdr:sp macro="" textlink="">
      <xdr:nvSpPr>
        <xdr:cNvPr id="698" name="n_3mainValue【公民館】&#10;一人当たり面積">
          <a:extLst>
            <a:ext uri="{FF2B5EF4-FFF2-40B4-BE49-F238E27FC236}">
              <a16:creationId xmlns:a16="http://schemas.microsoft.com/office/drawing/2014/main" id="{00000000-0008-0000-0E00-0000BA020000}"/>
            </a:ext>
          </a:extLst>
        </xdr:cNvPr>
        <xdr:cNvSpPr txBox="1"/>
      </xdr:nvSpPr>
      <xdr:spPr>
        <a:xfrm>
          <a:off x="19310427" y="178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道路、橋りょう・トンネル、こども園・保育所の有形固定資産減価償却率は類似団体平均より低く、公営住宅、学校施設、公民館はほぼ平均に近い数字が出ている。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こども園・保育所については、平成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年度に原町こども園、平成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年度に原町保育所を整備したため減価償却率が２年間で</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ている。一人当たり面積は類似団体と比較して倍以上になっているため施設の統廃合を図り維持経費を抑えて行きたいが、当町は東西に広い地形であり保育所・こども園を統廃合することは地域の子育て環境の観点から容易には行えない。地域の実情と財政事情を考慮しながら政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公民館の有形固定資産減価償却率は、類似団体平均とはそれほど大きく差は無いが、全国平均や群馬県の平均と比較すると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以上高くなっている。各地区の公民館も要望等により修繕は行っているものの、大規模な修繕も見込まれるので利用状況等と照らし合わせて計画的に予防修繕等行っていきたい。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13,885
13,619
253.91
9,340,366
9,012,409
209,029
5,371,649
11,475,317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128287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11430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757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158750</xdr:rowOff>
    </xdr:from>
    <xdr:to>
      <xdr:col>15</xdr:col>
      <xdr:colOff>101600</xdr:colOff>
      <xdr:row>57</xdr:row>
      <xdr:rowOff>88900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38100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9784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19685</xdr:rowOff>
    </xdr:from>
    <xdr:to>
      <xdr:col>10</xdr:col>
      <xdr:colOff>165100</xdr:colOff>
      <xdr:row>57</xdr:row>
      <xdr:rowOff>121285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38100</xdr:rowOff>
    </xdr:from>
    <xdr:to>
      <xdr:col>15</xdr:col>
      <xdr:colOff>50800</xdr:colOff>
      <xdr:row>57</xdr:row>
      <xdr:rowOff>70485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9810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137812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F00-000086000000}"/>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F00-00008800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F00-00008A000000}"/>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39551</xdr:rowOff>
    </xdr:from>
    <xdr:to>
      <xdr:col>55</xdr:col>
      <xdr:colOff>50800</xdr:colOff>
      <xdr:row>62</xdr:row>
      <xdr:rowOff>141151</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6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17978</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64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49349</xdr:rowOff>
    </xdr:from>
    <xdr:to>
      <xdr:col>50</xdr:col>
      <xdr:colOff>165100</xdr:colOff>
      <xdr:row>62</xdr:row>
      <xdr:rowOff>150949</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90351</xdr:rowOff>
    </xdr:from>
    <xdr:to>
      <xdr:col>55</xdr:col>
      <xdr:colOff>0</xdr:colOff>
      <xdr:row>62</xdr:row>
      <xdr:rowOff>100149</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7202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56969</xdr:rowOff>
    </xdr:from>
    <xdr:to>
      <xdr:col>46</xdr:col>
      <xdr:colOff>38100</xdr:colOff>
      <xdr:row>62</xdr:row>
      <xdr:rowOff>158569</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100149</xdr:rowOff>
    </xdr:from>
    <xdr:to>
      <xdr:col>50</xdr:col>
      <xdr:colOff>114300</xdr:colOff>
      <xdr:row>62</xdr:row>
      <xdr:rowOff>107769</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7300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65677</xdr:rowOff>
    </xdr:from>
    <xdr:to>
      <xdr:col>41</xdr:col>
      <xdr:colOff>101600</xdr:colOff>
      <xdr:row>62</xdr:row>
      <xdr:rowOff>167277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6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107769</xdr:rowOff>
    </xdr:from>
    <xdr:to>
      <xdr:col>45</xdr:col>
      <xdr:colOff>177800</xdr:colOff>
      <xdr:row>62</xdr:row>
      <xdr:rowOff>116477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73766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142076</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149696</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158404</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7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00000000-0008-0000-0F00-0000B5000000}"/>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00000000-0008-0000-0F00-0000B7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F00-0000B9000000}"/>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8" name="n_1aveValue【福祉施設】&#10;有形固定資産減価償却率">
          <a:extLst>
            <a:ext uri="{FF2B5EF4-FFF2-40B4-BE49-F238E27FC236}">
              <a16:creationId xmlns:a16="http://schemas.microsoft.com/office/drawing/2014/main" id="{00000000-0008-0000-0F00-0000BC000000}"/>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90" name="n_2aveValue【福祉施設】&#10;有形固定資産減価償却率">
          <a:extLst>
            <a:ext uri="{FF2B5EF4-FFF2-40B4-BE49-F238E27FC236}">
              <a16:creationId xmlns:a16="http://schemas.microsoft.com/office/drawing/2014/main" id="{00000000-0008-0000-0F00-0000BE000000}"/>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a:extLst>
            <a:ext uri="{FF2B5EF4-FFF2-40B4-BE49-F238E27FC236}">
              <a16:creationId xmlns:a16="http://schemas.microsoft.com/office/drawing/2014/main" id="{00000000-0008-0000-0F00-0000C0000000}"/>
            </a:ext>
          </a:extLst>
        </xdr:cNvPr>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142421</xdr:rowOff>
    </xdr:from>
    <xdr:to>
      <xdr:col>24</xdr:col>
      <xdr:colOff>114300</xdr:colOff>
      <xdr:row>81</xdr:row>
      <xdr:rowOff>72571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45847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165298</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00000000-0008-0000-0F00-0000C7000000}"/>
            </a:ext>
          </a:extLst>
        </xdr:cNvPr>
        <xdr:cNvSpPr txBox="1"/>
      </xdr:nvSpPr>
      <xdr:spPr>
        <a:xfrm>
          <a:off x="4673600" y="137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77107</xdr:rowOff>
    </xdr:from>
    <xdr:to>
      <xdr:col>20</xdr:col>
      <xdr:colOff>38100</xdr:colOff>
      <xdr:row>80</xdr:row>
      <xdr:rowOff>7257</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3746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81</xdr:row>
      <xdr:rowOff>21771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3797300" y="13672457"/>
          <a:ext cx="8382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29755</xdr:rowOff>
    </xdr:from>
    <xdr:to>
      <xdr:col>15</xdr:col>
      <xdr:colOff>101600</xdr:colOff>
      <xdr:row>81</xdr:row>
      <xdr:rowOff>131355</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2857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127907</xdr:rowOff>
    </xdr:from>
    <xdr:to>
      <xdr:col>19</xdr:col>
      <xdr:colOff>177800</xdr:colOff>
      <xdr:row>81</xdr:row>
      <xdr:rowOff>80555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2908300" y="13672457"/>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109945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2019300" y="139680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23784</xdr:rowOff>
    </xdr:from>
    <xdr:ext cx="405111" cy="259045"/>
    <xdr:sp macro="" textlink="">
      <xdr:nvSpPr>
        <xdr:cNvPr id="206" name="n_1mainValue【福祉施設】&#10;有形固定資産減価償却率">
          <a:extLst>
            <a:ext uri="{FF2B5EF4-FFF2-40B4-BE49-F238E27FC236}">
              <a16:creationId xmlns:a16="http://schemas.microsoft.com/office/drawing/2014/main" id="{00000000-0008-0000-0F00-0000CE000000}"/>
            </a:ext>
          </a:extLst>
        </xdr:cNvPr>
        <xdr:cNvSpPr txBox="1"/>
      </xdr:nvSpPr>
      <xdr:spPr>
        <a:xfrm>
          <a:off x="3582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147882</xdr:rowOff>
    </xdr:from>
    <xdr:ext cx="405111" cy="259045"/>
    <xdr:sp macro="" textlink="">
      <xdr:nvSpPr>
        <xdr:cNvPr id="207" name="n_2mainValue【福祉施設】&#10;有形固定資産減価償却率">
          <a:extLst>
            <a:ext uri="{FF2B5EF4-FFF2-40B4-BE49-F238E27FC236}">
              <a16:creationId xmlns:a16="http://schemas.microsoft.com/office/drawing/2014/main" id="{00000000-0008-0000-0F00-0000CF000000}"/>
            </a:ext>
          </a:extLst>
        </xdr:cNvPr>
        <xdr:cNvSpPr txBox="1"/>
      </xdr:nvSpPr>
      <xdr:spPr>
        <a:xfrm>
          <a:off x="2705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208" name="n_3mainValue【福祉施設】&#10;有形固定資産減価償却率">
          <a:extLst>
            <a:ext uri="{FF2B5EF4-FFF2-40B4-BE49-F238E27FC236}">
              <a16:creationId xmlns:a16="http://schemas.microsoft.com/office/drawing/2014/main" id="{00000000-0008-0000-0F00-0000D0000000}"/>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a:extLst>
            <a:ext uri="{FF2B5EF4-FFF2-40B4-BE49-F238E27FC236}">
              <a16:creationId xmlns:a16="http://schemas.microsoft.com/office/drawing/2014/main" id="{00000000-0008-0000-0F00-0000E900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a:extLst>
            <a:ext uri="{FF2B5EF4-FFF2-40B4-BE49-F238E27FC236}">
              <a16:creationId xmlns:a16="http://schemas.microsoft.com/office/drawing/2014/main" id="{00000000-0008-0000-0F00-0000EB000000}"/>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a:extLst>
            <a:ext uri="{FF2B5EF4-FFF2-40B4-BE49-F238E27FC236}">
              <a16:creationId xmlns:a16="http://schemas.microsoft.com/office/drawing/2014/main" id="{00000000-0008-0000-0F00-0000ED00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a:extLst>
            <a:ext uri="{FF2B5EF4-FFF2-40B4-BE49-F238E27FC236}">
              <a16:creationId xmlns:a16="http://schemas.microsoft.com/office/drawing/2014/main" id="{00000000-0008-0000-0F00-0000F0000000}"/>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a:extLst>
            <a:ext uri="{FF2B5EF4-FFF2-40B4-BE49-F238E27FC236}">
              <a16:creationId xmlns:a16="http://schemas.microsoft.com/office/drawing/2014/main" id="{00000000-0008-0000-0F00-0000F2000000}"/>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a:extLst>
            <a:ext uri="{FF2B5EF4-FFF2-40B4-BE49-F238E27FC236}">
              <a16:creationId xmlns:a16="http://schemas.microsoft.com/office/drawing/2014/main" id="{00000000-0008-0000-0F00-0000F4000000}"/>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xdr:rowOff>
    </xdr:from>
    <xdr:to>
      <xdr:col>55</xdr:col>
      <xdr:colOff>50800</xdr:colOff>
      <xdr:row>84</xdr:row>
      <xdr:rowOff>117475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165752</xdr:rowOff>
    </xdr:from>
    <xdr:ext cx="469744" cy="259045"/>
    <xdr:sp macro="" textlink="">
      <xdr:nvSpPr>
        <xdr:cNvPr id="251" name="【福祉施設】&#10;一人当たり面積該当値テキスト">
          <a:extLst>
            <a:ext uri="{FF2B5EF4-FFF2-40B4-BE49-F238E27FC236}">
              <a16:creationId xmlns:a16="http://schemas.microsoft.com/office/drawing/2014/main" id="{00000000-0008-0000-0F00-0000FB000000}"/>
            </a:ext>
          </a:extLst>
        </xdr:cNvPr>
        <xdr:cNvSpPr txBox="1"/>
      </xdr:nvSpPr>
      <xdr:spPr>
        <a:xfrm>
          <a:off x="10515600"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66675</xdr:rowOff>
    </xdr:from>
    <xdr:to>
      <xdr:col>55</xdr:col>
      <xdr:colOff>0</xdr:colOff>
      <xdr:row>84</xdr:row>
      <xdr:rowOff>112395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4468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112395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8750300" y="14485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42545</xdr:rowOff>
    </xdr:from>
    <xdr:to>
      <xdr:col>41</xdr:col>
      <xdr:colOff>101600</xdr:colOff>
      <xdr:row>84</xdr:row>
      <xdr:rowOff>144145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93345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4485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258" name="n_1mainValue【福祉施設】&#10;一人当たり面積">
          <a:extLst>
            <a:ext uri="{FF2B5EF4-FFF2-40B4-BE49-F238E27FC236}">
              <a16:creationId xmlns:a16="http://schemas.microsoft.com/office/drawing/2014/main" id="{00000000-0008-0000-0F00-000002010000}"/>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259" name="n_2mainValue【福祉施設】&#10;一人当たり面積">
          <a:extLst>
            <a:ext uri="{FF2B5EF4-FFF2-40B4-BE49-F238E27FC236}">
              <a16:creationId xmlns:a16="http://schemas.microsoft.com/office/drawing/2014/main" id="{00000000-0008-0000-0F00-000003010000}"/>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135272</xdr:rowOff>
    </xdr:from>
    <xdr:ext cx="469744" cy="259045"/>
    <xdr:sp macro="" textlink="">
      <xdr:nvSpPr>
        <xdr:cNvPr id="260" name="n_3mainValue【福祉施設】&#10;一人当たり面積">
          <a:extLst>
            <a:ext uri="{FF2B5EF4-FFF2-40B4-BE49-F238E27FC236}">
              <a16:creationId xmlns:a16="http://schemas.microsoft.com/office/drawing/2014/main" id="{00000000-0008-0000-0F00-000004010000}"/>
            </a:ext>
          </a:extLst>
        </xdr:cNvPr>
        <xdr:cNvSpPr txBox="1"/>
      </xdr:nvSpPr>
      <xdr:spPr>
        <a:xfrm>
          <a:off x="7626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00000000-0008-0000-0F00-00001E010000}"/>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00000000-0008-0000-0F00-000020010000}"/>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00000000-0008-0000-0F00-000022010000}"/>
            </a:ext>
          </a:extLst>
        </xdr:cNvPr>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293" name="n_1aveValue【市民会館】&#10;有形固定資産減価償却率">
          <a:extLst>
            <a:ext uri="{FF2B5EF4-FFF2-40B4-BE49-F238E27FC236}">
              <a16:creationId xmlns:a16="http://schemas.microsoft.com/office/drawing/2014/main" id="{00000000-0008-0000-0F00-000025010000}"/>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158132</xdr:rowOff>
    </xdr:from>
    <xdr:ext cx="405111" cy="259045"/>
    <xdr:sp macro="" textlink="">
      <xdr:nvSpPr>
        <xdr:cNvPr id="295" name="n_2aveValue【市民会館】&#10;有形固定資産減価償却率">
          <a:extLst>
            <a:ext uri="{FF2B5EF4-FFF2-40B4-BE49-F238E27FC236}">
              <a16:creationId xmlns:a16="http://schemas.microsoft.com/office/drawing/2014/main" id="{00000000-0008-0000-0F00-000027010000}"/>
            </a:ext>
          </a:extLst>
        </xdr:cNvPr>
        <xdr:cNvSpPr txBox="1"/>
      </xdr:nvSpPr>
      <xdr:spPr>
        <a:xfrm>
          <a:off x="2705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49547</xdr:rowOff>
    </xdr:from>
    <xdr:ext cx="405111" cy="259045"/>
    <xdr:sp macro="" textlink="">
      <xdr:nvSpPr>
        <xdr:cNvPr id="297" name="n_3aveValue【市民会館】&#10;有形固定資産減価償却率">
          <a:extLst>
            <a:ext uri="{FF2B5EF4-FFF2-40B4-BE49-F238E27FC236}">
              <a16:creationId xmlns:a16="http://schemas.microsoft.com/office/drawing/2014/main" id="{00000000-0008-0000-0F00-000029010000}"/>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63516</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114300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7579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86361</xdr:rowOff>
    </xdr:from>
    <xdr:to>
      <xdr:col>15</xdr:col>
      <xdr:colOff>101600</xdr:colOff>
      <xdr:row>103</xdr:row>
      <xdr:rowOff>16511</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137161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908300" y="17602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113030</xdr:rowOff>
    </xdr:from>
    <xdr:to>
      <xdr:col>10</xdr:col>
      <xdr:colOff>165100</xdr:colOff>
      <xdr:row>103</xdr:row>
      <xdr:rowOff>43180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102</xdr:row>
      <xdr:rowOff>163830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019300" y="17625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10177</xdr:rowOff>
    </xdr:from>
    <xdr:ext cx="405111" cy="259045"/>
    <xdr:sp macro="" textlink="">
      <xdr:nvSpPr>
        <xdr:cNvPr id="311" name="n_1mainValue【市民会館】&#10;有形固定資産減価償却率">
          <a:extLst>
            <a:ext uri="{FF2B5EF4-FFF2-40B4-BE49-F238E27FC236}">
              <a16:creationId xmlns:a16="http://schemas.microsoft.com/office/drawing/2014/main" id="{00000000-0008-0000-0F00-000037010000}"/>
            </a:ext>
          </a:extLst>
        </xdr:cNvPr>
        <xdr:cNvSpPr txBox="1"/>
      </xdr:nvSpPr>
      <xdr:spPr>
        <a:xfrm>
          <a:off x="3582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33038</xdr:rowOff>
    </xdr:from>
    <xdr:ext cx="405111" cy="259045"/>
    <xdr:sp macro="" textlink="">
      <xdr:nvSpPr>
        <xdr:cNvPr id="312" name="n_2mainValue【市民会館】&#10;有形固定資産減価償却率">
          <a:extLst>
            <a:ext uri="{FF2B5EF4-FFF2-40B4-BE49-F238E27FC236}">
              <a16:creationId xmlns:a16="http://schemas.microsoft.com/office/drawing/2014/main" id="{00000000-0008-0000-0F00-000038010000}"/>
            </a:ext>
          </a:extLst>
        </xdr:cNvPr>
        <xdr:cNvSpPr txBox="1"/>
      </xdr:nvSpPr>
      <xdr:spPr>
        <a:xfrm>
          <a:off x="2705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59707</xdr:rowOff>
    </xdr:from>
    <xdr:ext cx="405111" cy="259045"/>
    <xdr:sp macro="" textlink="">
      <xdr:nvSpPr>
        <xdr:cNvPr id="313" name="n_3mainValue【市民会館】&#10;有形固定資産減価償却率">
          <a:extLst>
            <a:ext uri="{FF2B5EF4-FFF2-40B4-BE49-F238E27FC236}">
              <a16:creationId xmlns:a16="http://schemas.microsoft.com/office/drawing/2014/main" id="{00000000-0008-0000-0F00-000039010000}"/>
            </a:ext>
          </a:extLst>
        </xdr:cNvPr>
        <xdr:cNvSpPr txBox="1"/>
      </xdr:nvSpPr>
      <xdr:spPr>
        <a:xfrm>
          <a:off x="1816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id="{00000000-0008-0000-0F00-00005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40" name="【市民会館】&#10;一人当たり面積最小値テキスト">
          <a:extLst>
            <a:ext uri="{FF2B5EF4-FFF2-40B4-BE49-F238E27FC236}">
              <a16:creationId xmlns:a16="http://schemas.microsoft.com/office/drawing/2014/main" id="{00000000-0008-0000-0F00-000054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42" name="【市民会館】&#10;一人当たり面積最大値テキスト">
          <a:extLst>
            <a:ext uri="{FF2B5EF4-FFF2-40B4-BE49-F238E27FC236}">
              <a16:creationId xmlns:a16="http://schemas.microsoft.com/office/drawing/2014/main" id="{00000000-0008-0000-0F00-000056010000}"/>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44" name="【市民会館】&#10;一人当たり面積平均値テキスト">
          <a:extLst>
            <a:ext uri="{FF2B5EF4-FFF2-40B4-BE49-F238E27FC236}">
              <a16:creationId xmlns:a16="http://schemas.microsoft.com/office/drawing/2014/main" id="{00000000-0008-0000-0F00-000058010000}"/>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47" name="n_1aveValue【市民会館】&#10;一人当たり面積">
          <a:extLst>
            <a:ext uri="{FF2B5EF4-FFF2-40B4-BE49-F238E27FC236}">
              <a16:creationId xmlns:a16="http://schemas.microsoft.com/office/drawing/2014/main" id="{00000000-0008-0000-0F00-00005B010000}"/>
            </a:ext>
          </a:extLst>
        </xdr:cNvPr>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349" name="n_2aveValue【市民会館】&#10;一人当たり面積">
          <a:extLst>
            <a:ext uri="{FF2B5EF4-FFF2-40B4-BE49-F238E27FC236}">
              <a16:creationId xmlns:a16="http://schemas.microsoft.com/office/drawing/2014/main" id="{00000000-0008-0000-0F00-00005D010000}"/>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351" name="n_3aveValue【市民会館】&#10;一人当たり面積">
          <a:extLst>
            <a:ext uri="{FF2B5EF4-FFF2-40B4-BE49-F238E27FC236}">
              <a16:creationId xmlns:a16="http://schemas.microsoft.com/office/drawing/2014/main" id="{00000000-0008-0000-0F00-00005F010000}"/>
            </a:ext>
          </a:extLst>
        </xdr:cNvPr>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126093</xdr:rowOff>
    </xdr:from>
    <xdr:to>
      <xdr:col>55</xdr:col>
      <xdr:colOff>50800</xdr:colOff>
      <xdr:row>108</xdr:row>
      <xdr:rowOff>56243</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104520</xdr:rowOff>
    </xdr:from>
    <xdr:ext cx="469744" cy="259045"/>
    <xdr:sp macro="" textlink="">
      <xdr:nvSpPr>
        <xdr:cNvPr id="358" name="【市民会館】&#10;一人当たり面積該当値テキスト">
          <a:extLst>
            <a:ext uri="{FF2B5EF4-FFF2-40B4-BE49-F238E27FC236}">
              <a16:creationId xmlns:a16="http://schemas.microsoft.com/office/drawing/2014/main" id="{00000000-0008-0000-0F00-000066010000}"/>
            </a:ext>
          </a:extLst>
        </xdr:cNvPr>
        <xdr:cNvSpPr txBox="1"/>
      </xdr:nvSpPr>
      <xdr:spPr>
        <a:xfrm>
          <a:off x="10515600"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130448</xdr:rowOff>
    </xdr:from>
    <xdr:to>
      <xdr:col>50</xdr:col>
      <xdr:colOff>165100</xdr:colOff>
      <xdr:row>108</xdr:row>
      <xdr:rowOff>60598</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5443</xdr:rowOff>
    </xdr:from>
    <xdr:to>
      <xdr:col>55</xdr:col>
      <xdr:colOff>0</xdr:colOff>
      <xdr:row>108</xdr:row>
      <xdr:rowOff>9798</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852204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9798</xdr:rowOff>
    </xdr:from>
    <xdr:to>
      <xdr:col>50</xdr:col>
      <xdr:colOff>114300</xdr:colOff>
      <xdr:row>108</xdr:row>
      <xdr:rowOff>14151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85263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139156</xdr:rowOff>
    </xdr:from>
    <xdr:to>
      <xdr:col>41</xdr:col>
      <xdr:colOff>101600</xdr:colOff>
      <xdr:row>108</xdr:row>
      <xdr:rowOff>69306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14151</xdr:rowOff>
    </xdr:from>
    <xdr:to>
      <xdr:col>45</xdr:col>
      <xdr:colOff>177800</xdr:colOff>
      <xdr:row>108</xdr:row>
      <xdr:rowOff>18506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51725</xdr:rowOff>
    </xdr:from>
    <xdr:ext cx="469744" cy="259045"/>
    <xdr:sp macro="" textlink="">
      <xdr:nvSpPr>
        <xdr:cNvPr id="365" name="n_1mainValue【市民会館】&#10;一人当たり面積">
          <a:extLst>
            <a:ext uri="{FF2B5EF4-FFF2-40B4-BE49-F238E27FC236}">
              <a16:creationId xmlns:a16="http://schemas.microsoft.com/office/drawing/2014/main" id="{00000000-0008-0000-0F00-00006D010000}"/>
            </a:ext>
          </a:extLst>
        </xdr:cNvPr>
        <xdr:cNvSpPr txBox="1"/>
      </xdr:nvSpPr>
      <xdr:spPr>
        <a:xfrm>
          <a:off x="93917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366" name="n_2mainValue【市民会館】&#10;一人当たり面積">
          <a:extLst>
            <a:ext uri="{FF2B5EF4-FFF2-40B4-BE49-F238E27FC236}">
              <a16:creationId xmlns:a16="http://schemas.microsoft.com/office/drawing/2014/main" id="{00000000-0008-0000-0F00-00006E010000}"/>
            </a:ext>
          </a:extLst>
        </xdr:cNvPr>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60433</xdr:rowOff>
    </xdr:from>
    <xdr:ext cx="469744" cy="259045"/>
    <xdr:sp macro="" textlink="">
      <xdr:nvSpPr>
        <xdr:cNvPr id="367" name="n_3mainValue【市民会館】&#10;一人当たり面積">
          <a:extLst>
            <a:ext uri="{FF2B5EF4-FFF2-40B4-BE49-F238E27FC236}">
              <a16:creationId xmlns:a16="http://schemas.microsoft.com/office/drawing/2014/main" id="{00000000-0008-0000-0F00-00006F010000}"/>
            </a:ext>
          </a:extLst>
        </xdr:cNvPr>
        <xdr:cNvSpPr txBox="1"/>
      </xdr:nvSpPr>
      <xdr:spPr>
        <a:xfrm>
          <a:off x="7626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00000000-0008-0000-0F00-00009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00000000-0008-0000-0F00-000099010000}"/>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11" name="【保健センター・保健所】&#10;有形固定資産減価償却率最大値テキスト">
          <a:extLst>
            <a:ext uri="{FF2B5EF4-FFF2-40B4-BE49-F238E27FC236}">
              <a16:creationId xmlns:a16="http://schemas.microsoft.com/office/drawing/2014/main" id="{00000000-0008-0000-0F00-00009B010000}"/>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00000000-0008-0000-0F00-00009D010000}"/>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416" name="n_1aveValue【保健センター・保健所】&#10;有形固定資産減価償却率">
          <a:extLst>
            <a:ext uri="{FF2B5EF4-FFF2-40B4-BE49-F238E27FC236}">
              <a16:creationId xmlns:a16="http://schemas.microsoft.com/office/drawing/2014/main" id="{00000000-0008-0000-0F00-0000A0010000}"/>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418" name="n_2aveValue【保健センター・保健所】&#10;有形固定資産減価償却率">
          <a:extLst>
            <a:ext uri="{FF2B5EF4-FFF2-40B4-BE49-F238E27FC236}">
              <a16:creationId xmlns:a16="http://schemas.microsoft.com/office/drawing/2014/main" id="{00000000-0008-0000-0F00-0000A201000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129557</xdr:rowOff>
    </xdr:from>
    <xdr:ext cx="405111" cy="259045"/>
    <xdr:sp macro="" textlink="">
      <xdr:nvSpPr>
        <xdr:cNvPr id="420" name="n_3aveValue【保健センター・保健所】&#10;有形固定資産減価償却率">
          <a:extLst>
            <a:ext uri="{FF2B5EF4-FFF2-40B4-BE49-F238E27FC236}">
              <a16:creationId xmlns:a16="http://schemas.microsoft.com/office/drawing/2014/main" id="{00000000-0008-0000-0F00-0000A4010000}"/>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id="{00000000-0008-0000-0F00-0000AB010000}"/>
            </a:ext>
          </a:extLst>
        </xdr:cNvPr>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5481300" y="10226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434" name="n_1mainValue【保健センター・保健所】&#10;有形固定資産減価償却率">
          <a:extLst>
            <a:ext uri="{FF2B5EF4-FFF2-40B4-BE49-F238E27FC236}">
              <a16:creationId xmlns:a16="http://schemas.microsoft.com/office/drawing/2014/main" id="{00000000-0008-0000-0F00-0000B2010000}"/>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35" name="n_2mainValue【保健センター・保健所】&#10;有形固定資産減価償却率">
          <a:extLst>
            <a:ext uri="{FF2B5EF4-FFF2-40B4-BE49-F238E27FC236}">
              <a16:creationId xmlns:a16="http://schemas.microsoft.com/office/drawing/2014/main" id="{00000000-0008-0000-0F00-0000B301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436" name="n_3mainValue【保健センター・保健所】&#10;有形固定資産減価償却率">
          <a:extLst>
            <a:ext uri="{FF2B5EF4-FFF2-40B4-BE49-F238E27FC236}">
              <a16:creationId xmlns:a16="http://schemas.microsoft.com/office/drawing/2014/main" id="{00000000-0008-0000-0F00-0000B4010000}"/>
            </a:ext>
          </a:extLst>
        </xdr:cNvPr>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保健センター・保健所】&#10;一人当たり面積グラフ枠">
          <a:extLst>
            <a:ext uri="{FF2B5EF4-FFF2-40B4-BE49-F238E27FC236}">
              <a16:creationId xmlns:a16="http://schemas.microsoft.com/office/drawing/2014/main" id="{00000000-0008-0000-0F00-0000C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9" name="【保健センター・保健所】&#10;一人当たり面積最小値テキスト">
          <a:extLst>
            <a:ext uri="{FF2B5EF4-FFF2-40B4-BE49-F238E27FC236}">
              <a16:creationId xmlns:a16="http://schemas.microsoft.com/office/drawing/2014/main" id="{00000000-0008-0000-0F00-0000CB01000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61" name="【保健センター・保健所】&#10;一人当たり面積最大値テキスト">
          <a:extLst>
            <a:ext uri="{FF2B5EF4-FFF2-40B4-BE49-F238E27FC236}">
              <a16:creationId xmlns:a16="http://schemas.microsoft.com/office/drawing/2014/main" id="{00000000-0008-0000-0F00-0000CD010000}"/>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463" name="【保健センター・保健所】&#10;一人当たり面積平均値テキスト">
          <a:extLst>
            <a:ext uri="{FF2B5EF4-FFF2-40B4-BE49-F238E27FC236}">
              <a16:creationId xmlns:a16="http://schemas.microsoft.com/office/drawing/2014/main" id="{00000000-0008-0000-0F00-0000CF010000}"/>
            </a:ext>
          </a:extLst>
        </xdr:cNvPr>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466" name="n_1aveValue【保健センター・保健所】&#10;一人当たり面積">
          <a:extLst>
            <a:ext uri="{FF2B5EF4-FFF2-40B4-BE49-F238E27FC236}">
              <a16:creationId xmlns:a16="http://schemas.microsoft.com/office/drawing/2014/main" id="{00000000-0008-0000-0F00-0000D201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68" name="n_2aveValue【保健センター・保健所】&#10;一人当たり面積">
          <a:extLst>
            <a:ext uri="{FF2B5EF4-FFF2-40B4-BE49-F238E27FC236}">
              <a16:creationId xmlns:a16="http://schemas.microsoft.com/office/drawing/2014/main" id="{00000000-0008-0000-0F00-0000D4010000}"/>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70" name="n_3aveValue【保健センター・保健所】&#10;一人当たり面積">
          <a:extLst>
            <a:ext uri="{FF2B5EF4-FFF2-40B4-BE49-F238E27FC236}">
              <a16:creationId xmlns:a16="http://schemas.microsoft.com/office/drawing/2014/main" id="{00000000-0008-0000-0F00-0000D6010000}"/>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77" name="【保健センター・保健所】&#10;一人当たり面積該当値テキスト">
          <a:extLst>
            <a:ext uri="{FF2B5EF4-FFF2-40B4-BE49-F238E27FC236}">
              <a16:creationId xmlns:a16="http://schemas.microsoft.com/office/drawing/2014/main" id="{00000000-0008-0000-0F00-0000DD01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66294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19545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99077</xdr:rowOff>
    </xdr:from>
    <xdr:ext cx="469744" cy="259045"/>
    <xdr:sp macro="" textlink="">
      <xdr:nvSpPr>
        <xdr:cNvPr id="484" name="n_1mainValue【保健センター・保健所】&#10;一人当たり面積">
          <a:extLst>
            <a:ext uri="{FF2B5EF4-FFF2-40B4-BE49-F238E27FC236}">
              <a16:creationId xmlns:a16="http://schemas.microsoft.com/office/drawing/2014/main" id="{00000000-0008-0000-0F00-0000E401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485" name="n_2mainValue【保健センター・保健所】&#10;一人当たり面積">
          <a:extLst>
            <a:ext uri="{FF2B5EF4-FFF2-40B4-BE49-F238E27FC236}">
              <a16:creationId xmlns:a16="http://schemas.microsoft.com/office/drawing/2014/main" id="{00000000-0008-0000-0F00-0000E501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486" name="n_3mainValue【保健センター・保健所】&#10;一人当たり面積">
          <a:extLst>
            <a:ext uri="{FF2B5EF4-FFF2-40B4-BE49-F238E27FC236}">
              <a16:creationId xmlns:a16="http://schemas.microsoft.com/office/drawing/2014/main" id="{00000000-0008-0000-0F00-0000E601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a:extLst>
            <a:ext uri="{FF2B5EF4-FFF2-40B4-BE49-F238E27FC236}">
              <a16:creationId xmlns:a16="http://schemas.microsoft.com/office/drawing/2014/main" id="{00000000-0008-0000-0F00-0000F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13" name="【消防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15" name="【消防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7" name="【消防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20" name="n_1aveValue【消防施設】&#10;有形固定資産減価償却率">
          <a:extLst>
            <a:ext uri="{FF2B5EF4-FFF2-40B4-BE49-F238E27FC236}">
              <a16:creationId xmlns:a16="http://schemas.microsoft.com/office/drawing/2014/main" id="{00000000-0008-0000-0F00-000008020000}"/>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522" name="n_2aveValue【消防施設】&#10;有形固定資産減価償却率">
          <a:extLst>
            <a:ext uri="{FF2B5EF4-FFF2-40B4-BE49-F238E27FC236}">
              <a16:creationId xmlns:a16="http://schemas.microsoft.com/office/drawing/2014/main" id="{00000000-0008-0000-0F00-00000A02000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75128</xdr:rowOff>
    </xdr:from>
    <xdr:ext cx="405111" cy="259045"/>
    <xdr:sp macro="" textlink="">
      <xdr:nvSpPr>
        <xdr:cNvPr id="524" name="n_3aveValue【消防施設】&#10;有形固定資産減価償却率">
          <a:extLst>
            <a:ext uri="{FF2B5EF4-FFF2-40B4-BE49-F238E27FC236}">
              <a16:creationId xmlns:a16="http://schemas.microsoft.com/office/drawing/2014/main" id="{00000000-0008-0000-0F00-00000C020000}"/>
            </a:ext>
          </a:extLst>
        </xdr:cNvPr>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86905</xdr:rowOff>
    </xdr:from>
    <xdr:to>
      <xdr:col>85</xdr:col>
      <xdr:colOff>177800</xdr:colOff>
      <xdr:row>78</xdr:row>
      <xdr:rowOff>17055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36666</xdr:rowOff>
    </xdr:from>
    <xdr:ext cx="405111" cy="259045"/>
    <xdr:sp macro="" textlink="">
      <xdr:nvSpPr>
        <xdr:cNvPr id="531" name="【消防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1323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137705</xdr:rowOff>
    </xdr:from>
    <xdr:to>
      <xdr:col>85</xdr:col>
      <xdr:colOff>127000</xdr:colOff>
      <xdr:row>77</xdr:row>
      <xdr:rowOff>144236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5481300" y="13339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103232</xdr:rowOff>
    </xdr:from>
    <xdr:to>
      <xdr:col>76</xdr:col>
      <xdr:colOff>165100</xdr:colOff>
      <xdr:row>78</xdr:row>
      <xdr:rowOff>33382</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144236</xdr:rowOff>
    </xdr:from>
    <xdr:to>
      <xdr:col>81</xdr:col>
      <xdr:colOff>50800</xdr:colOff>
      <xdr:row>77</xdr:row>
      <xdr:rowOff>154032</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4592300" y="13345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154032</xdr:rowOff>
    </xdr:from>
    <xdr:to>
      <xdr:col>76</xdr:col>
      <xdr:colOff>114300</xdr:colOff>
      <xdr:row>77</xdr:row>
      <xdr:rowOff>167095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3703300" y="133556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40113</xdr:rowOff>
    </xdr:from>
    <xdr:ext cx="405111" cy="259045"/>
    <xdr:sp macro="" textlink="">
      <xdr:nvSpPr>
        <xdr:cNvPr id="538" name="n_1mainValue【消防施設】&#10;有形固定資産減価償却率">
          <a:extLst>
            <a:ext uri="{FF2B5EF4-FFF2-40B4-BE49-F238E27FC236}">
              <a16:creationId xmlns:a16="http://schemas.microsoft.com/office/drawing/2014/main" id="{00000000-0008-0000-0F00-00001A020000}"/>
            </a:ext>
          </a:extLst>
        </xdr:cNvPr>
        <xdr:cNvSpPr txBox="1"/>
      </xdr:nvSpPr>
      <xdr:spPr>
        <a:xfrm>
          <a:off x="152660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49909</xdr:rowOff>
    </xdr:from>
    <xdr:ext cx="405111" cy="259045"/>
    <xdr:sp macro="" textlink="">
      <xdr:nvSpPr>
        <xdr:cNvPr id="539" name="n_2mainValue【消防施設】&#10;有形固定資産減価償却率">
          <a:extLst>
            <a:ext uri="{FF2B5EF4-FFF2-40B4-BE49-F238E27FC236}">
              <a16:creationId xmlns:a16="http://schemas.microsoft.com/office/drawing/2014/main" id="{00000000-0008-0000-0F00-00001B020000}"/>
            </a:ext>
          </a:extLst>
        </xdr:cNvPr>
        <xdr:cNvSpPr txBox="1"/>
      </xdr:nvSpPr>
      <xdr:spPr>
        <a:xfrm>
          <a:off x="143897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62972</xdr:rowOff>
    </xdr:from>
    <xdr:ext cx="405111" cy="259045"/>
    <xdr:sp macro="" textlink="">
      <xdr:nvSpPr>
        <xdr:cNvPr id="540" name="n_3mainValue【消防施設】&#10;有形固定資産減価償却率">
          <a:extLst>
            <a:ext uri="{FF2B5EF4-FFF2-40B4-BE49-F238E27FC236}">
              <a16:creationId xmlns:a16="http://schemas.microsoft.com/office/drawing/2014/main" id="{00000000-0008-0000-0F00-00001C020000}"/>
            </a:ext>
          </a:extLst>
        </xdr:cNvPr>
        <xdr:cNvSpPr txBox="1"/>
      </xdr:nvSpPr>
      <xdr:spPr>
        <a:xfrm>
          <a:off x="13500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a:extLst>
            <a:ext uri="{FF2B5EF4-FFF2-40B4-BE49-F238E27FC236}">
              <a16:creationId xmlns:a16="http://schemas.microsoft.com/office/drawing/2014/main" id="{00000000-0008-0000-0F00-00003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63" name="【消防施設】&#10;一人当たり面積最小値テキスト">
          <a:extLst>
            <a:ext uri="{FF2B5EF4-FFF2-40B4-BE49-F238E27FC236}">
              <a16:creationId xmlns:a16="http://schemas.microsoft.com/office/drawing/2014/main" id="{00000000-0008-0000-0F00-000033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65" name="【消防施設】&#10;一人当たり面積最大値テキスト">
          <a:extLst>
            <a:ext uri="{FF2B5EF4-FFF2-40B4-BE49-F238E27FC236}">
              <a16:creationId xmlns:a16="http://schemas.microsoft.com/office/drawing/2014/main" id="{00000000-0008-0000-0F00-000035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67" name="【消防施設】&#10;一人当たり面積平均値テキスト">
          <a:extLst>
            <a:ext uri="{FF2B5EF4-FFF2-40B4-BE49-F238E27FC236}">
              <a16:creationId xmlns:a16="http://schemas.microsoft.com/office/drawing/2014/main" id="{00000000-0008-0000-0F00-000037020000}"/>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70" name="n_1aveValue【消防施設】&#10;一人当たり面積">
          <a:extLst>
            <a:ext uri="{FF2B5EF4-FFF2-40B4-BE49-F238E27FC236}">
              <a16:creationId xmlns:a16="http://schemas.microsoft.com/office/drawing/2014/main" id="{00000000-0008-0000-0F00-00003A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72" name="n_2aveValue【消防施設】&#10;一人当たり面積">
          <a:extLst>
            <a:ext uri="{FF2B5EF4-FFF2-40B4-BE49-F238E27FC236}">
              <a16:creationId xmlns:a16="http://schemas.microsoft.com/office/drawing/2014/main" id="{00000000-0008-0000-0F00-00003C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74" name="n_3aveValue【消防施設】&#10;一人当たり面積">
          <a:extLst>
            <a:ext uri="{FF2B5EF4-FFF2-40B4-BE49-F238E27FC236}">
              <a16:creationId xmlns:a16="http://schemas.microsoft.com/office/drawing/2014/main" id="{00000000-0008-0000-0F00-00003E020000}"/>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581" name="【消防施設】&#10;一人当たり面積該当値テキスト">
          <a:extLst>
            <a:ext uri="{FF2B5EF4-FFF2-40B4-BE49-F238E27FC236}">
              <a16:creationId xmlns:a16="http://schemas.microsoft.com/office/drawing/2014/main" id="{00000000-0008-0000-0F00-000045020000}"/>
            </a:ext>
          </a:extLst>
        </xdr:cNvPr>
        <xdr:cNvSpPr txBox="1"/>
      </xdr:nvSpPr>
      <xdr:spPr>
        <a:xfrm>
          <a:off x="22199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54102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1323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58674</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0434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60961</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9545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588" name="n_1mainValue【消防施設】&#10;一人当たり面積">
          <a:extLst>
            <a:ext uri="{FF2B5EF4-FFF2-40B4-BE49-F238E27FC236}">
              <a16:creationId xmlns:a16="http://schemas.microsoft.com/office/drawing/2014/main" id="{00000000-0008-0000-0F00-00004C02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589" name="n_2mainValue【消防施設】&#10;一人当たり面積">
          <a:extLst>
            <a:ext uri="{FF2B5EF4-FFF2-40B4-BE49-F238E27FC236}">
              <a16:creationId xmlns:a16="http://schemas.microsoft.com/office/drawing/2014/main" id="{00000000-0008-0000-0F00-00004D02000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590" name="n_3mainValue【消防施設】&#10;一人当たり面積">
          <a:extLst>
            <a:ext uri="{FF2B5EF4-FFF2-40B4-BE49-F238E27FC236}">
              <a16:creationId xmlns:a16="http://schemas.microsoft.com/office/drawing/2014/main" id="{00000000-0008-0000-0F00-00004E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庁舎】&#10;有形固定資産減価償却率グラフ枠">
          <a:extLst>
            <a:ext uri="{FF2B5EF4-FFF2-40B4-BE49-F238E27FC236}">
              <a16:creationId xmlns:a16="http://schemas.microsoft.com/office/drawing/2014/main" id="{00000000-0008-0000-0F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7" name="【庁舎】&#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庁舎】&#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621" name="【庁舎】&#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24" name="n_1aveValue【庁舎】&#10;有形固定資産減価償却率">
          <a:extLst>
            <a:ext uri="{FF2B5EF4-FFF2-40B4-BE49-F238E27FC236}">
              <a16:creationId xmlns:a16="http://schemas.microsoft.com/office/drawing/2014/main" id="{00000000-0008-0000-0F00-00007002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626" name="n_2aveValue【庁舎】&#10;有形固定資産減価償却率">
          <a:extLst>
            <a:ext uri="{FF2B5EF4-FFF2-40B4-BE49-F238E27FC236}">
              <a16:creationId xmlns:a16="http://schemas.microsoft.com/office/drawing/2014/main" id="{00000000-0008-0000-0F00-000072020000}"/>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628" name="n_3aveValue【庁舎】&#10;有形固定資産減価償却率">
          <a:extLst>
            <a:ext uri="{FF2B5EF4-FFF2-40B4-BE49-F238E27FC236}">
              <a16:creationId xmlns:a16="http://schemas.microsoft.com/office/drawing/2014/main" id="{00000000-0008-0000-0F00-000074020000}"/>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635" name="【庁舎】&#10;有形固定資産減価償却率該当値テキスト">
          <a:extLst>
            <a:ext uri="{FF2B5EF4-FFF2-40B4-BE49-F238E27FC236}">
              <a16:creationId xmlns:a16="http://schemas.microsoft.com/office/drawing/2014/main" id="{00000000-0008-0000-0F00-00007B020000}"/>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105</xdr:row>
      <xdr:rowOff>87630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5481300" y="17547771"/>
          <a:ext cx="8382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77832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4592300" y="175477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44994</xdr:rowOff>
    </xdr:from>
    <xdr:to>
      <xdr:col>72</xdr:col>
      <xdr:colOff>38100</xdr:colOff>
      <xdr:row>102</xdr:row>
      <xdr:rowOff>146594</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3652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77832</xdr:rowOff>
    </xdr:from>
    <xdr:to>
      <xdr:col>76</xdr:col>
      <xdr:colOff>114300</xdr:colOff>
      <xdr:row>102</xdr:row>
      <xdr:rowOff>95794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3703300" y="1756573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127198</xdr:rowOff>
    </xdr:from>
    <xdr:ext cx="405111" cy="259045"/>
    <xdr:sp macro="" textlink="">
      <xdr:nvSpPr>
        <xdr:cNvPr id="642" name="n_1mainValue【庁舎】&#10;有形固定資産減価償却率">
          <a:extLst>
            <a:ext uri="{FF2B5EF4-FFF2-40B4-BE49-F238E27FC236}">
              <a16:creationId xmlns:a16="http://schemas.microsoft.com/office/drawing/2014/main" id="{00000000-0008-0000-0F00-000082020000}"/>
            </a:ext>
          </a:extLst>
        </xdr:cNvPr>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643" name="n_2mainValue【庁舎】&#10;有形固定資産減価償却率">
          <a:extLst>
            <a:ext uri="{FF2B5EF4-FFF2-40B4-BE49-F238E27FC236}">
              <a16:creationId xmlns:a16="http://schemas.microsoft.com/office/drawing/2014/main" id="{00000000-0008-0000-0F00-000083020000}"/>
            </a:ext>
          </a:extLst>
        </xdr:cNvPr>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163121</xdr:rowOff>
    </xdr:from>
    <xdr:ext cx="405111" cy="259045"/>
    <xdr:sp macro="" textlink="">
      <xdr:nvSpPr>
        <xdr:cNvPr id="644" name="n_3mainValue【庁舎】&#10;有形固定資産減価償却率">
          <a:extLst>
            <a:ext uri="{FF2B5EF4-FFF2-40B4-BE49-F238E27FC236}">
              <a16:creationId xmlns:a16="http://schemas.microsoft.com/office/drawing/2014/main" id="{00000000-0008-0000-0F00-000084020000}"/>
            </a:ext>
          </a:extLst>
        </xdr:cNvPr>
        <xdr:cNvSpPr txBox="1"/>
      </xdr:nvSpPr>
      <xdr:spPr>
        <a:xfrm>
          <a:off x="13500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a:extLst>
            <a:ext uri="{FF2B5EF4-FFF2-40B4-BE49-F238E27FC236}">
              <a16:creationId xmlns:a16="http://schemas.microsoft.com/office/drawing/2014/main" id="{00000000-0008-0000-0F00-00009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9" name="【庁舎】&#10;一人当たり面積最小値テキスト">
          <a:extLst>
            <a:ext uri="{FF2B5EF4-FFF2-40B4-BE49-F238E27FC236}">
              <a16:creationId xmlns:a16="http://schemas.microsoft.com/office/drawing/2014/main" id="{00000000-0008-0000-0F00-00009D02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71" name="【庁舎】&#10;一人当たり面積最大値テキスト">
          <a:extLst>
            <a:ext uri="{FF2B5EF4-FFF2-40B4-BE49-F238E27FC236}">
              <a16:creationId xmlns:a16="http://schemas.microsoft.com/office/drawing/2014/main" id="{00000000-0008-0000-0F00-00009F02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73" name="【庁舎】&#10;一人当たり面積平均値テキスト">
          <a:extLst>
            <a:ext uri="{FF2B5EF4-FFF2-40B4-BE49-F238E27FC236}">
              <a16:creationId xmlns:a16="http://schemas.microsoft.com/office/drawing/2014/main" id="{00000000-0008-0000-0F00-0000A1020000}"/>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76" name="n_1aveValue【庁舎】&#10;一人当たり面積">
          <a:extLst>
            <a:ext uri="{FF2B5EF4-FFF2-40B4-BE49-F238E27FC236}">
              <a16:creationId xmlns:a16="http://schemas.microsoft.com/office/drawing/2014/main" id="{00000000-0008-0000-0F00-0000A4020000}"/>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78" name="n_2aveValue【庁舎】&#10;一人当たり面積">
          <a:extLst>
            <a:ext uri="{FF2B5EF4-FFF2-40B4-BE49-F238E27FC236}">
              <a16:creationId xmlns:a16="http://schemas.microsoft.com/office/drawing/2014/main" id="{00000000-0008-0000-0F00-0000A6020000}"/>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80" name="n_3aveValue【庁舎】&#10;一人当たり面積">
          <a:extLst>
            <a:ext uri="{FF2B5EF4-FFF2-40B4-BE49-F238E27FC236}">
              <a16:creationId xmlns:a16="http://schemas.microsoft.com/office/drawing/2014/main" id="{00000000-0008-0000-0F00-0000A8020000}"/>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26670</xdr:rowOff>
    </xdr:from>
    <xdr:to>
      <xdr:col>116</xdr:col>
      <xdr:colOff>114300</xdr:colOff>
      <xdr:row>102</xdr:row>
      <xdr:rowOff>128270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21107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49547</xdr:rowOff>
    </xdr:from>
    <xdr:ext cx="469744" cy="259045"/>
    <xdr:sp macro="" textlink="">
      <xdr:nvSpPr>
        <xdr:cNvPr id="687" name="【庁舎】&#10;一人当たり面積該当値テキスト">
          <a:extLst>
            <a:ext uri="{FF2B5EF4-FFF2-40B4-BE49-F238E27FC236}">
              <a16:creationId xmlns:a16="http://schemas.microsoft.com/office/drawing/2014/main" id="{00000000-0008-0000-0F00-0000AF020000}"/>
            </a:ext>
          </a:extLst>
        </xdr:cNvPr>
        <xdr:cNvSpPr txBox="1"/>
      </xdr:nvSpPr>
      <xdr:spPr>
        <a:xfrm>
          <a:off x="22199600" y="1736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58420</xdr:rowOff>
    </xdr:from>
    <xdr:to>
      <xdr:col>112</xdr:col>
      <xdr:colOff>38100</xdr:colOff>
      <xdr:row>106</xdr:row>
      <xdr:rowOff>160020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1272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77470</xdr:rowOff>
    </xdr:from>
    <xdr:to>
      <xdr:col>116</xdr:col>
      <xdr:colOff>63500</xdr:colOff>
      <xdr:row>106</xdr:row>
      <xdr:rowOff>109220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1323300" y="17565370"/>
          <a:ext cx="838200" cy="7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2038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106</xdr:row>
      <xdr:rowOff>118111</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0434300" y="182829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76200</xdr:rowOff>
    </xdr:from>
    <xdr:to>
      <xdr:col>102</xdr:col>
      <xdr:colOff>165100</xdr:colOff>
      <xdr:row>107</xdr:row>
      <xdr:rowOff>6350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9494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127000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9545300" y="182918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151147</xdr:rowOff>
    </xdr:from>
    <xdr:ext cx="469744" cy="259045"/>
    <xdr:sp macro="" textlink="">
      <xdr:nvSpPr>
        <xdr:cNvPr id="694" name="n_1mainValue【庁舎】&#10;一人当たり面積">
          <a:extLst>
            <a:ext uri="{FF2B5EF4-FFF2-40B4-BE49-F238E27FC236}">
              <a16:creationId xmlns:a16="http://schemas.microsoft.com/office/drawing/2014/main" id="{00000000-0008-0000-0F00-0000B6020000}"/>
            </a:ext>
          </a:extLst>
        </xdr:cNvPr>
        <xdr:cNvSpPr txBox="1"/>
      </xdr:nvSpPr>
      <xdr:spPr>
        <a:xfrm>
          <a:off x="210757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695" name="n_2mainValue【庁舎】&#10;一人当たり面積">
          <a:extLst>
            <a:ext uri="{FF2B5EF4-FFF2-40B4-BE49-F238E27FC236}">
              <a16:creationId xmlns:a16="http://schemas.microsoft.com/office/drawing/2014/main" id="{00000000-0008-0000-0F00-0000B7020000}"/>
            </a:ext>
          </a:extLst>
        </xdr:cNvPr>
        <xdr:cNvSpPr txBox="1"/>
      </xdr:nvSpPr>
      <xdr:spPr>
        <a:xfrm>
          <a:off x="20199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168927</xdr:rowOff>
    </xdr:from>
    <xdr:ext cx="469744" cy="259045"/>
    <xdr:sp macro="" textlink="">
      <xdr:nvSpPr>
        <xdr:cNvPr id="696" name="n_3mainValue【庁舎】&#10;一人当たり面積">
          <a:extLst>
            <a:ext uri="{FF2B5EF4-FFF2-40B4-BE49-F238E27FC236}">
              <a16:creationId xmlns:a16="http://schemas.microsoft.com/office/drawing/2014/main" id="{00000000-0008-0000-0F00-0000B8020000}"/>
            </a:ext>
          </a:extLst>
        </xdr:cNvPr>
        <xdr:cNvSpPr txBox="1"/>
      </xdr:nvSpPr>
      <xdr:spPr>
        <a:xfrm>
          <a:off x="19310427"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年度に移転を行った庁舎以外の施設は、類似団体平均と比較して軒並み高い水準となっている。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減価償却率が高いだけでなく一人あたり面積についても類似団体平均より低くなっている。老朽化も進んでおり毎年修繕が発生している。予防接種や検診等の地域医療・子育て支援の拠点として重要な役割を担う保健センターを整備することで、子育て世帯の支援にも繋がるため、維持管理経費の増加に留意しつつ計画的な修繕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消防施設・市民会館等は地区ごとに利用状況等も異なるので、関係課から実情を聴取して予防修繕等適切に管理するよう努める。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庁舎移転後に一人あたり面積が平均を大きく上回っている。元々温泉施設であったものを改良したため、事務室以外にも多くの部屋が存在している状態であり、文書の保管庫など無駄の無い活用方法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9340366</v>
      </c>
      <c r="BO4" s="461"/>
      <c r="BP4" s="461"/>
      <c r="BQ4" s="461"/>
      <c r="BR4" s="461"/>
      <c r="BS4" s="461"/>
      <c r="BT4" s="461"/>
      <c r="BU4" s="462"/>
      <c r="BV4" s="460">
        <v>8562445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9012409</v>
      </c>
      <c r="BO5" s="466"/>
      <c r="BP5" s="466"/>
      <c r="BQ5" s="466"/>
      <c r="BR5" s="466"/>
      <c r="BS5" s="466"/>
      <c r="BT5" s="466"/>
      <c r="BU5" s="467"/>
      <c r="BV5" s="465">
        <v>8182690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327957</v>
      </c>
      <c r="BO6" s="466"/>
      <c r="BP6" s="466"/>
      <c r="BQ6" s="466"/>
      <c r="BR6" s="466"/>
      <c r="BS6" s="466"/>
      <c r="BT6" s="466"/>
      <c r="BU6" s="467"/>
      <c r="BV6" s="465">
        <v>379755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98.1</v>
      </c>
      <c r="CU6" s="616"/>
      <c r="CV6" s="616"/>
      <c r="CW6" s="616"/>
      <c r="CX6" s="616"/>
      <c r="CY6" s="616"/>
      <c r="CZ6" s="616"/>
      <c r="DA6" s="617"/>
      <c r="DB6" s="615">
        <v>95.6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118928</v>
      </c>
      <c r="BO7" s="466"/>
      <c r="BP7" s="466"/>
      <c r="BQ7" s="466"/>
      <c r="BR7" s="466"/>
      <c r="BS7" s="466"/>
      <c r="BT7" s="466"/>
      <c r="BU7" s="467"/>
      <c r="BV7" s="465">
        <v>115269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5371649</v>
      </c>
      <c r="CU7" s="466"/>
      <c r="CV7" s="466"/>
      <c r="CW7" s="466"/>
      <c r="CX7" s="466"/>
      <c r="CY7" s="466"/>
      <c r="CZ7" s="466"/>
      <c r="DA7" s="467"/>
      <c r="DB7" s="465">
        <v>5384106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209029</v>
      </c>
      <c r="BO8" s="466"/>
      <c r="BP8" s="466"/>
      <c r="BQ8" s="466"/>
      <c r="BR8" s="466"/>
      <c r="BS8" s="466"/>
      <c r="BT8" s="466"/>
      <c r="BU8" s="467"/>
      <c r="BV8" s="465">
        <v>264486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0.41</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14033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-55457</v>
      </c>
      <c r="BO9" s="466"/>
      <c r="BP9" s="466"/>
      <c r="BQ9" s="466"/>
      <c r="BR9" s="466"/>
      <c r="BS9" s="466"/>
      <c r="BT9" s="466"/>
      <c r="BU9" s="467"/>
      <c r="BV9" s="465">
        <v>-4477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17.3</v>
      </c>
      <c r="CU9" s="436"/>
      <c r="CV9" s="436"/>
      <c r="CW9" s="436"/>
      <c r="CX9" s="436"/>
      <c r="CY9" s="436"/>
      <c r="CZ9" s="436"/>
      <c r="DA9" s="437"/>
      <c r="DB9" s="435">
        <v>17.2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15622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82300</v>
      </c>
      <c r="BO10" s="466"/>
      <c r="BP10" s="466"/>
      <c r="BQ10" s="466"/>
      <c r="BR10" s="466"/>
      <c r="BS10" s="466"/>
      <c r="BT10" s="466"/>
      <c r="BU10" s="467"/>
      <c r="BV10" s="465">
        <v>176900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13885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13619</v>
      </c>
      <c r="S13" s="569"/>
      <c r="T13" s="569"/>
      <c r="U13" s="569"/>
      <c r="V13" s="570"/>
      <c r="W13" s="556" t="s">
        <v>140</v>
      </c>
      <c r="X13" s="478"/>
      <c r="Y13" s="478"/>
      <c r="Z13" s="478"/>
      <c r="AA13" s="478"/>
      <c r="AB13" s="479"/>
      <c r="AC13" s="441">
        <v>1139</v>
      </c>
      <c r="AD13" s="442"/>
      <c r="AE13" s="442"/>
      <c r="AF13" s="442"/>
      <c r="AG13" s="443"/>
      <c r="AH13" s="441">
        <v>1202</v>
      </c>
      <c r="AI13" s="442"/>
      <c r="AJ13" s="442"/>
      <c r="AK13" s="442"/>
      <c r="AL13" s="444"/>
      <c r="AM13" s="534" t="s">
        <v>141</v>
      </c>
      <c r="AN13" s="439"/>
      <c r="AO13" s="439"/>
      <c r="AP13" s="439"/>
      <c r="AQ13" s="439"/>
      <c r="AR13" s="439"/>
      <c r="AS13" s="439"/>
      <c r="AT13" s="440"/>
      <c r="AU13" s="522" t="s">
        <v>119</v>
      </c>
      <c r="AV13" s="523"/>
      <c r="AW13" s="523"/>
      <c r="AX13" s="523"/>
      <c r="AY13" s="445" t="s">
        <v>142</v>
      </c>
      <c r="AZ13" s="446"/>
      <c r="BA13" s="446"/>
      <c r="BB13" s="446"/>
      <c r="BC13" s="446"/>
      <c r="BD13" s="446"/>
      <c r="BE13" s="446"/>
      <c r="BF13" s="446"/>
      <c r="BG13" s="446"/>
      <c r="BH13" s="446"/>
      <c r="BI13" s="446"/>
      <c r="BJ13" s="446"/>
      <c r="BK13" s="446"/>
      <c r="BL13" s="446"/>
      <c r="BM13" s="447"/>
      <c r="BN13" s="465">
        <v>26843</v>
      </c>
      <c r="BO13" s="466"/>
      <c r="BP13" s="466"/>
      <c r="BQ13" s="466"/>
      <c r="BR13" s="466"/>
      <c r="BS13" s="466"/>
      <c r="BT13" s="466"/>
      <c r="BU13" s="467"/>
      <c r="BV13" s="465">
        <v>172423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11.3</v>
      </c>
      <c r="CU13" s="436"/>
      <c r="CV13" s="436"/>
      <c r="CW13" s="436"/>
      <c r="CX13" s="436"/>
      <c r="CY13" s="436"/>
      <c r="CZ13" s="436"/>
      <c r="DA13" s="437"/>
      <c r="DB13" s="435">
        <v>11.4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14218</v>
      </c>
      <c r="S14" s="569"/>
      <c r="T14" s="569"/>
      <c r="U14" s="569"/>
      <c r="V14" s="570"/>
      <c r="W14" s="571"/>
      <c r="X14" s="481"/>
      <c r="Y14" s="481"/>
      <c r="Z14" s="481"/>
      <c r="AA14" s="481"/>
      <c r="AB14" s="482"/>
      <c r="AC14" s="561">
        <v>16</v>
      </c>
      <c r="AD14" s="562"/>
      <c r="AE14" s="562"/>
      <c r="AF14" s="562"/>
      <c r="AG14" s="563"/>
      <c r="AH14" s="561">
        <v>15.8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56</v>
      </c>
      <c r="CU14" s="573"/>
      <c r="CV14" s="573"/>
      <c r="CW14" s="573"/>
      <c r="CX14" s="573"/>
      <c r="CY14" s="573"/>
      <c r="CZ14" s="573"/>
      <c r="DA14" s="574"/>
      <c r="DB14" s="572">
        <v>55.2</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13951</v>
      </c>
      <c r="S15" s="569"/>
      <c r="T15" s="569"/>
      <c r="U15" s="569"/>
      <c r="V15" s="570"/>
      <c r="W15" s="556" t="s">
        <v>146</v>
      </c>
      <c r="X15" s="478"/>
      <c r="Y15" s="478"/>
      <c r="Z15" s="478"/>
      <c r="AA15" s="478"/>
      <c r="AB15" s="479"/>
      <c r="AC15" s="441">
        <v>1774</v>
      </c>
      <c r="AD15" s="442"/>
      <c r="AE15" s="442"/>
      <c r="AF15" s="442"/>
      <c r="AG15" s="443"/>
      <c r="AH15" s="441">
        <v>1967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1871349</v>
      </c>
      <c r="BO15" s="461"/>
      <c r="BP15" s="461"/>
      <c r="BQ15" s="461"/>
      <c r="BR15" s="461"/>
      <c r="BS15" s="461"/>
      <c r="BT15" s="461"/>
      <c r="BU15" s="462"/>
      <c r="BV15" s="460">
        <v>1816123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25</v>
      </c>
      <c r="AD16" s="562"/>
      <c r="AE16" s="562"/>
      <c r="AF16" s="562"/>
      <c r="AG16" s="563"/>
      <c r="AH16" s="561">
        <v>25.8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4528137</v>
      </c>
      <c r="BO16" s="466"/>
      <c r="BP16" s="466"/>
      <c r="BQ16" s="466"/>
      <c r="BR16" s="466"/>
      <c r="BS16" s="466"/>
      <c r="BT16" s="466"/>
      <c r="BU16" s="467"/>
      <c r="BV16" s="465">
        <v>4507659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4192</v>
      </c>
      <c r="AD17" s="442"/>
      <c r="AE17" s="442"/>
      <c r="AF17" s="442"/>
      <c r="AG17" s="443"/>
      <c r="AH17" s="441">
        <v>4456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2369190</v>
      </c>
      <c r="BO17" s="466"/>
      <c r="BP17" s="466"/>
      <c r="BQ17" s="466"/>
      <c r="BR17" s="466"/>
      <c r="BS17" s="466"/>
      <c r="BT17" s="466"/>
      <c r="BU17" s="467"/>
      <c r="BV17" s="465">
        <v>2296430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253.91</v>
      </c>
      <c r="M18" s="530"/>
      <c r="N18" s="530"/>
      <c r="O18" s="530"/>
      <c r="P18" s="530"/>
      <c r="Q18" s="530"/>
      <c r="R18" s="531"/>
      <c r="S18" s="531"/>
      <c r="T18" s="531"/>
      <c r="U18" s="531"/>
      <c r="V18" s="532"/>
      <c r="W18" s="546"/>
      <c r="X18" s="547"/>
      <c r="Y18" s="547"/>
      <c r="Z18" s="547"/>
      <c r="AA18" s="547"/>
      <c r="AB18" s="557"/>
      <c r="AC18" s="429">
        <v>59</v>
      </c>
      <c r="AD18" s="430"/>
      <c r="AE18" s="430"/>
      <c r="AF18" s="430"/>
      <c r="AG18" s="533"/>
      <c r="AH18" s="429">
        <v>58.4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5048832</v>
      </c>
      <c r="BO18" s="466"/>
      <c r="BP18" s="466"/>
      <c r="BQ18" s="466"/>
      <c r="BR18" s="466"/>
      <c r="BS18" s="466"/>
      <c r="BT18" s="466"/>
      <c r="BU18" s="467"/>
      <c r="BV18" s="465">
        <v>4970571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6095828</v>
      </c>
      <c r="BO19" s="466"/>
      <c r="BP19" s="466"/>
      <c r="BQ19" s="466"/>
      <c r="BR19" s="466"/>
      <c r="BS19" s="466"/>
      <c r="BT19" s="466"/>
      <c r="BU19" s="467"/>
      <c r="BV19" s="465">
        <v>6128665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5235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11475317</v>
      </c>
      <c r="BO23" s="466"/>
      <c r="BP23" s="466"/>
      <c r="BQ23" s="466"/>
      <c r="BR23" s="466"/>
      <c r="BS23" s="466"/>
      <c r="BT23" s="466"/>
      <c r="BU23" s="467"/>
      <c r="BV23" s="465">
        <v>10505283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7200</v>
      </c>
      <c r="R24" s="442"/>
      <c r="S24" s="442"/>
      <c r="T24" s="442"/>
      <c r="U24" s="442"/>
      <c r="V24" s="443"/>
      <c r="W24" s="507"/>
      <c r="X24" s="498"/>
      <c r="Y24" s="499"/>
      <c r="Z24" s="438" t="s">
        <v>170</v>
      </c>
      <c r="AA24" s="439"/>
      <c r="AB24" s="439"/>
      <c r="AC24" s="439"/>
      <c r="AD24" s="439"/>
      <c r="AE24" s="439"/>
      <c r="AF24" s="439"/>
      <c r="AG24" s="440"/>
      <c r="AH24" s="441">
        <v>145</v>
      </c>
      <c r="AI24" s="442"/>
      <c r="AJ24" s="442"/>
      <c r="AK24" s="442"/>
      <c r="AL24" s="443"/>
      <c r="AM24" s="441">
        <v>467190</v>
      </c>
      <c r="AN24" s="442"/>
      <c r="AO24" s="442"/>
      <c r="AP24" s="442"/>
      <c r="AQ24" s="442"/>
      <c r="AR24" s="443"/>
      <c r="AS24" s="441">
        <v>3222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9780822</v>
      </c>
      <c r="BO24" s="466"/>
      <c r="BP24" s="466"/>
      <c r="BQ24" s="466"/>
      <c r="BR24" s="466"/>
      <c r="BS24" s="466"/>
      <c r="BT24" s="466"/>
      <c r="BU24" s="467"/>
      <c r="BV24" s="465">
        <v>9638358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5870</v>
      </c>
      <c r="R25" s="442"/>
      <c r="S25" s="442"/>
      <c r="T25" s="442"/>
      <c r="U25" s="442"/>
      <c r="V25" s="443"/>
      <c r="W25" s="507"/>
      <c r="X25" s="498"/>
      <c r="Y25" s="499"/>
      <c r="Z25" s="438" t="s">
        <v>173</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118091</v>
      </c>
      <c r="BO25" s="461"/>
      <c r="BP25" s="461"/>
      <c r="BQ25" s="461"/>
      <c r="BR25" s="461"/>
      <c r="BS25" s="461"/>
      <c r="BT25" s="461"/>
      <c r="BU25" s="462"/>
      <c r="BV25" s="460">
        <v>236171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5430</v>
      </c>
      <c r="R26" s="442"/>
      <c r="S26" s="442"/>
      <c r="T26" s="442"/>
      <c r="U26" s="442"/>
      <c r="V26" s="443"/>
      <c r="W26" s="507"/>
      <c r="X26" s="498"/>
      <c r="Y26" s="499"/>
      <c r="Z26" s="438" t="s">
        <v>176</v>
      </c>
      <c r="AA26" s="520"/>
      <c r="AB26" s="520"/>
      <c r="AC26" s="520"/>
      <c r="AD26" s="520"/>
      <c r="AE26" s="520"/>
      <c r="AF26" s="520"/>
      <c r="AG26" s="521"/>
      <c r="AH26" s="441">
        <v>12</v>
      </c>
      <c r="AI26" s="442"/>
      <c r="AJ26" s="442"/>
      <c r="AK26" s="442"/>
      <c r="AL26" s="443"/>
      <c r="AM26" s="441">
        <v>40404</v>
      </c>
      <c r="AN26" s="442"/>
      <c r="AO26" s="442"/>
      <c r="AP26" s="442"/>
      <c r="AQ26" s="442"/>
      <c r="AR26" s="443"/>
      <c r="AS26" s="441">
        <v>3367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2870</v>
      </c>
      <c r="R27" s="442"/>
      <c r="S27" s="442"/>
      <c r="T27" s="442"/>
      <c r="U27" s="442"/>
      <c r="V27" s="443"/>
      <c r="W27" s="507"/>
      <c r="X27" s="498"/>
      <c r="Y27" s="499"/>
      <c r="Z27" s="438" t="s">
        <v>180</v>
      </c>
      <c r="AA27" s="439"/>
      <c r="AB27" s="439"/>
      <c r="AC27" s="439"/>
      <c r="AD27" s="439"/>
      <c r="AE27" s="439"/>
      <c r="AF27" s="439"/>
      <c r="AG27" s="440"/>
      <c r="AH27" s="441">
        <v>21</v>
      </c>
      <c r="AI27" s="442"/>
      <c r="AJ27" s="442"/>
      <c r="AK27" s="442"/>
      <c r="AL27" s="443"/>
      <c r="AM27" s="441">
        <v>58044</v>
      </c>
      <c r="AN27" s="442"/>
      <c r="AO27" s="442"/>
      <c r="AP27" s="442"/>
      <c r="AQ27" s="442"/>
      <c r="AR27" s="443"/>
      <c r="AS27" s="441">
        <v>2764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196749</v>
      </c>
      <c r="BO27" s="469"/>
      <c r="BP27" s="469"/>
      <c r="BQ27" s="469"/>
      <c r="BR27" s="469"/>
      <c r="BS27" s="469"/>
      <c r="BT27" s="469"/>
      <c r="BU27" s="470"/>
      <c r="BV27" s="468">
        <v>215204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2300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2554317</v>
      </c>
      <c r="BO28" s="461"/>
      <c r="BP28" s="461"/>
      <c r="BQ28" s="461"/>
      <c r="BR28" s="461"/>
      <c r="BS28" s="461"/>
      <c r="BT28" s="461"/>
      <c r="BU28" s="462"/>
      <c r="BV28" s="460">
        <v>2472017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12</v>
      </c>
      <c r="M29" s="442"/>
      <c r="N29" s="442"/>
      <c r="O29" s="442"/>
      <c r="P29" s="443"/>
      <c r="Q29" s="441">
        <v>2130</v>
      </c>
      <c r="R29" s="442"/>
      <c r="S29" s="442"/>
      <c r="T29" s="442"/>
      <c r="U29" s="442"/>
      <c r="V29" s="443"/>
      <c r="W29" s="508"/>
      <c r="X29" s="509"/>
      <c r="Y29" s="510"/>
      <c r="Z29" s="438" t="s">
        <v>186</v>
      </c>
      <c r="AA29" s="439"/>
      <c r="AB29" s="439"/>
      <c r="AC29" s="439"/>
      <c r="AD29" s="439"/>
      <c r="AE29" s="439"/>
      <c r="AF29" s="439"/>
      <c r="AG29" s="440"/>
      <c r="AH29" s="441">
        <v>166</v>
      </c>
      <c r="AI29" s="442"/>
      <c r="AJ29" s="442"/>
      <c r="AK29" s="442"/>
      <c r="AL29" s="443"/>
      <c r="AM29" s="441">
        <v>525234</v>
      </c>
      <c r="AN29" s="442"/>
      <c r="AO29" s="442"/>
      <c r="AP29" s="442"/>
      <c r="AQ29" s="442"/>
      <c r="AR29" s="443"/>
      <c r="AS29" s="441">
        <v>3164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117149</v>
      </c>
      <c r="BO29" s="466"/>
      <c r="BP29" s="466"/>
      <c r="BQ29" s="466"/>
      <c r="BR29" s="466"/>
      <c r="BS29" s="466"/>
      <c r="BT29" s="466"/>
      <c r="BU29" s="467"/>
      <c r="BV29" s="465" t="s">
        <v>128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2121992</v>
      </c>
      <c r="BO30" s="469"/>
      <c r="BP30" s="469"/>
      <c r="BQ30" s="469"/>
      <c r="BR30" s="469"/>
      <c r="BS30" s="469"/>
      <c r="BT30" s="469"/>
      <c r="BU30" s="470"/>
      <c r="BV30" s="468">
        <v>2476726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吾妻東部衛生施設組合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地域開発事業特別会計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国民健康保険特別会計（施設勘定）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吾妻広域圏町村振興整備組合(一般会計)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吾妻広域町村圏振興整備組合（病院事業）</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群馬県後期高齢者医療広域連合（一般会計）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群馬県後期高齢者医療広域連合（事業会計）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群馬県市町村総合事務組合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群馬県市町村会館管理組合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烏帽子山植林組合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duluHzfvG/T8gBM3nDzQsAGgviqzfol3dkEDOaQve8yFR+dcOv2PSN9y1xmI08gZT4gCaUSDU0M7F3oJYFtPA==" saltValue="FVFy/W4dq4AtxOCzgGIr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1911943</v>
      </c>
      <c r="S5" s="727"/>
      <c r="T5" s="727"/>
      <c r="U5" s="727"/>
      <c r="V5" s="727"/>
      <c r="W5" s="727"/>
      <c r="X5" s="727"/>
      <c r="Y5" s="773"/>
      <c r="Z5" s="791">
        <v>20.5</v>
      </c>
      <c r="AA5" s="791"/>
      <c r="AB5" s="791"/>
      <c r="AC5" s="791"/>
      <c r="AD5" s="792">
        <v>1911943</v>
      </c>
      <c r="AE5" s="792"/>
      <c r="AF5" s="792"/>
      <c r="AG5" s="792"/>
      <c r="AH5" s="792"/>
      <c r="AI5" s="792"/>
      <c r="AJ5" s="792"/>
      <c r="AK5" s="792"/>
      <c r="AL5" s="774">
        <v>37.200000000000003</v>
      </c>
      <c r="AM5" s="743"/>
      <c r="AN5" s="743"/>
      <c r="AO5" s="775"/>
      <c r="AP5" s="760" t="s">
        <v>227</v>
      </c>
      <c r="AQ5" s="761"/>
      <c r="AR5" s="761"/>
      <c r="AS5" s="761"/>
      <c r="AT5" s="761"/>
      <c r="AU5" s="761"/>
      <c r="AV5" s="761"/>
      <c r="AW5" s="761"/>
      <c r="AX5" s="761"/>
      <c r="AY5" s="761"/>
      <c r="AZ5" s="761"/>
      <c r="BA5" s="761"/>
      <c r="BB5" s="761"/>
      <c r="BC5" s="761"/>
      <c r="BD5" s="761"/>
      <c r="BE5" s="761"/>
      <c r="BF5" s="762"/>
      <c r="BG5" s="661">
        <v>1907997</v>
      </c>
      <c r="BH5" s="664"/>
      <c r="BI5" s="664"/>
      <c r="BJ5" s="664"/>
      <c r="BK5" s="664"/>
      <c r="BL5" s="664"/>
      <c r="BM5" s="664"/>
      <c r="BN5" s="665"/>
      <c r="BO5" s="723">
        <v>99.8</v>
      </c>
      <c r="BP5" s="723"/>
      <c r="BQ5" s="723"/>
      <c r="BR5" s="723"/>
      <c r="BS5" s="724">
        <v>26948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120151</v>
      </c>
      <c r="S6" s="664"/>
      <c r="T6" s="664"/>
      <c r="U6" s="664"/>
      <c r="V6" s="664"/>
      <c r="W6" s="664"/>
      <c r="X6" s="664"/>
      <c r="Y6" s="665"/>
      <c r="Z6" s="723">
        <v>1.3</v>
      </c>
      <c r="AA6" s="723"/>
      <c r="AB6" s="723"/>
      <c r="AC6" s="723"/>
      <c r="AD6" s="724">
        <v>120151</v>
      </c>
      <c r="AE6" s="724"/>
      <c r="AF6" s="724"/>
      <c r="AG6" s="724"/>
      <c r="AH6" s="724"/>
      <c r="AI6" s="724"/>
      <c r="AJ6" s="724"/>
      <c r="AK6" s="724"/>
      <c r="AL6" s="666">
        <v>2.2999999999999998</v>
      </c>
      <c r="AM6" s="667"/>
      <c r="AN6" s="667"/>
      <c r="AO6" s="725"/>
      <c r="AP6" s="658" t="s">
        <v>232</v>
      </c>
      <c r="AQ6" s="659"/>
      <c r="AR6" s="659"/>
      <c r="AS6" s="659"/>
      <c r="AT6" s="659"/>
      <c r="AU6" s="659"/>
      <c r="AV6" s="659"/>
      <c r="AW6" s="659"/>
      <c r="AX6" s="659"/>
      <c r="AY6" s="659"/>
      <c r="AZ6" s="659"/>
      <c r="BA6" s="659"/>
      <c r="BB6" s="659"/>
      <c r="BC6" s="659"/>
      <c r="BD6" s="659"/>
      <c r="BE6" s="659"/>
      <c r="BF6" s="660"/>
      <c r="BG6" s="661">
        <v>1907997</v>
      </c>
      <c r="BH6" s="664"/>
      <c r="BI6" s="664"/>
      <c r="BJ6" s="664"/>
      <c r="BK6" s="664"/>
      <c r="BL6" s="664"/>
      <c r="BM6" s="664"/>
      <c r="BN6" s="665"/>
      <c r="BO6" s="723">
        <v>99.8</v>
      </c>
      <c r="BP6" s="723"/>
      <c r="BQ6" s="723"/>
      <c r="BR6" s="723"/>
      <c r="BS6" s="724">
        <v>26948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96492</v>
      </c>
      <c r="CS6" s="664"/>
      <c r="CT6" s="664"/>
      <c r="CU6" s="664"/>
      <c r="CV6" s="664"/>
      <c r="CW6" s="664"/>
      <c r="CX6" s="664"/>
      <c r="CY6" s="665"/>
      <c r="CZ6" s="774">
        <v>1.1000000000000001</v>
      </c>
      <c r="DA6" s="743"/>
      <c r="DB6" s="743"/>
      <c r="DC6" s="777"/>
      <c r="DD6" s="669" t="s">
        <v>128</v>
      </c>
      <c r="DE6" s="664"/>
      <c r="DF6" s="664"/>
      <c r="DG6" s="664"/>
      <c r="DH6" s="664"/>
      <c r="DI6" s="664"/>
      <c r="DJ6" s="664"/>
      <c r="DK6" s="664"/>
      <c r="DL6" s="664"/>
      <c r="DM6" s="664"/>
      <c r="DN6" s="664"/>
      <c r="DO6" s="664"/>
      <c r="DP6" s="665"/>
      <c r="DQ6" s="669">
        <v>96492</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2419</v>
      </c>
      <c r="S7" s="664"/>
      <c r="T7" s="664"/>
      <c r="U7" s="664"/>
      <c r="V7" s="664"/>
      <c r="W7" s="664"/>
      <c r="X7" s="664"/>
      <c r="Y7" s="665"/>
      <c r="Z7" s="723">
        <v>0</v>
      </c>
      <c r="AA7" s="723"/>
      <c r="AB7" s="723"/>
      <c r="AC7" s="723"/>
      <c r="AD7" s="724">
        <v>2419</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721595</v>
      </c>
      <c r="BH7" s="664"/>
      <c r="BI7" s="664"/>
      <c r="BJ7" s="664"/>
      <c r="BK7" s="664"/>
      <c r="BL7" s="664"/>
      <c r="BM7" s="664"/>
      <c r="BN7" s="665"/>
      <c r="BO7" s="723">
        <v>37.700000000000003</v>
      </c>
      <c r="BP7" s="723"/>
      <c r="BQ7" s="723"/>
      <c r="BR7" s="723"/>
      <c r="BS7" s="724">
        <v>26948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2244530</v>
      </c>
      <c r="CS7" s="664"/>
      <c r="CT7" s="664"/>
      <c r="CU7" s="664"/>
      <c r="CV7" s="664"/>
      <c r="CW7" s="664"/>
      <c r="CX7" s="664"/>
      <c r="CY7" s="665"/>
      <c r="CZ7" s="723">
        <v>24.9</v>
      </c>
      <c r="DA7" s="723"/>
      <c r="DB7" s="723"/>
      <c r="DC7" s="723"/>
      <c r="DD7" s="669">
        <v>961818</v>
      </c>
      <c r="DE7" s="664"/>
      <c r="DF7" s="664"/>
      <c r="DG7" s="664"/>
      <c r="DH7" s="664"/>
      <c r="DI7" s="664"/>
      <c r="DJ7" s="664"/>
      <c r="DK7" s="664"/>
      <c r="DL7" s="664"/>
      <c r="DM7" s="664"/>
      <c r="DN7" s="664"/>
      <c r="DO7" s="664"/>
      <c r="DP7" s="665"/>
      <c r="DQ7" s="669">
        <v>1021481</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5235</v>
      </c>
      <c r="S8" s="664"/>
      <c r="T8" s="664"/>
      <c r="U8" s="664"/>
      <c r="V8" s="664"/>
      <c r="W8" s="664"/>
      <c r="X8" s="664"/>
      <c r="Y8" s="665"/>
      <c r="Z8" s="723">
        <v>0.1</v>
      </c>
      <c r="AA8" s="723"/>
      <c r="AB8" s="723"/>
      <c r="AC8" s="723"/>
      <c r="AD8" s="724">
        <v>5235</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24715</v>
      </c>
      <c r="BH8" s="664"/>
      <c r="BI8" s="664"/>
      <c r="BJ8" s="664"/>
      <c r="BK8" s="664"/>
      <c r="BL8" s="664"/>
      <c r="BM8" s="664"/>
      <c r="BN8" s="665"/>
      <c r="BO8" s="723">
        <v>1.3</v>
      </c>
      <c r="BP8" s="723"/>
      <c r="BQ8" s="723"/>
      <c r="BR8" s="723"/>
      <c r="BS8" s="669" t="s">
        <v>128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2120743</v>
      </c>
      <c r="CS8" s="664"/>
      <c r="CT8" s="664"/>
      <c r="CU8" s="664"/>
      <c r="CV8" s="664"/>
      <c r="CW8" s="664"/>
      <c r="CX8" s="664"/>
      <c r="CY8" s="665"/>
      <c r="CZ8" s="723">
        <v>23.5</v>
      </c>
      <c r="DA8" s="723"/>
      <c r="DB8" s="723"/>
      <c r="DC8" s="723"/>
      <c r="DD8" s="669">
        <v>504518</v>
      </c>
      <c r="DE8" s="664"/>
      <c r="DF8" s="664"/>
      <c r="DG8" s="664"/>
      <c r="DH8" s="664"/>
      <c r="DI8" s="664"/>
      <c r="DJ8" s="664"/>
      <c r="DK8" s="664"/>
      <c r="DL8" s="664"/>
      <c r="DM8" s="664"/>
      <c r="DN8" s="664"/>
      <c r="DO8" s="664"/>
      <c r="DP8" s="665"/>
      <c r="DQ8" s="669">
        <v>1075703</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4340</v>
      </c>
      <c r="S9" s="664"/>
      <c r="T9" s="664"/>
      <c r="U9" s="664"/>
      <c r="V9" s="664"/>
      <c r="W9" s="664"/>
      <c r="X9" s="664"/>
      <c r="Y9" s="665"/>
      <c r="Z9" s="723">
        <v>0</v>
      </c>
      <c r="AA9" s="723"/>
      <c r="AB9" s="723"/>
      <c r="AC9" s="723"/>
      <c r="AD9" s="724">
        <v>4340</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520286</v>
      </c>
      <c r="BH9" s="664"/>
      <c r="BI9" s="664"/>
      <c r="BJ9" s="664"/>
      <c r="BK9" s="664"/>
      <c r="BL9" s="664"/>
      <c r="BM9" s="664"/>
      <c r="BN9" s="665"/>
      <c r="BO9" s="723">
        <v>27.2</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468053</v>
      </c>
      <c r="CS9" s="664"/>
      <c r="CT9" s="664"/>
      <c r="CU9" s="664"/>
      <c r="CV9" s="664"/>
      <c r="CW9" s="664"/>
      <c r="CX9" s="664"/>
      <c r="CY9" s="665"/>
      <c r="CZ9" s="723">
        <v>5.2</v>
      </c>
      <c r="DA9" s="723"/>
      <c r="DB9" s="723"/>
      <c r="DC9" s="723"/>
      <c r="DD9" s="669">
        <v>3582</v>
      </c>
      <c r="DE9" s="664"/>
      <c r="DF9" s="664"/>
      <c r="DG9" s="664"/>
      <c r="DH9" s="664"/>
      <c r="DI9" s="664"/>
      <c r="DJ9" s="664"/>
      <c r="DK9" s="664"/>
      <c r="DL9" s="664"/>
      <c r="DM9" s="664"/>
      <c r="DN9" s="664"/>
      <c r="DO9" s="664"/>
      <c r="DP9" s="665"/>
      <c r="DQ9" s="669">
        <v>457192</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40711</v>
      </c>
      <c r="BH10" s="664"/>
      <c r="BI10" s="664"/>
      <c r="BJ10" s="664"/>
      <c r="BK10" s="664"/>
      <c r="BL10" s="664"/>
      <c r="BM10" s="664"/>
      <c r="BN10" s="665"/>
      <c r="BO10" s="723">
        <v>2.1</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733</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733</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135883</v>
      </c>
      <c r="BH11" s="664"/>
      <c r="BI11" s="664"/>
      <c r="BJ11" s="664"/>
      <c r="BK11" s="664"/>
      <c r="BL11" s="664"/>
      <c r="BM11" s="664"/>
      <c r="BN11" s="665"/>
      <c r="BO11" s="723">
        <v>7.1</v>
      </c>
      <c r="BP11" s="723"/>
      <c r="BQ11" s="723"/>
      <c r="BR11" s="723"/>
      <c r="BS11" s="669">
        <v>26948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491213</v>
      </c>
      <c r="CS11" s="664"/>
      <c r="CT11" s="664"/>
      <c r="CU11" s="664"/>
      <c r="CV11" s="664"/>
      <c r="CW11" s="664"/>
      <c r="CX11" s="664"/>
      <c r="CY11" s="665"/>
      <c r="CZ11" s="723">
        <v>5.5</v>
      </c>
      <c r="DA11" s="723"/>
      <c r="DB11" s="723"/>
      <c r="DC11" s="723"/>
      <c r="DD11" s="669">
        <v>109733</v>
      </c>
      <c r="DE11" s="664"/>
      <c r="DF11" s="664"/>
      <c r="DG11" s="664"/>
      <c r="DH11" s="664"/>
      <c r="DI11" s="664"/>
      <c r="DJ11" s="664"/>
      <c r="DK11" s="664"/>
      <c r="DL11" s="664"/>
      <c r="DM11" s="664"/>
      <c r="DN11" s="664"/>
      <c r="DO11" s="664"/>
      <c r="DP11" s="665"/>
      <c r="DQ11" s="669">
        <v>327571</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271443</v>
      </c>
      <c r="S12" s="664"/>
      <c r="T12" s="664"/>
      <c r="U12" s="664"/>
      <c r="V12" s="664"/>
      <c r="W12" s="664"/>
      <c r="X12" s="664"/>
      <c r="Y12" s="665"/>
      <c r="Z12" s="723">
        <v>2.9</v>
      </c>
      <c r="AA12" s="723"/>
      <c r="AB12" s="723"/>
      <c r="AC12" s="723"/>
      <c r="AD12" s="724">
        <v>271443</v>
      </c>
      <c r="AE12" s="724"/>
      <c r="AF12" s="724"/>
      <c r="AG12" s="724"/>
      <c r="AH12" s="724"/>
      <c r="AI12" s="724"/>
      <c r="AJ12" s="724"/>
      <c r="AK12" s="724"/>
      <c r="AL12" s="666">
        <v>5.3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1037374</v>
      </c>
      <c r="BH12" s="664"/>
      <c r="BI12" s="664"/>
      <c r="BJ12" s="664"/>
      <c r="BK12" s="664"/>
      <c r="BL12" s="664"/>
      <c r="BM12" s="664"/>
      <c r="BN12" s="665"/>
      <c r="BO12" s="723">
        <v>54.3</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305958</v>
      </c>
      <c r="CS12" s="664"/>
      <c r="CT12" s="664"/>
      <c r="CU12" s="664"/>
      <c r="CV12" s="664"/>
      <c r="CW12" s="664"/>
      <c r="CX12" s="664"/>
      <c r="CY12" s="665"/>
      <c r="CZ12" s="723">
        <v>3.4</v>
      </c>
      <c r="DA12" s="723"/>
      <c r="DB12" s="723"/>
      <c r="DC12" s="723"/>
      <c r="DD12" s="669">
        <v>121772</v>
      </c>
      <c r="DE12" s="664"/>
      <c r="DF12" s="664"/>
      <c r="DG12" s="664"/>
      <c r="DH12" s="664"/>
      <c r="DI12" s="664"/>
      <c r="DJ12" s="664"/>
      <c r="DK12" s="664"/>
      <c r="DL12" s="664"/>
      <c r="DM12" s="664"/>
      <c r="DN12" s="664"/>
      <c r="DO12" s="664"/>
      <c r="DP12" s="665"/>
      <c r="DQ12" s="669">
        <v>176198</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v>15689</v>
      </c>
      <c r="S13" s="664"/>
      <c r="T13" s="664"/>
      <c r="U13" s="664"/>
      <c r="V13" s="664"/>
      <c r="W13" s="664"/>
      <c r="X13" s="664"/>
      <c r="Y13" s="665"/>
      <c r="Z13" s="723">
        <v>0.2</v>
      </c>
      <c r="AA13" s="723"/>
      <c r="AB13" s="723"/>
      <c r="AC13" s="723"/>
      <c r="AD13" s="724">
        <v>15689</v>
      </c>
      <c r="AE13" s="724"/>
      <c r="AF13" s="724"/>
      <c r="AG13" s="724"/>
      <c r="AH13" s="724"/>
      <c r="AI13" s="724"/>
      <c r="AJ13" s="724"/>
      <c r="AK13" s="724"/>
      <c r="AL13" s="666">
        <v>0.3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1010798</v>
      </c>
      <c r="BH13" s="664"/>
      <c r="BI13" s="664"/>
      <c r="BJ13" s="664"/>
      <c r="BK13" s="664"/>
      <c r="BL13" s="664"/>
      <c r="BM13" s="664"/>
      <c r="BN13" s="665"/>
      <c r="BO13" s="723">
        <v>52.9</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606816</v>
      </c>
      <c r="CS13" s="664"/>
      <c r="CT13" s="664"/>
      <c r="CU13" s="664"/>
      <c r="CV13" s="664"/>
      <c r="CW13" s="664"/>
      <c r="CX13" s="664"/>
      <c r="CY13" s="665"/>
      <c r="CZ13" s="723">
        <v>6.7</v>
      </c>
      <c r="DA13" s="723"/>
      <c r="DB13" s="723"/>
      <c r="DC13" s="723"/>
      <c r="DD13" s="669">
        <v>375714</v>
      </c>
      <c r="DE13" s="664"/>
      <c r="DF13" s="664"/>
      <c r="DG13" s="664"/>
      <c r="DH13" s="664"/>
      <c r="DI13" s="664"/>
      <c r="DJ13" s="664"/>
      <c r="DK13" s="664"/>
      <c r="DL13" s="664"/>
      <c r="DM13" s="664"/>
      <c r="DN13" s="664"/>
      <c r="DO13" s="664"/>
      <c r="DP13" s="665"/>
      <c r="DQ13" s="669">
        <v>377994</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59685</v>
      </c>
      <c r="BH14" s="664"/>
      <c r="BI14" s="664"/>
      <c r="BJ14" s="664"/>
      <c r="BK14" s="664"/>
      <c r="BL14" s="664"/>
      <c r="BM14" s="664"/>
      <c r="BN14" s="665"/>
      <c r="BO14" s="723">
        <v>3.1</v>
      </c>
      <c r="BP14" s="723"/>
      <c r="BQ14" s="723"/>
      <c r="BR14" s="723"/>
      <c r="BS14" s="669" t="s">
        <v>128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400892</v>
      </c>
      <c r="CS14" s="664"/>
      <c r="CT14" s="664"/>
      <c r="CU14" s="664"/>
      <c r="CV14" s="664"/>
      <c r="CW14" s="664"/>
      <c r="CX14" s="664"/>
      <c r="CY14" s="665"/>
      <c r="CZ14" s="723">
        <v>4.4000000000000004</v>
      </c>
      <c r="DA14" s="723"/>
      <c r="DB14" s="723"/>
      <c r="DC14" s="723"/>
      <c r="DD14" s="669">
        <v>93484</v>
      </c>
      <c r="DE14" s="664"/>
      <c r="DF14" s="664"/>
      <c r="DG14" s="664"/>
      <c r="DH14" s="664"/>
      <c r="DI14" s="664"/>
      <c r="DJ14" s="664"/>
      <c r="DK14" s="664"/>
      <c r="DL14" s="664"/>
      <c r="DM14" s="664"/>
      <c r="DN14" s="664"/>
      <c r="DO14" s="664"/>
      <c r="DP14" s="665"/>
      <c r="DQ14" s="669">
        <v>309116</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38040</v>
      </c>
      <c r="S15" s="664"/>
      <c r="T15" s="664"/>
      <c r="U15" s="664"/>
      <c r="V15" s="664"/>
      <c r="W15" s="664"/>
      <c r="X15" s="664"/>
      <c r="Y15" s="665"/>
      <c r="Z15" s="723">
        <v>0.4</v>
      </c>
      <c r="AA15" s="723"/>
      <c r="AB15" s="723"/>
      <c r="AC15" s="723"/>
      <c r="AD15" s="724">
        <v>38040</v>
      </c>
      <c r="AE15" s="724"/>
      <c r="AF15" s="724"/>
      <c r="AG15" s="724"/>
      <c r="AH15" s="724"/>
      <c r="AI15" s="724"/>
      <c r="AJ15" s="724"/>
      <c r="AK15" s="724"/>
      <c r="AL15" s="666">
        <v>0.7</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89343</v>
      </c>
      <c r="BH15" s="664"/>
      <c r="BI15" s="664"/>
      <c r="BJ15" s="664"/>
      <c r="BK15" s="664"/>
      <c r="BL15" s="664"/>
      <c r="BM15" s="664"/>
      <c r="BN15" s="665"/>
      <c r="BO15" s="723">
        <v>4.7</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1193815</v>
      </c>
      <c r="CS15" s="664"/>
      <c r="CT15" s="664"/>
      <c r="CU15" s="664"/>
      <c r="CV15" s="664"/>
      <c r="CW15" s="664"/>
      <c r="CX15" s="664"/>
      <c r="CY15" s="665"/>
      <c r="CZ15" s="723">
        <v>13.2</v>
      </c>
      <c r="DA15" s="723"/>
      <c r="DB15" s="723"/>
      <c r="DC15" s="723"/>
      <c r="DD15" s="669">
        <v>233833</v>
      </c>
      <c r="DE15" s="664"/>
      <c r="DF15" s="664"/>
      <c r="DG15" s="664"/>
      <c r="DH15" s="664"/>
      <c r="DI15" s="664"/>
      <c r="DJ15" s="664"/>
      <c r="DK15" s="664"/>
      <c r="DL15" s="664"/>
      <c r="DM15" s="664"/>
      <c r="DN15" s="664"/>
      <c r="DO15" s="664"/>
      <c r="DP15" s="665"/>
      <c r="DQ15" s="669">
        <v>869404</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15303</v>
      </c>
      <c r="CS16" s="664"/>
      <c r="CT16" s="664"/>
      <c r="CU16" s="664"/>
      <c r="CV16" s="664"/>
      <c r="CW16" s="664"/>
      <c r="CX16" s="664"/>
      <c r="CY16" s="665"/>
      <c r="CZ16" s="723">
        <v>0.2</v>
      </c>
      <c r="DA16" s="723"/>
      <c r="DB16" s="723"/>
      <c r="DC16" s="723"/>
      <c r="DD16" s="669" t="s">
        <v>128</v>
      </c>
      <c r="DE16" s="664"/>
      <c r="DF16" s="664"/>
      <c r="DG16" s="664"/>
      <c r="DH16" s="664"/>
      <c r="DI16" s="664"/>
      <c r="DJ16" s="664"/>
      <c r="DK16" s="664"/>
      <c r="DL16" s="664"/>
      <c r="DM16" s="664"/>
      <c r="DN16" s="664"/>
      <c r="DO16" s="664"/>
      <c r="DP16" s="665"/>
      <c r="DQ16" s="669">
        <v>516</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4540</v>
      </c>
      <c r="S17" s="664"/>
      <c r="T17" s="664"/>
      <c r="U17" s="664"/>
      <c r="V17" s="664"/>
      <c r="W17" s="664"/>
      <c r="X17" s="664"/>
      <c r="Y17" s="665"/>
      <c r="Z17" s="723">
        <v>0</v>
      </c>
      <c r="AA17" s="723"/>
      <c r="AB17" s="723"/>
      <c r="AC17" s="723"/>
      <c r="AD17" s="724">
        <v>4540</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1067861</v>
      </c>
      <c r="CS17" s="664"/>
      <c r="CT17" s="664"/>
      <c r="CU17" s="664"/>
      <c r="CV17" s="664"/>
      <c r="CW17" s="664"/>
      <c r="CX17" s="664"/>
      <c r="CY17" s="665"/>
      <c r="CZ17" s="723">
        <v>11.8</v>
      </c>
      <c r="DA17" s="723"/>
      <c r="DB17" s="723"/>
      <c r="DC17" s="723"/>
      <c r="DD17" s="669" t="s">
        <v>128</v>
      </c>
      <c r="DE17" s="664"/>
      <c r="DF17" s="664"/>
      <c r="DG17" s="664"/>
      <c r="DH17" s="664"/>
      <c r="DI17" s="664"/>
      <c r="DJ17" s="664"/>
      <c r="DK17" s="664"/>
      <c r="DL17" s="664"/>
      <c r="DM17" s="664"/>
      <c r="DN17" s="664"/>
      <c r="DO17" s="664"/>
      <c r="DP17" s="665"/>
      <c r="DQ17" s="669">
        <v>1055471</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2957035</v>
      </c>
      <c r="S18" s="664"/>
      <c r="T18" s="664"/>
      <c r="U18" s="664"/>
      <c r="V18" s="664"/>
      <c r="W18" s="664"/>
      <c r="X18" s="664"/>
      <c r="Y18" s="665"/>
      <c r="Z18" s="723">
        <v>31.7</v>
      </c>
      <c r="AA18" s="723"/>
      <c r="AB18" s="723"/>
      <c r="AC18" s="723"/>
      <c r="AD18" s="724">
        <v>2734658</v>
      </c>
      <c r="AE18" s="724"/>
      <c r="AF18" s="724"/>
      <c r="AG18" s="724"/>
      <c r="AH18" s="724"/>
      <c r="AI18" s="724"/>
      <c r="AJ18" s="724"/>
      <c r="AK18" s="724"/>
      <c r="AL18" s="666">
        <v>53.1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2734658</v>
      </c>
      <c r="S19" s="664"/>
      <c r="T19" s="664"/>
      <c r="U19" s="664"/>
      <c r="V19" s="664"/>
      <c r="W19" s="664"/>
      <c r="X19" s="664"/>
      <c r="Y19" s="665"/>
      <c r="Z19" s="723">
        <v>29.3</v>
      </c>
      <c r="AA19" s="723"/>
      <c r="AB19" s="723"/>
      <c r="AC19" s="723"/>
      <c r="AD19" s="724">
        <v>2734658</v>
      </c>
      <c r="AE19" s="724"/>
      <c r="AF19" s="724"/>
      <c r="AG19" s="724"/>
      <c r="AH19" s="724"/>
      <c r="AI19" s="724"/>
      <c r="AJ19" s="724"/>
      <c r="AK19" s="724"/>
      <c r="AL19" s="666">
        <v>53.1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3946</v>
      </c>
      <c r="BH19" s="664"/>
      <c r="BI19" s="664"/>
      <c r="BJ19" s="664"/>
      <c r="BK19" s="664"/>
      <c r="BL19" s="664"/>
      <c r="BM19" s="664"/>
      <c r="BN19" s="665"/>
      <c r="BO19" s="723">
        <v>0.2</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222322</v>
      </c>
      <c r="S20" s="664"/>
      <c r="T20" s="664"/>
      <c r="U20" s="664"/>
      <c r="V20" s="664"/>
      <c r="W20" s="664"/>
      <c r="X20" s="664"/>
      <c r="Y20" s="665"/>
      <c r="Z20" s="723">
        <v>2.4</v>
      </c>
      <c r="AA20" s="723"/>
      <c r="AB20" s="723"/>
      <c r="AC20" s="723"/>
      <c r="AD20" s="724" t="s">
        <v>128</v>
      </c>
      <c r="AE20" s="724"/>
      <c r="AF20" s="724"/>
      <c r="AG20" s="724"/>
      <c r="AH20" s="724"/>
      <c r="AI20" s="724"/>
      <c r="AJ20" s="724"/>
      <c r="AK20" s="724"/>
      <c r="AL20" s="666" t="s">
        <v>128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3946</v>
      </c>
      <c r="BH20" s="664"/>
      <c r="BI20" s="664"/>
      <c r="BJ20" s="664"/>
      <c r="BK20" s="664"/>
      <c r="BL20" s="664"/>
      <c r="BM20" s="664"/>
      <c r="BN20" s="665"/>
      <c r="BO20" s="723">
        <v>0.2</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9012409</v>
      </c>
      <c r="CS20" s="664"/>
      <c r="CT20" s="664"/>
      <c r="CU20" s="664"/>
      <c r="CV20" s="664"/>
      <c r="CW20" s="664"/>
      <c r="CX20" s="664"/>
      <c r="CY20" s="665"/>
      <c r="CZ20" s="723">
        <v>100</v>
      </c>
      <c r="DA20" s="723"/>
      <c r="DB20" s="723"/>
      <c r="DC20" s="723"/>
      <c r="DD20" s="669">
        <v>2404454</v>
      </c>
      <c r="DE20" s="664"/>
      <c r="DF20" s="664"/>
      <c r="DG20" s="664"/>
      <c r="DH20" s="664"/>
      <c r="DI20" s="664"/>
      <c r="DJ20" s="664"/>
      <c r="DK20" s="664"/>
      <c r="DL20" s="664"/>
      <c r="DM20" s="664"/>
      <c r="DN20" s="664"/>
      <c r="DO20" s="664"/>
      <c r="DP20" s="665"/>
      <c r="DQ20" s="669">
        <v>5767871</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v>55</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3946</v>
      </c>
      <c r="BH21" s="664"/>
      <c r="BI21" s="664"/>
      <c r="BJ21" s="664"/>
      <c r="BK21" s="664"/>
      <c r="BL21" s="664"/>
      <c r="BM21" s="664"/>
      <c r="BN21" s="665"/>
      <c r="BO21" s="723">
        <v>0.2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5330835</v>
      </c>
      <c r="S22" s="664"/>
      <c r="T22" s="664"/>
      <c r="U22" s="664"/>
      <c r="V22" s="664"/>
      <c r="W22" s="664"/>
      <c r="X22" s="664"/>
      <c r="Y22" s="665"/>
      <c r="Z22" s="723">
        <v>57.1</v>
      </c>
      <c r="AA22" s="723"/>
      <c r="AB22" s="723"/>
      <c r="AC22" s="723"/>
      <c r="AD22" s="724">
        <v>5108458</v>
      </c>
      <c r="AE22" s="724"/>
      <c r="AF22" s="724"/>
      <c r="AG22" s="724"/>
      <c r="AH22" s="724"/>
      <c r="AI22" s="724"/>
      <c r="AJ22" s="724"/>
      <c r="AK22" s="724"/>
      <c r="AL22" s="666">
        <v>99.3</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2502</v>
      </c>
      <c r="S23" s="664"/>
      <c r="T23" s="664"/>
      <c r="U23" s="664"/>
      <c r="V23" s="664"/>
      <c r="W23" s="664"/>
      <c r="X23" s="664"/>
      <c r="Y23" s="665"/>
      <c r="Z23" s="723">
        <v>0</v>
      </c>
      <c r="AA23" s="723"/>
      <c r="AB23" s="723"/>
      <c r="AC23" s="723"/>
      <c r="AD23" s="724">
        <v>2502</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76913</v>
      </c>
      <c r="S24" s="664"/>
      <c r="T24" s="664"/>
      <c r="U24" s="664"/>
      <c r="V24" s="664"/>
      <c r="W24" s="664"/>
      <c r="X24" s="664"/>
      <c r="Y24" s="665"/>
      <c r="Z24" s="723">
        <v>0.8</v>
      </c>
      <c r="AA24" s="723"/>
      <c r="AB24" s="723"/>
      <c r="AC24" s="723"/>
      <c r="AD24" s="724" t="s">
        <v>128</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3281517</v>
      </c>
      <c r="CS24" s="727"/>
      <c r="CT24" s="727"/>
      <c r="CU24" s="727"/>
      <c r="CV24" s="727"/>
      <c r="CW24" s="727"/>
      <c r="CX24" s="727"/>
      <c r="CY24" s="773"/>
      <c r="CZ24" s="774">
        <v>36.4</v>
      </c>
      <c r="DA24" s="743"/>
      <c r="DB24" s="743"/>
      <c r="DC24" s="777"/>
      <c r="DD24" s="772">
        <v>2772801</v>
      </c>
      <c r="DE24" s="727"/>
      <c r="DF24" s="727"/>
      <c r="DG24" s="727"/>
      <c r="DH24" s="727"/>
      <c r="DI24" s="727"/>
      <c r="DJ24" s="727"/>
      <c r="DK24" s="773"/>
      <c r="DL24" s="772">
        <v>2757373</v>
      </c>
      <c r="DM24" s="727"/>
      <c r="DN24" s="727"/>
      <c r="DO24" s="727"/>
      <c r="DP24" s="727"/>
      <c r="DQ24" s="727"/>
      <c r="DR24" s="727"/>
      <c r="DS24" s="727"/>
      <c r="DT24" s="727"/>
      <c r="DU24" s="727"/>
      <c r="DV24" s="773"/>
      <c r="DW24" s="774">
        <v>50.9</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62166</v>
      </c>
      <c r="S25" s="664"/>
      <c r="T25" s="664"/>
      <c r="U25" s="664"/>
      <c r="V25" s="664"/>
      <c r="W25" s="664"/>
      <c r="X25" s="664"/>
      <c r="Y25" s="665"/>
      <c r="Z25" s="723">
        <v>0.7</v>
      </c>
      <c r="AA25" s="723"/>
      <c r="AB25" s="723"/>
      <c r="AC25" s="723"/>
      <c r="AD25" s="724">
        <v>1968</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1438916</v>
      </c>
      <c r="CS25" s="662"/>
      <c r="CT25" s="662"/>
      <c r="CU25" s="662"/>
      <c r="CV25" s="662"/>
      <c r="CW25" s="662"/>
      <c r="CX25" s="662"/>
      <c r="CY25" s="663"/>
      <c r="CZ25" s="666">
        <v>16</v>
      </c>
      <c r="DA25" s="695"/>
      <c r="DB25" s="695"/>
      <c r="DC25" s="696"/>
      <c r="DD25" s="669">
        <v>1395520</v>
      </c>
      <c r="DE25" s="662"/>
      <c r="DF25" s="662"/>
      <c r="DG25" s="662"/>
      <c r="DH25" s="662"/>
      <c r="DI25" s="662"/>
      <c r="DJ25" s="662"/>
      <c r="DK25" s="663"/>
      <c r="DL25" s="669">
        <v>1380093</v>
      </c>
      <c r="DM25" s="662"/>
      <c r="DN25" s="662"/>
      <c r="DO25" s="662"/>
      <c r="DP25" s="662"/>
      <c r="DQ25" s="662"/>
      <c r="DR25" s="662"/>
      <c r="DS25" s="662"/>
      <c r="DT25" s="662"/>
      <c r="DU25" s="662"/>
      <c r="DV25" s="663"/>
      <c r="DW25" s="666">
        <v>25.5</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9423</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896841</v>
      </c>
      <c r="CS26" s="664"/>
      <c r="CT26" s="664"/>
      <c r="CU26" s="664"/>
      <c r="CV26" s="664"/>
      <c r="CW26" s="664"/>
      <c r="CX26" s="664"/>
      <c r="CY26" s="665"/>
      <c r="CZ26" s="666">
        <v>10</v>
      </c>
      <c r="DA26" s="695"/>
      <c r="DB26" s="695"/>
      <c r="DC26" s="696"/>
      <c r="DD26" s="669">
        <v>858296</v>
      </c>
      <c r="DE26" s="664"/>
      <c r="DF26" s="664"/>
      <c r="DG26" s="664"/>
      <c r="DH26" s="664"/>
      <c r="DI26" s="664"/>
      <c r="DJ26" s="664"/>
      <c r="DK26" s="665"/>
      <c r="DL26" s="669" t="s">
        <v>138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377318</v>
      </c>
      <c r="S27" s="664"/>
      <c r="T27" s="664"/>
      <c r="U27" s="664"/>
      <c r="V27" s="664"/>
      <c r="W27" s="664"/>
      <c r="X27" s="664"/>
      <c r="Y27" s="665"/>
      <c r="Z27" s="723">
        <v>4</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1911943</v>
      </c>
      <c r="BH27" s="664"/>
      <c r="BI27" s="664"/>
      <c r="BJ27" s="664"/>
      <c r="BK27" s="664"/>
      <c r="BL27" s="664"/>
      <c r="BM27" s="664"/>
      <c r="BN27" s="665"/>
      <c r="BO27" s="723">
        <v>100</v>
      </c>
      <c r="BP27" s="723"/>
      <c r="BQ27" s="723"/>
      <c r="BR27" s="723"/>
      <c r="BS27" s="669">
        <v>26948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774740</v>
      </c>
      <c r="CS27" s="662"/>
      <c r="CT27" s="662"/>
      <c r="CU27" s="662"/>
      <c r="CV27" s="662"/>
      <c r="CW27" s="662"/>
      <c r="CX27" s="662"/>
      <c r="CY27" s="663"/>
      <c r="CZ27" s="666">
        <v>8.6</v>
      </c>
      <c r="DA27" s="695"/>
      <c r="DB27" s="695"/>
      <c r="DC27" s="696"/>
      <c r="DD27" s="669">
        <v>321810</v>
      </c>
      <c r="DE27" s="662"/>
      <c r="DF27" s="662"/>
      <c r="DG27" s="662"/>
      <c r="DH27" s="662"/>
      <c r="DI27" s="662"/>
      <c r="DJ27" s="662"/>
      <c r="DK27" s="663"/>
      <c r="DL27" s="669">
        <v>321809</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1067861</v>
      </c>
      <c r="CS28" s="664"/>
      <c r="CT28" s="664"/>
      <c r="CU28" s="664"/>
      <c r="CV28" s="664"/>
      <c r="CW28" s="664"/>
      <c r="CX28" s="664"/>
      <c r="CY28" s="665"/>
      <c r="CZ28" s="666">
        <v>11.8</v>
      </c>
      <c r="DA28" s="695"/>
      <c r="DB28" s="695"/>
      <c r="DC28" s="696"/>
      <c r="DD28" s="669">
        <v>1055471</v>
      </c>
      <c r="DE28" s="664"/>
      <c r="DF28" s="664"/>
      <c r="DG28" s="664"/>
      <c r="DH28" s="664"/>
      <c r="DI28" s="664"/>
      <c r="DJ28" s="664"/>
      <c r="DK28" s="665"/>
      <c r="DL28" s="669">
        <v>1055471</v>
      </c>
      <c r="DM28" s="664"/>
      <c r="DN28" s="664"/>
      <c r="DO28" s="664"/>
      <c r="DP28" s="664"/>
      <c r="DQ28" s="664"/>
      <c r="DR28" s="664"/>
      <c r="DS28" s="664"/>
      <c r="DT28" s="664"/>
      <c r="DU28" s="664"/>
      <c r="DV28" s="665"/>
      <c r="DW28" s="666">
        <v>19.5</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450499</v>
      </c>
      <c r="S29" s="664"/>
      <c r="T29" s="664"/>
      <c r="U29" s="664"/>
      <c r="V29" s="664"/>
      <c r="W29" s="664"/>
      <c r="X29" s="664"/>
      <c r="Y29" s="665"/>
      <c r="Z29" s="723">
        <v>4.8</v>
      </c>
      <c r="AA29" s="723"/>
      <c r="AB29" s="723"/>
      <c r="AC29" s="723"/>
      <c r="AD29" s="724" t="s">
        <v>128</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1067861</v>
      </c>
      <c r="CS29" s="662"/>
      <c r="CT29" s="662"/>
      <c r="CU29" s="662"/>
      <c r="CV29" s="662"/>
      <c r="CW29" s="662"/>
      <c r="CX29" s="662"/>
      <c r="CY29" s="663"/>
      <c r="CZ29" s="666">
        <v>11.8</v>
      </c>
      <c r="DA29" s="695"/>
      <c r="DB29" s="695"/>
      <c r="DC29" s="696"/>
      <c r="DD29" s="669">
        <v>1055471</v>
      </c>
      <c r="DE29" s="662"/>
      <c r="DF29" s="662"/>
      <c r="DG29" s="662"/>
      <c r="DH29" s="662"/>
      <c r="DI29" s="662"/>
      <c r="DJ29" s="662"/>
      <c r="DK29" s="663"/>
      <c r="DL29" s="669">
        <v>1055471</v>
      </c>
      <c r="DM29" s="662"/>
      <c r="DN29" s="662"/>
      <c r="DO29" s="662"/>
      <c r="DP29" s="662"/>
      <c r="DQ29" s="662"/>
      <c r="DR29" s="662"/>
      <c r="DS29" s="662"/>
      <c r="DT29" s="662"/>
      <c r="DU29" s="662"/>
      <c r="DV29" s="663"/>
      <c r="DW29" s="666">
        <v>19.5</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60044</v>
      </c>
      <c r="S30" s="664"/>
      <c r="T30" s="664"/>
      <c r="U30" s="664"/>
      <c r="V30" s="664"/>
      <c r="W30" s="664"/>
      <c r="X30" s="664"/>
      <c r="Y30" s="665"/>
      <c r="Z30" s="723">
        <v>0.6</v>
      </c>
      <c r="AA30" s="723"/>
      <c r="AB30" s="723"/>
      <c r="AC30" s="723"/>
      <c r="AD30" s="724">
        <v>32736</v>
      </c>
      <c r="AE30" s="724"/>
      <c r="AF30" s="724"/>
      <c r="AG30" s="724"/>
      <c r="AH30" s="724"/>
      <c r="AI30" s="724"/>
      <c r="AJ30" s="724"/>
      <c r="AK30" s="724"/>
      <c r="AL30" s="666">
        <v>0.6</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99.1</v>
      </c>
      <c r="BH30" s="742"/>
      <c r="BI30" s="742"/>
      <c r="BJ30" s="742"/>
      <c r="BK30" s="742"/>
      <c r="BL30" s="742"/>
      <c r="BM30" s="743">
        <v>96.8</v>
      </c>
      <c r="BN30" s="742"/>
      <c r="BO30" s="742"/>
      <c r="BP30" s="742"/>
      <c r="BQ30" s="744"/>
      <c r="BR30" s="741">
        <v>99.2</v>
      </c>
      <c r="BS30" s="742"/>
      <c r="BT30" s="742"/>
      <c r="BU30" s="742"/>
      <c r="BV30" s="742"/>
      <c r="BW30" s="742"/>
      <c r="BX30" s="743">
        <v>96.7</v>
      </c>
      <c r="BY30" s="742"/>
      <c r="BZ30" s="742"/>
      <c r="CA30" s="742"/>
      <c r="CB30" s="744"/>
      <c r="CD30" s="747"/>
      <c r="CE30" s="748"/>
      <c r="CF30" s="705" t="s">
        <v>309</v>
      </c>
      <c r="CG30" s="702"/>
      <c r="CH30" s="702"/>
      <c r="CI30" s="702"/>
      <c r="CJ30" s="702"/>
      <c r="CK30" s="702"/>
      <c r="CL30" s="702"/>
      <c r="CM30" s="702"/>
      <c r="CN30" s="702"/>
      <c r="CO30" s="702"/>
      <c r="CP30" s="702"/>
      <c r="CQ30" s="703"/>
      <c r="CR30" s="661">
        <v>982566</v>
      </c>
      <c r="CS30" s="664"/>
      <c r="CT30" s="664"/>
      <c r="CU30" s="664"/>
      <c r="CV30" s="664"/>
      <c r="CW30" s="664"/>
      <c r="CX30" s="664"/>
      <c r="CY30" s="665"/>
      <c r="CZ30" s="666">
        <v>10.9</v>
      </c>
      <c r="DA30" s="695"/>
      <c r="DB30" s="695"/>
      <c r="DC30" s="696"/>
      <c r="DD30" s="669">
        <v>971539</v>
      </c>
      <c r="DE30" s="664"/>
      <c r="DF30" s="664"/>
      <c r="DG30" s="664"/>
      <c r="DH30" s="664"/>
      <c r="DI30" s="664"/>
      <c r="DJ30" s="664"/>
      <c r="DK30" s="665"/>
      <c r="DL30" s="669">
        <v>971539</v>
      </c>
      <c r="DM30" s="664"/>
      <c r="DN30" s="664"/>
      <c r="DO30" s="664"/>
      <c r="DP30" s="664"/>
      <c r="DQ30" s="664"/>
      <c r="DR30" s="664"/>
      <c r="DS30" s="664"/>
      <c r="DT30" s="664"/>
      <c r="DU30" s="664"/>
      <c r="DV30" s="665"/>
      <c r="DW30" s="666">
        <v>17.899999999999999</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8789</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v>
      </c>
      <c r="BH31" s="662"/>
      <c r="BI31" s="662"/>
      <c r="BJ31" s="662"/>
      <c r="BK31" s="662"/>
      <c r="BL31" s="662"/>
      <c r="BM31" s="667">
        <v>96.6</v>
      </c>
      <c r="BN31" s="740"/>
      <c r="BO31" s="740"/>
      <c r="BP31" s="740"/>
      <c r="BQ31" s="701"/>
      <c r="BR31" s="739">
        <v>99.3</v>
      </c>
      <c r="BS31" s="662"/>
      <c r="BT31" s="662"/>
      <c r="BU31" s="662"/>
      <c r="BV31" s="662"/>
      <c r="BW31" s="662"/>
      <c r="BX31" s="667">
        <v>96.6</v>
      </c>
      <c r="BY31" s="740"/>
      <c r="BZ31" s="740"/>
      <c r="CA31" s="740"/>
      <c r="CB31" s="701"/>
      <c r="CD31" s="747"/>
      <c r="CE31" s="748"/>
      <c r="CF31" s="705" t="s">
        <v>313</v>
      </c>
      <c r="CG31" s="702"/>
      <c r="CH31" s="702"/>
      <c r="CI31" s="702"/>
      <c r="CJ31" s="702"/>
      <c r="CK31" s="702"/>
      <c r="CL31" s="702"/>
      <c r="CM31" s="702"/>
      <c r="CN31" s="702"/>
      <c r="CO31" s="702"/>
      <c r="CP31" s="702"/>
      <c r="CQ31" s="703"/>
      <c r="CR31" s="661">
        <v>85295</v>
      </c>
      <c r="CS31" s="662"/>
      <c r="CT31" s="662"/>
      <c r="CU31" s="662"/>
      <c r="CV31" s="662"/>
      <c r="CW31" s="662"/>
      <c r="CX31" s="662"/>
      <c r="CY31" s="663"/>
      <c r="CZ31" s="666">
        <v>0.9</v>
      </c>
      <c r="DA31" s="695"/>
      <c r="DB31" s="695"/>
      <c r="DC31" s="696"/>
      <c r="DD31" s="669">
        <v>83932</v>
      </c>
      <c r="DE31" s="662"/>
      <c r="DF31" s="662"/>
      <c r="DG31" s="662"/>
      <c r="DH31" s="662"/>
      <c r="DI31" s="662"/>
      <c r="DJ31" s="662"/>
      <c r="DK31" s="663"/>
      <c r="DL31" s="669">
        <v>83932</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403123</v>
      </c>
      <c r="S32" s="664"/>
      <c r="T32" s="664"/>
      <c r="U32" s="664"/>
      <c r="V32" s="664"/>
      <c r="W32" s="664"/>
      <c r="X32" s="664"/>
      <c r="Y32" s="665"/>
      <c r="Z32" s="723">
        <v>4.3</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99.1</v>
      </c>
      <c r="BH32" s="677"/>
      <c r="BI32" s="677"/>
      <c r="BJ32" s="677"/>
      <c r="BK32" s="677"/>
      <c r="BL32" s="677"/>
      <c r="BM32" s="721">
        <v>96.6</v>
      </c>
      <c r="BN32" s="677"/>
      <c r="BO32" s="677"/>
      <c r="BP32" s="677"/>
      <c r="BQ32" s="714"/>
      <c r="BR32" s="738">
        <v>99.1</v>
      </c>
      <c r="BS32" s="677"/>
      <c r="BT32" s="677"/>
      <c r="BU32" s="677"/>
      <c r="BV32" s="677"/>
      <c r="BW32" s="677"/>
      <c r="BX32" s="721">
        <v>96.5</v>
      </c>
      <c r="BY32" s="677"/>
      <c r="BZ32" s="677"/>
      <c r="CA32" s="677"/>
      <c r="CB32" s="714"/>
      <c r="CD32" s="749"/>
      <c r="CE32" s="750"/>
      <c r="CF32" s="705" t="s">
        <v>316</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381311</v>
      </c>
      <c r="S33" s="664"/>
      <c r="T33" s="664"/>
      <c r="U33" s="664"/>
      <c r="V33" s="664"/>
      <c r="W33" s="664"/>
      <c r="X33" s="664"/>
      <c r="Y33" s="665"/>
      <c r="Z33" s="723">
        <v>4.0999999999999996</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3311135</v>
      </c>
      <c r="CS33" s="662"/>
      <c r="CT33" s="662"/>
      <c r="CU33" s="662"/>
      <c r="CV33" s="662"/>
      <c r="CW33" s="662"/>
      <c r="CX33" s="662"/>
      <c r="CY33" s="663"/>
      <c r="CZ33" s="666">
        <v>36.700000000000003</v>
      </c>
      <c r="DA33" s="695"/>
      <c r="DB33" s="695"/>
      <c r="DC33" s="696"/>
      <c r="DD33" s="669">
        <v>2618593</v>
      </c>
      <c r="DE33" s="662"/>
      <c r="DF33" s="662"/>
      <c r="DG33" s="662"/>
      <c r="DH33" s="662"/>
      <c r="DI33" s="662"/>
      <c r="DJ33" s="662"/>
      <c r="DK33" s="663"/>
      <c r="DL33" s="669">
        <v>2291459</v>
      </c>
      <c r="DM33" s="662"/>
      <c r="DN33" s="662"/>
      <c r="DO33" s="662"/>
      <c r="DP33" s="662"/>
      <c r="DQ33" s="662"/>
      <c r="DR33" s="662"/>
      <c r="DS33" s="662"/>
      <c r="DT33" s="662"/>
      <c r="DU33" s="662"/>
      <c r="DV33" s="663"/>
      <c r="DW33" s="666">
        <v>42.3</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224843</v>
      </c>
      <c r="S34" s="664"/>
      <c r="T34" s="664"/>
      <c r="U34" s="664"/>
      <c r="V34" s="664"/>
      <c r="W34" s="664"/>
      <c r="X34" s="664"/>
      <c r="Y34" s="665"/>
      <c r="Z34" s="723">
        <v>2.4</v>
      </c>
      <c r="AA34" s="723"/>
      <c r="AB34" s="723"/>
      <c r="AC34" s="723"/>
      <c r="AD34" s="724">
        <v>15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1052603</v>
      </c>
      <c r="CS34" s="664"/>
      <c r="CT34" s="664"/>
      <c r="CU34" s="664"/>
      <c r="CV34" s="664"/>
      <c r="CW34" s="664"/>
      <c r="CX34" s="664"/>
      <c r="CY34" s="665"/>
      <c r="CZ34" s="666">
        <v>11.7</v>
      </c>
      <c r="DA34" s="695"/>
      <c r="DB34" s="695"/>
      <c r="DC34" s="696"/>
      <c r="DD34" s="669">
        <v>761743</v>
      </c>
      <c r="DE34" s="664"/>
      <c r="DF34" s="664"/>
      <c r="DG34" s="664"/>
      <c r="DH34" s="664"/>
      <c r="DI34" s="664"/>
      <c r="DJ34" s="664"/>
      <c r="DK34" s="665"/>
      <c r="DL34" s="669">
        <v>717928</v>
      </c>
      <c r="DM34" s="664"/>
      <c r="DN34" s="664"/>
      <c r="DO34" s="664"/>
      <c r="DP34" s="664"/>
      <c r="DQ34" s="664"/>
      <c r="DR34" s="664"/>
      <c r="DS34" s="664"/>
      <c r="DT34" s="664"/>
      <c r="DU34" s="664"/>
      <c r="DV34" s="665"/>
      <c r="DW34" s="666">
        <v>13.3</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1952600</v>
      </c>
      <c r="S35" s="664"/>
      <c r="T35" s="664"/>
      <c r="U35" s="664"/>
      <c r="V35" s="664"/>
      <c r="W35" s="664"/>
      <c r="X35" s="664"/>
      <c r="Y35" s="665"/>
      <c r="Z35" s="723">
        <v>20.9</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958654</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92065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39984</v>
      </c>
      <c r="CS35" s="662"/>
      <c r="CT35" s="662"/>
      <c r="CU35" s="662"/>
      <c r="CV35" s="662"/>
      <c r="CW35" s="662"/>
      <c r="CX35" s="662"/>
      <c r="CY35" s="663"/>
      <c r="CZ35" s="666">
        <v>0.4</v>
      </c>
      <c r="DA35" s="695"/>
      <c r="DB35" s="695"/>
      <c r="DC35" s="696"/>
      <c r="DD35" s="669">
        <v>25573</v>
      </c>
      <c r="DE35" s="662"/>
      <c r="DF35" s="662"/>
      <c r="DG35" s="662"/>
      <c r="DH35" s="662"/>
      <c r="DI35" s="662"/>
      <c r="DJ35" s="662"/>
      <c r="DK35" s="663"/>
      <c r="DL35" s="669">
        <v>25573</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209969</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60133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1065325</v>
      </c>
      <c r="CS36" s="664"/>
      <c r="CT36" s="664"/>
      <c r="CU36" s="664"/>
      <c r="CV36" s="664"/>
      <c r="CW36" s="664"/>
      <c r="CX36" s="664"/>
      <c r="CY36" s="665"/>
      <c r="CZ36" s="666">
        <v>11.8</v>
      </c>
      <c r="DA36" s="695"/>
      <c r="DB36" s="695"/>
      <c r="DC36" s="696"/>
      <c r="DD36" s="669">
        <v>933605</v>
      </c>
      <c r="DE36" s="664"/>
      <c r="DF36" s="664"/>
      <c r="DG36" s="664"/>
      <c r="DH36" s="664"/>
      <c r="DI36" s="664"/>
      <c r="DJ36" s="664"/>
      <c r="DK36" s="665"/>
      <c r="DL36" s="669">
        <v>769615</v>
      </c>
      <c r="DM36" s="664"/>
      <c r="DN36" s="664"/>
      <c r="DO36" s="664"/>
      <c r="DP36" s="664"/>
      <c r="DQ36" s="664"/>
      <c r="DR36" s="664"/>
      <c r="DS36" s="664"/>
      <c r="DT36" s="664"/>
      <c r="DU36" s="664"/>
      <c r="DV36" s="665"/>
      <c r="DW36" s="666">
        <v>14.2</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267800</v>
      </c>
      <c r="S37" s="664"/>
      <c r="T37" s="664"/>
      <c r="U37" s="664"/>
      <c r="V37" s="664"/>
      <c r="W37" s="664"/>
      <c r="X37" s="664"/>
      <c r="Y37" s="665"/>
      <c r="Z37" s="723">
        <v>2.9</v>
      </c>
      <c r="AA37" s="723"/>
      <c r="AB37" s="723"/>
      <c r="AC37" s="723"/>
      <c r="AD37" s="724" t="s">
        <v>128</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21900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2203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509415</v>
      </c>
      <c r="CS37" s="662"/>
      <c r="CT37" s="662"/>
      <c r="CU37" s="662"/>
      <c r="CV37" s="662"/>
      <c r="CW37" s="662"/>
      <c r="CX37" s="662"/>
      <c r="CY37" s="663"/>
      <c r="CZ37" s="666">
        <v>5.7</v>
      </c>
      <c r="DA37" s="695"/>
      <c r="DB37" s="695"/>
      <c r="DC37" s="696"/>
      <c r="DD37" s="669">
        <v>509415</v>
      </c>
      <c r="DE37" s="662"/>
      <c r="DF37" s="662"/>
      <c r="DG37" s="662"/>
      <c r="DH37" s="662"/>
      <c r="DI37" s="662"/>
      <c r="DJ37" s="662"/>
      <c r="DK37" s="663"/>
      <c r="DL37" s="669">
        <v>486262</v>
      </c>
      <c r="DM37" s="662"/>
      <c r="DN37" s="662"/>
      <c r="DO37" s="662"/>
      <c r="DP37" s="662"/>
      <c r="DQ37" s="662"/>
      <c r="DR37" s="662"/>
      <c r="DS37" s="662"/>
      <c r="DT37" s="662"/>
      <c r="DU37" s="662"/>
      <c r="DV37" s="663"/>
      <c r="DW37" s="666">
        <v>9</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9340366</v>
      </c>
      <c r="S38" s="713"/>
      <c r="T38" s="713"/>
      <c r="U38" s="713"/>
      <c r="V38" s="713"/>
      <c r="W38" s="713"/>
      <c r="X38" s="713"/>
      <c r="Y38" s="718"/>
      <c r="Z38" s="719">
        <v>100</v>
      </c>
      <c r="AA38" s="719"/>
      <c r="AB38" s="719"/>
      <c r="AC38" s="719"/>
      <c r="AD38" s="720">
        <v>5145679</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16000</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3546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923840</v>
      </c>
      <c r="CS38" s="664"/>
      <c r="CT38" s="664"/>
      <c r="CU38" s="664"/>
      <c r="CV38" s="664"/>
      <c r="CW38" s="664"/>
      <c r="CX38" s="664"/>
      <c r="CY38" s="665"/>
      <c r="CZ38" s="666">
        <v>10.3</v>
      </c>
      <c r="DA38" s="695"/>
      <c r="DB38" s="695"/>
      <c r="DC38" s="696"/>
      <c r="DD38" s="669">
        <v>811955</v>
      </c>
      <c r="DE38" s="664"/>
      <c r="DF38" s="664"/>
      <c r="DG38" s="664"/>
      <c r="DH38" s="664"/>
      <c r="DI38" s="664"/>
      <c r="DJ38" s="664"/>
      <c r="DK38" s="665"/>
      <c r="DL38" s="669">
        <v>778343</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v>12914</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86</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229383</v>
      </c>
      <c r="CS39" s="662"/>
      <c r="CT39" s="662"/>
      <c r="CU39" s="662"/>
      <c r="CV39" s="662"/>
      <c r="CW39" s="662"/>
      <c r="CX39" s="662"/>
      <c r="CY39" s="663"/>
      <c r="CZ39" s="666">
        <v>2.5</v>
      </c>
      <c r="DA39" s="695"/>
      <c r="DB39" s="695"/>
      <c r="DC39" s="696"/>
      <c r="DD39" s="669">
        <v>85717</v>
      </c>
      <c r="DE39" s="662"/>
      <c r="DF39" s="662"/>
      <c r="DG39" s="662"/>
      <c r="DH39" s="662"/>
      <c r="DI39" s="662"/>
      <c r="DJ39" s="662"/>
      <c r="DK39" s="663"/>
      <c r="DL39" s="669" t="s">
        <v>138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145860</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t="s">
        <v>138</v>
      </c>
      <c r="CS40" s="664"/>
      <c r="CT40" s="664"/>
      <c r="CU40" s="664"/>
      <c r="CV40" s="664"/>
      <c r="CW40" s="664"/>
      <c r="CX40" s="664"/>
      <c r="CY40" s="665"/>
      <c r="CZ40" s="666" t="s">
        <v>138</v>
      </c>
      <c r="DA40" s="695"/>
      <c r="DB40" s="695"/>
      <c r="DC40" s="696"/>
      <c r="DD40" s="669" t="s">
        <v>138</v>
      </c>
      <c r="DE40" s="664"/>
      <c r="DF40" s="664"/>
      <c r="DG40" s="664"/>
      <c r="DH40" s="664"/>
      <c r="DI40" s="664"/>
      <c r="DJ40" s="664"/>
      <c r="DK40" s="665"/>
      <c r="DL40" s="669" t="s">
        <v>138</v>
      </c>
      <c r="DM40" s="664"/>
      <c r="DN40" s="664"/>
      <c r="DO40" s="664"/>
      <c r="DP40" s="664"/>
      <c r="DQ40" s="664"/>
      <c r="DR40" s="664"/>
      <c r="DS40" s="664"/>
      <c r="DT40" s="664"/>
      <c r="DU40" s="664"/>
      <c r="DV40" s="665"/>
      <c r="DW40" s="666" t="s">
        <v>138</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552011</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353</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138</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2419757</v>
      </c>
      <c r="CS42" s="664"/>
      <c r="CT42" s="664"/>
      <c r="CU42" s="664"/>
      <c r="CV42" s="664"/>
      <c r="CW42" s="664"/>
      <c r="CX42" s="664"/>
      <c r="CY42" s="665"/>
      <c r="CZ42" s="666">
        <v>26.8</v>
      </c>
      <c r="DA42" s="667"/>
      <c r="DB42" s="667"/>
      <c r="DC42" s="668"/>
      <c r="DD42" s="669">
        <v>376477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112463</v>
      </c>
      <c r="CS43" s="662"/>
      <c r="CT43" s="662"/>
      <c r="CU43" s="662"/>
      <c r="CV43" s="662"/>
      <c r="CW43" s="662"/>
      <c r="CX43" s="662"/>
      <c r="CY43" s="663"/>
      <c r="CZ43" s="666">
        <v>1.2</v>
      </c>
      <c r="DA43" s="695"/>
      <c r="DB43" s="695"/>
      <c r="DC43" s="696"/>
      <c r="DD43" s="669">
        <v>112463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305</v>
      </c>
      <c r="CE44" s="690"/>
      <c r="CF44" s="658" t="s">
        <v>354</v>
      </c>
      <c r="CG44" s="659"/>
      <c r="CH44" s="659"/>
      <c r="CI44" s="659"/>
      <c r="CJ44" s="659"/>
      <c r="CK44" s="659"/>
      <c r="CL44" s="659"/>
      <c r="CM44" s="659"/>
      <c r="CN44" s="659"/>
      <c r="CO44" s="659"/>
      <c r="CP44" s="659"/>
      <c r="CQ44" s="660"/>
      <c r="CR44" s="661">
        <v>2404454</v>
      </c>
      <c r="CS44" s="664"/>
      <c r="CT44" s="664"/>
      <c r="CU44" s="664"/>
      <c r="CV44" s="664"/>
      <c r="CW44" s="664"/>
      <c r="CX44" s="664"/>
      <c r="CY44" s="665"/>
      <c r="CZ44" s="666">
        <v>26.7</v>
      </c>
      <c r="DA44" s="667"/>
      <c r="DB44" s="667"/>
      <c r="DC44" s="668"/>
      <c r="DD44" s="669">
        <v>375961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233055</v>
      </c>
      <c r="CS45" s="662"/>
      <c r="CT45" s="662"/>
      <c r="CU45" s="662"/>
      <c r="CV45" s="662"/>
      <c r="CW45" s="662"/>
      <c r="CX45" s="662"/>
      <c r="CY45" s="663"/>
      <c r="CZ45" s="666">
        <v>2.6</v>
      </c>
      <c r="DA45" s="695"/>
      <c r="DB45" s="695"/>
      <c r="DC45" s="696"/>
      <c r="DD45" s="669">
        <v>18906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2151912</v>
      </c>
      <c r="CS46" s="664"/>
      <c r="CT46" s="664"/>
      <c r="CU46" s="664"/>
      <c r="CV46" s="664"/>
      <c r="CW46" s="664"/>
      <c r="CX46" s="664"/>
      <c r="CY46" s="665"/>
      <c r="CZ46" s="666">
        <v>23.9</v>
      </c>
      <c r="DA46" s="667"/>
      <c r="DB46" s="667"/>
      <c r="DC46" s="668"/>
      <c r="DD46" s="669">
        <v>347568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v>15303</v>
      </c>
      <c r="CS47" s="662"/>
      <c r="CT47" s="662"/>
      <c r="CU47" s="662"/>
      <c r="CV47" s="662"/>
      <c r="CW47" s="662"/>
      <c r="CX47" s="662"/>
      <c r="CY47" s="663"/>
      <c r="CZ47" s="666">
        <v>0.2</v>
      </c>
      <c r="DA47" s="695"/>
      <c r="DB47" s="695"/>
      <c r="DC47" s="696"/>
      <c r="DD47" s="669">
        <v>516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359</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9012409</v>
      </c>
      <c r="CS49" s="677"/>
      <c r="CT49" s="677"/>
      <c r="CU49" s="677"/>
      <c r="CV49" s="677"/>
      <c r="CW49" s="677"/>
      <c r="CX49" s="677"/>
      <c r="CY49" s="678"/>
      <c r="CZ49" s="679">
        <v>100</v>
      </c>
      <c r="DA49" s="680"/>
      <c r="DB49" s="680"/>
      <c r="DC49" s="681"/>
      <c r="DD49" s="682">
        <v>5767871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9yR8BtokX4D8V1eHY1TZIIEY1P5AaZtHpVRTa2uUX0A6pegl3c9n6IFa+ylpX5D+f09YdBHT1JHve0sba35YYg==" saltValue="yNqnvJGvBgOxydqrD3HL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9334</v>
      </c>
      <c r="R7" s="1194"/>
      <c r="S7" s="1194"/>
      <c r="T7" s="1194"/>
      <c r="U7" s="1194"/>
      <c r="V7" s="1194">
        <v>9008</v>
      </c>
      <c r="W7" s="1194"/>
      <c r="X7" s="1194"/>
      <c r="Y7" s="1194"/>
      <c r="Z7" s="1194"/>
      <c r="AA7" s="1194">
        <v>326</v>
      </c>
      <c r="AB7" s="1194"/>
      <c r="AC7" s="1194"/>
      <c r="AD7" s="1194"/>
      <c r="AE7" s="1195"/>
      <c r="AF7" s="1196">
        <v>208</v>
      </c>
      <c r="AG7" s="1197"/>
      <c r="AH7" s="1197"/>
      <c r="AI7" s="1197"/>
      <c r="AJ7" s="1198"/>
      <c r="AK7" s="1180">
        <v>379</v>
      </c>
      <c r="AL7" s="1181"/>
      <c r="AM7" s="1181"/>
      <c r="AN7" s="1181"/>
      <c r="AO7" s="1181"/>
      <c r="AP7" s="1181">
        <v>11474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t="s">
        <v>384</v>
      </c>
      <c r="C8" s="1127"/>
      <c r="D8" s="1127"/>
      <c r="E8" s="1127"/>
      <c r="F8" s="1127"/>
      <c r="G8" s="1127"/>
      <c r="H8" s="1127"/>
      <c r="I8" s="1127"/>
      <c r="J8" s="1127"/>
      <c r="K8" s="1127"/>
      <c r="L8" s="1127"/>
      <c r="M8" s="1127"/>
      <c r="N8" s="1127"/>
      <c r="O8" s="1127"/>
      <c r="P8" s="1128"/>
      <c r="Q8" s="1132">
        <v>64</v>
      </c>
      <c r="R8" s="1133"/>
      <c r="S8" s="1133"/>
      <c r="T8" s="1133"/>
      <c r="U8" s="1133"/>
      <c r="V8" s="1133">
        <v>64</v>
      </c>
      <c r="W8" s="1133"/>
      <c r="X8" s="1133"/>
      <c r="Y8" s="1133"/>
      <c r="Z8" s="1133"/>
      <c r="AA8" s="1133">
        <v>0</v>
      </c>
      <c r="AB8" s="1133"/>
      <c r="AC8" s="1133"/>
      <c r="AD8" s="1133"/>
      <c r="AE8" s="1134"/>
      <c r="AF8" s="1108">
        <v>0</v>
      </c>
      <c r="AG8" s="1109"/>
      <c r="AH8" s="1109"/>
      <c r="AI8" s="1109"/>
      <c r="AJ8" s="1110"/>
      <c r="AK8" s="1175">
        <v>41</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9358</v>
      </c>
      <c r="R23" s="1158"/>
      <c r="S23" s="1158"/>
      <c r="T23" s="1158"/>
      <c r="U23" s="1158"/>
      <c r="V23" s="1158">
        <v>9031</v>
      </c>
      <c r="W23" s="1158"/>
      <c r="X23" s="1158"/>
      <c r="Y23" s="1158"/>
      <c r="Z23" s="1158"/>
      <c r="AA23" s="1158">
        <v>327</v>
      </c>
      <c r="AB23" s="1158"/>
      <c r="AC23" s="1158"/>
      <c r="AD23" s="1158"/>
      <c r="AE23" s="1159"/>
      <c r="AF23" s="1160">
        <v>208</v>
      </c>
      <c r="AG23" s="1158"/>
      <c r="AH23" s="1158"/>
      <c r="AI23" s="1158"/>
      <c r="AJ23" s="1161"/>
      <c r="AK23" s="1162"/>
      <c r="AL23" s="1163"/>
      <c r="AM23" s="1163"/>
      <c r="AN23" s="1163"/>
      <c r="AO23" s="1163"/>
      <c r="AP23" s="1158">
        <v>11475</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1821</v>
      </c>
      <c r="R28" s="1143"/>
      <c r="S28" s="1143"/>
      <c r="T28" s="1143"/>
      <c r="U28" s="1143"/>
      <c r="V28" s="1143">
        <v>1729</v>
      </c>
      <c r="W28" s="1143"/>
      <c r="X28" s="1143"/>
      <c r="Y28" s="1143"/>
      <c r="Z28" s="1143"/>
      <c r="AA28" s="1143">
        <v>92</v>
      </c>
      <c r="AB28" s="1143"/>
      <c r="AC28" s="1143"/>
      <c r="AD28" s="1143"/>
      <c r="AE28" s="1144"/>
      <c r="AF28" s="1145">
        <v>92</v>
      </c>
      <c r="AG28" s="1143"/>
      <c r="AH28" s="1143"/>
      <c r="AI28" s="1143"/>
      <c r="AJ28" s="1146"/>
      <c r="AK28" s="1147">
        <v>128</v>
      </c>
      <c r="AL28" s="1135"/>
      <c r="AM28" s="1135"/>
      <c r="AN28" s="1135"/>
      <c r="AO28" s="1135"/>
      <c r="AP28" s="1135" t="s">
        <v>576</v>
      </c>
      <c r="AQ28" s="1135"/>
      <c r="AR28" s="1135"/>
      <c r="AS28" s="1135"/>
      <c r="AT28" s="1135"/>
      <c r="AU28" s="1135" t="s">
        <v>576</v>
      </c>
      <c r="AV28" s="1135"/>
      <c r="AW28" s="1135"/>
      <c r="AX28" s="1135"/>
      <c r="AY28" s="1135"/>
      <c r="AZ28" s="1136" t="s">
        <v>591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90</v>
      </c>
      <c r="R29" s="1133"/>
      <c r="S29" s="1133"/>
      <c r="T29" s="1133"/>
      <c r="U29" s="1133"/>
      <c r="V29" s="1133">
        <v>87</v>
      </c>
      <c r="W29" s="1133"/>
      <c r="X29" s="1133"/>
      <c r="Y29" s="1133"/>
      <c r="Z29" s="1133"/>
      <c r="AA29" s="1133">
        <v>3</v>
      </c>
      <c r="AB29" s="1133"/>
      <c r="AC29" s="1133"/>
      <c r="AD29" s="1133"/>
      <c r="AE29" s="1134"/>
      <c r="AF29" s="1108">
        <v>3</v>
      </c>
      <c r="AG29" s="1109"/>
      <c r="AH29" s="1109"/>
      <c r="AI29" s="1109"/>
      <c r="AJ29" s="1110"/>
      <c r="AK29" s="1069">
        <v>6</v>
      </c>
      <c r="AL29" s="1060"/>
      <c r="AM29" s="1060"/>
      <c r="AN29" s="1060"/>
      <c r="AO29" s="1060"/>
      <c r="AP29" s="1060">
        <v>11</v>
      </c>
      <c r="AQ29" s="1060"/>
      <c r="AR29" s="1060"/>
      <c r="AS29" s="1060"/>
      <c r="AT29" s="1060"/>
      <c r="AU29" s="1060" t="s">
        <v>576</v>
      </c>
      <c r="AV29" s="1060"/>
      <c r="AW29" s="1060"/>
      <c r="AX29" s="1060"/>
      <c r="AY29" s="1060"/>
      <c r="AZ29" s="1131" t="s">
        <v>591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1779</v>
      </c>
      <c r="R30" s="1133"/>
      <c r="S30" s="1133"/>
      <c r="T30" s="1133"/>
      <c r="U30" s="1133"/>
      <c r="V30" s="1133">
        <v>1714</v>
      </c>
      <c r="W30" s="1133"/>
      <c r="X30" s="1133"/>
      <c r="Y30" s="1133"/>
      <c r="Z30" s="1133"/>
      <c r="AA30" s="1133">
        <v>65</v>
      </c>
      <c r="AB30" s="1133"/>
      <c r="AC30" s="1133"/>
      <c r="AD30" s="1133"/>
      <c r="AE30" s="1134"/>
      <c r="AF30" s="1108">
        <v>65</v>
      </c>
      <c r="AG30" s="1109"/>
      <c r="AH30" s="1109"/>
      <c r="AI30" s="1109"/>
      <c r="AJ30" s="1110"/>
      <c r="AK30" s="1069">
        <v>226</v>
      </c>
      <c r="AL30" s="1060"/>
      <c r="AM30" s="1060"/>
      <c r="AN30" s="1060"/>
      <c r="AO30" s="1060"/>
      <c r="AP30" s="1060" t="s">
        <v>576</v>
      </c>
      <c r="AQ30" s="1060"/>
      <c r="AR30" s="1060"/>
      <c r="AS30" s="1060"/>
      <c r="AT30" s="1060"/>
      <c r="AU30" s="1060" t="s">
        <v>576</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206</v>
      </c>
      <c r="R31" s="1133"/>
      <c r="S31" s="1133"/>
      <c r="T31" s="1133"/>
      <c r="U31" s="1133"/>
      <c r="V31" s="1133">
        <v>205</v>
      </c>
      <c r="W31" s="1133"/>
      <c r="X31" s="1133"/>
      <c r="Y31" s="1133"/>
      <c r="Z31" s="1133"/>
      <c r="AA31" s="1133">
        <v>1</v>
      </c>
      <c r="AB31" s="1133"/>
      <c r="AC31" s="1133"/>
      <c r="AD31" s="1133"/>
      <c r="AE31" s="1134"/>
      <c r="AF31" s="1108">
        <v>1</v>
      </c>
      <c r="AG31" s="1109"/>
      <c r="AH31" s="1109"/>
      <c r="AI31" s="1109"/>
      <c r="AJ31" s="1110"/>
      <c r="AK31" s="1069">
        <v>67</v>
      </c>
      <c r="AL31" s="1060"/>
      <c r="AM31" s="1060"/>
      <c r="AN31" s="1060"/>
      <c r="AO31" s="1060"/>
      <c r="AP31" s="1060" t="s">
        <v>576</v>
      </c>
      <c r="AQ31" s="1060"/>
      <c r="AR31" s="1060"/>
      <c r="AS31" s="1060"/>
      <c r="AT31" s="1060"/>
      <c r="AU31" s="1060" t="s">
        <v>576</v>
      </c>
      <c r="AV31" s="1060"/>
      <c r="AW31" s="1060"/>
      <c r="AX31" s="1060"/>
      <c r="AY31" s="1060"/>
      <c r="AZ31" s="1131" t="s">
        <v>591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403</v>
      </c>
      <c r="C32" s="1127"/>
      <c r="D32" s="1127"/>
      <c r="E32" s="1127"/>
      <c r="F32" s="1127"/>
      <c r="G32" s="1127"/>
      <c r="H32" s="1127"/>
      <c r="I32" s="1127"/>
      <c r="J32" s="1127"/>
      <c r="K32" s="1127"/>
      <c r="L32" s="1127"/>
      <c r="M32" s="1127"/>
      <c r="N32" s="1127"/>
      <c r="O32" s="1127"/>
      <c r="P32" s="1128"/>
      <c r="Q32" s="1132">
        <v>195</v>
      </c>
      <c r="R32" s="1133"/>
      <c r="S32" s="1133"/>
      <c r="T32" s="1133"/>
      <c r="U32" s="1133"/>
      <c r="V32" s="1133">
        <v>172</v>
      </c>
      <c r="W32" s="1133"/>
      <c r="X32" s="1133"/>
      <c r="Y32" s="1133"/>
      <c r="Z32" s="1133"/>
      <c r="AA32" s="1133">
        <v>23</v>
      </c>
      <c r="AB32" s="1133"/>
      <c r="AC32" s="1133"/>
      <c r="AD32" s="1133"/>
      <c r="AE32" s="1134"/>
      <c r="AF32" s="1108">
        <v>89</v>
      </c>
      <c r="AG32" s="1109"/>
      <c r="AH32" s="1109"/>
      <c r="AI32" s="1109"/>
      <c r="AJ32" s="1110"/>
      <c r="AK32" s="1069">
        <v>20</v>
      </c>
      <c r="AL32" s="1060"/>
      <c r="AM32" s="1060"/>
      <c r="AN32" s="1060"/>
      <c r="AO32" s="1060"/>
      <c r="AP32" s="1060">
        <v>674</v>
      </c>
      <c r="AQ32" s="1060"/>
      <c r="AR32" s="1060"/>
      <c r="AS32" s="1060"/>
      <c r="AT32" s="1060"/>
      <c r="AU32" s="1060">
        <v>124</v>
      </c>
      <c r="AV32" s="1060"/>
      <c r="AW32" s="1060"/>
      <c r="AX32" s="1060"/>
      <c r="AY32" s="1060"/>
      <c r="AZ32" s="1131" t="s">
        <v>591</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405</v>
      </c>
      <c r="C33" s="1127"/>
      <c r="D33" s="1127"/>
      <c r="E33" s="1127"/>
      <c r="F33" s="1127"/>
      <c r="G33" s="1127"/>
      <c r="H33" s="1127"/>
      <c r="I33" s="1127"/>
      <c r="J33" s="1127"/>
      <c r="K33" s="1127"/>
      <c r="L33" s="1127"/>
      <c r="M33" s="1127"/>
      <c r="N33" s="1127"/>
      <c r="O33" s="1127"/>
      <c r="P33" s="1128"/>
      <c r="Q33" s="1132">
        <v>76</v>
      </c>
      <c r="R33" s="1133"/>
      <c r="S33" s="1133"/>
      <c r="T33" s="1133"/>
      <c r="U33" s="1133"/>
      <c r="V33" s="1133">
        <v>74</v>
      </c>
      <c r="W33" s="1133"/>
      <c r="X33" s="1133"/>
      <c r="Y33" s="1133"/>
      <c r="Z33" s="1133"/>
      <c r="AA33" s="1133">
        <v>2</v>
      </c>
      <c r="AB33" s="1133"/>
      <c r="AC33" s="1133"/>
      <c r="AD33" s="1133"/>
      <c r="AE33" s="1134"/>
      <c r="AF33" s="1108">
        <v>2</v>
      </c>
      <c r="AG33" s="1109"/>
      <c r="AH33" s="1109"/>
      <c r="AI33" s="1109"/>
      <c r="AJ33" s="1110"/>
      <c r="AK33" s="1069">
        <v>16</v>
      </c>
      <c r="AL33" s="1060"/>
      <c r="AM33" s="1060"/>
      <c r="AN33" s="1060"/>
      <c r="AO33" s="1060"/>
      <c r="AP33" s="1060">
        <v>186</v>
      </c>
      <c r="AQ33" s="1060"/>
      <c r="AR33" s="1060"/>
      <c r="AS33" s="1060"/>
      <c r="AT33" s="1060"/>
      <c r="AU33" s="1060">
        <v>112</v>
      </c>
      <c r="AV33" s="1060"/>
      <c r="AW33" s="1060"/>
      <c r="AX33" s="1060"/>
      <c r="AY33" s="1060"/>
      <c r="AZ33" s="1131" t="s">
        <v>591</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407</v>
      </c>
      <c r="C34" s="1127"/>
      <c r="D34" s="1127"/>
      <c r="E34" s="1127"/>
      <c r="F34" s="1127"/>
      <c r="G34" s="1127"/>
      <c r="H34" s="1127"/>
      <c r="I34" s="1127"/>
      <c r="J34" s="1127"/>
      <c r="K34" s="1127"/>
      <c r="L34" s="1127"/>
      <c r="M34" s="1127"/>
      <c r="N34" s="1127"/>
      <c r="O34" s="1127"/>
      <c r="P34" s="1128"/>
      <c r="Q34" s="1132">
        <v>505</v>
      </c>
      <c r="R34" s="1133"/>
      <c r="S34" s="1133"/>
      <c r="T34" s="1133"/>
      <c r="U34" s="1133"/>
      <c r="V34" s="1133">
        <v>493</v>
      </c>
      <c r="W34" s="1133"/>
      <c r="X34" s="1133"/>
      <c r="Y34" s="1133"/>
      <c r="Z34" s="1133"/>
      <c r="AA34" s="1133">
        <v>12</v>
      </c>
      <c r="AB34" s="1133"/>
      <c r="AC34" s="1133"/>
      <c r="AD34" s="1133"/>
      <c r="AE34" s="1134"/>
      <c r="AF34" s="1108">
        <v>12</v>
      </c>
      <c r="AG34" s="1109"/>
      <c r="AH34" s="1109"/>
      <c r="AI34" s="1109"/>
      <c r="AJ34" s="1110"/>
      <c r="AK34" s="1069">
        <v>224</v>
      </c>
      <c r="AL34" s="1060"/>
      <c r="AM34" s="1060"/>
      <c r="AN34" s="1060"/>
      <c r="AO34" s="1060"/>
      <c r="AP34" s="1060">
        <v>2664</v>
      </c>
      <c r="AQ34" s="1060"/>
      <c r="AR34" s="1060"/>
      <c r="AS34" s="1060"/>
      <c r="AT34" s="1060"/>
      <c r="AU34" s="1060">
        <v>2603</v>
      </c>
      <c r="AV34" s="1060"/>
      <c r="AW34" s="1060"/>
      <c r="AX34" s="1060"/>
      <c r="AY34" s="1060"/>
      <c r="AZ34" s="1131" t="s">
        <v>591</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264</v>
      </c>
      <c r="AG63" s="1048"/>
      <c r="AH63" s="1048"/>
      <c r="AI63" s="1048"/>
      <c r="AJ63" s="1119"/>
      <c r="AK63" s="1120"/>
      <c r="AL63" s="1052"/>
      <c r="AM63" s="1052"/>
      <c r="AN63" s="1052"/>
      <c r="AO63" s="1052"/>
      <c r="AP63" s="1048">
        <v>3535</v>
      </c>
      <c r="AQ63" s="1048"/>
      <c r="AR63" s="1048"/>
      <c r="AS63" s="1048"/>
      <c r="AT63" s="1048"/>
      <c r="AU63" s="1048">
        <v>2838</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395</v>
      </c>
      <c r="AL66" s="1085"/>
      <c r="AM66" s="1085"/>
      <c r="AN66" s="1085"/>
      <c r="AO66" s="1086"/>
      <c r="AP66" s="1090" t="s">
        <v>417</v>
      </c>
      <c r="AQ66" s="1091"/>
      <c r="AR66" s="1091"/>
      <c r="AS66" s="1091"/>
      <c r="AT66" s="1092"/>
      <c r="AU66" s="1090" t="s">
        <v>418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577</v>
      </c>
      <c r="C68" s="1075"/>
      <c r="D68" s="1075"/>
      <c r="E68" s="1075"/>
      <c r="F68" s="1075"/>
      <c r="G68" s="1075"/>
      <c r="H68" s="1075"/>
      <c r="I68" s="1075"/>
      <c r="J68" s="1075"/>
      <c r="K68" s="1075"/>
      <c r="L68" s="1075"/>
      <c r="M68" s="1075"/>
      <c r="N68" s="1075"/>
      <c r="O68" s="1075"/>
      <c r="P68" s="1076"/>
      <c r="Q68" s="1077">
        <v>626</v>
      </c>
      <c r="R68" s="1071"/>
      <c r="S68" s="1071"/>
      <c r="T68" s="1071"/>
      <c r="U68" s="1071"/>
      <c r="V68" s="1071">
        <v>604</v>
      </c>
      <c r="W68" s="1071"/>
      <c r="X68" s="1071"/>
      <c r="Y68" s="1071"/>
      <c r="Z68" s="1071"/>
      <c r="AA68" s="1071">
        <v>22</v>
      </c>
      <c r="AB68" s="1071"/>
      <c r="AC68" s="1071"/>
      <c r="AD68" s="1071"/>
      <c r="AE68" s="1071"/>
      <c r="AF68" s="1071">
        <v>22</v>
      </c>
      <c r="AG68" s="1071"/>
      <c r="AH68" s="1071"/>
      <c r="AI68" s="1071"/>
      <c r="AJ68" s="1071"/>
      <c r="AK68" s="1071">
        <v>15</v>
      </c>
      <c r="AL68" s="1071"/>
      <c r="AM68" s="1071"/>
      <c r="AN68" s="1071"/>
      <c r="AO68" s="1071"/>
      <c r="AP68" s="1071">
        <v>290</v>
      </c>
      <c r="AQ68" s="1071"/>
      <c r="AR68" s="1071"/>
      <c r="AS68" s="1071"/>
      <c r="AT68" s="1071"/>
      <c r="AU68" s="1071">
        <v>62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578</v>
      </c>
      <c r="C69" s="1064"/>
      <c r="D69" s="1064"/>
      <c r="E69" s="1064"/>
      <c r="F69" s="1064"/>
      <c r="G69" s="1064"/>
      <c r="H69" s="1064"/>
      <c r="I69" s="1064"/>
      <c r="J69" s="1064"/>
      <c r="K69" s="1064"/>
      <c r="L69" s="1064"/>
      <c r="M69" s="1064"/>
      <c r="N69" s="1064"/>
      <c r="O69" s="1064"/>
      <c r="P69" s="1065"/>
      <c r="Q69" s="1066">
        <v>1568</v>
      </c>
      <c r="R69" s="1060"/>
      <c r="S69" s="1060"/>
      <c r="T69" s="1060"/>
      <c r="U69" s="1060"/>
      <c r="V69" s="1060">
        <v>1535</v>
      </c>
      <c r="W69" s="1060"/>
      <c r="X69" s="1060"/>
      <c r="Y69" s="1060"/>
      <c r="Z69" s="1060"/>
      <c r="AA69" s="1060">
        <v>33</v>
      </c>
      <c r="AB69" s="1060"/>
      <c r="AC69" s="1060"/>
      <c r="AD69" s="1060"/>
      <c r="AE69" s="1060"/>
      <c r="AF69" s="1060">
        <v>33</v>
      </c>
      <c r="AG69" s="1060"/>
      <c r="AH69" s="1060"/>
      <c r="AI69" s="1060"/>
      <c r="AJ69" s="1060"/>
      <c r="AK69" s="1060">
        <v>31</v>
      </c>
      <c r="AL69" s="1060"/>
      <c r="AM69" s="1060"/>
      <c r="AN69" s="1060"/>
      <c r="AO69" s="1060"/>
      <c r="AP69" s="1060">
        <v>538</v>
      </c>
      <c r="AQ69" s="1060"/>
      <c r="AR69" s="1060"/>
      <c r="AS69" s="1060"/>
      <c r="AT69" s="1060"/>
      <c r="AU69" s="1060">
        <v>129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579</v>
      </c>
      <c r="C70" s="1064"/>
      <c r="D70" s="1064"/>
      <c r="E70" s="1064"/>
      <c r="F70" s="1064"/>
      <c r="G70" s="1064"/>
      <c r="H70" s="1064"/>
      <c r="I70" s="1064"/>
      <c r="J70" s="1064"/>
      <c r="K70" s="1064"/>
      <c r="L70" s="1064"/>
      <c r="M70" s="1064"/>
      <c r="N70" s="1064"/>
      <c r="O70" s="1064"/>
      <c r="P70" s="1065"/>
      <c r="Q70" s="1066">
        <v>53</v>
      </c>
      <c r="R70" s="1060"/>
      <c r="S70" s="1060"/>
      <c r="T70" s="1060"/>
      <c r="U70" s="1060"/>
      <c r="V70" s="1060">
        <v>52</v>
      </c>
      <c r="W70" s="1060"/>
      <c r="X70" s="1060"/>
      <c r="Y70" s="1060"/>
      <c r="Z70" s="1060"/>
      <c r="AA70" s="1060">
        <v>0</v>
      </c>
      <c r="AB70" s="1060"/>
      <c r="AC70" s="1060"/>
      <c r="AD70" s="1060"/>
      <c r="AE70" s="1060"/>
      <c r="AF70" s="1060">
        <v>403</v>
      </c>
      <c r="AG70" s="1060"/>
      <c r="AH70" s="1060"/>
      <c r="AI70" s="1060"/>
      <c r="AJ70" s="1060"/>
      <c r="AK70" s="1060">
        <v>52</v>
      </c>
      <c r="AL70" s="1060"/>
      <c r="AM70" s="1060"/>
      <c r="AN70" s="1060"/>
      <c r="AO70" s="1060"/>
      <c r="AP70" s="1060" t="s">
        <v>591</v>
      </c>
      <c r="AQ70" s="1060"/>
      <c r="AR70" s="1060"/>
      <c r="AS70" s="1060"/>
      <c r="AT70" s="1060"/>
      <c r="AU70" s="1060" t="s">
        <v>591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580</v>
      </c>
      <c r="C71" s="1064"/>
      <c r="D71" s="1064"/>
      <c r="E71" s="1064"/>
      <c r="F71" s="1064"/>
      <c r="G71" s="1064"/>
      <c r="H71" s="1064"/>
      <c r="I71" s="1064"/>
      <c r="J71" s="1064"/>
      <c r="K71" s="1064"/>
      <c r="L71" s="1064"/>
      <c r="M71" s="1064"/>
      <c r="N71" s="1064"/>
      <c r="O71" s="1064"/>
      <c r="P71" s="1065"/>
      <c r="Q71" s="1066">
        <v>94</v>
      </c>
      <c r="R71" s="1060"/>
      <c r="S71" s="1060"/>
      <c r="T71" s="1060"/>
      <c r="U71" s="1060"/>
      <c r="V71" s="1060">
        <v>86</v>
      </c>
      <c r="W71" s="1060"/>
      <c r="X71" s="1060"/>
      <c r="Y71" s="1060"/>
      <c r="Z71" s="1060"/>
      <c r="AA71" s="1060">
        <v>8</v>
      </c>
      <c r="AB71" s="1060"/>
      <c r="AC71" s="1060"/>
      <c r="AD71" s="1060"/>
      <c r="AE71" s="1060"/>
      <c r="AF71" s="1060">
        <v>8</v>
      </c>
      <c r="AG71" s="1060"/>
      <c r="AH71" s="1060"/>
      <c r="AI71" s="1060"/>
      <c r="AJ71" s="1060"/>
      <c r="AK71" s="1060">
        <v>9</v>
      </c>
      <c r="AL71" s="1060"/>
      <c r="AM71" s="1060"/>
      <c r="AN71" s="1060"/>
      <c r="AO71" s="1060"/>
      <c r="AP71" s="1060" t="s">
        <v>591</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581</v>
      </c>
      <c r="C72" s="1064"/>
      <c r="D72" s="1064"/>
      <c r="E72" s="1064"/>
      <c r="F72" s="1064"/>
      <c r="G72" s="1064"/>
      <c r="H72" s="1064"/>
      <c r="I72" s="1064"/>
      <c r="J72" s="1064"/>
      <c r="K72" s="1064"/>
      <c r="L72" s="1064"/>
      <c r="M72" s="1064"/>
      <c r="N72" s="1064"/>
      <c r="O72" s="1064"/>
      <c r="P72" s="1065"/>
      <c r="Q72" s="1066">
        <v>237427</v>
      </c>
      <c r="R72" s="1060"/>
      <c r="S72" s="1060"/>
      <c r="T72" s="1060"/>
      <c r="U72" s="1060"/>
      <c r="V72" s="1060">
        <v>231302</v>
      </c>
      <c r="W72" s="1060"/>
      <c r="X72" s="1060"/>
      <c r="Y72" s="1060"/>
      <c r="Z72" s="1060"/>
      <c r="AA72" s="1060">
        <v>6125</v>
      </c>
      <c r="AB72" s="1060"/>
      <c r="AC72" s="1060"/>
      <c r="AD72" s="1060"/>
      <c r="AE72" s="1060"/>
      <c r="AF72" s="1060">
        <v>6125</v>
      </c>
      <c r="AG72" s="1060"/>
      <c r="AH72" s="1060"/>
      <c r="AI72" s="1060"/>
      <c r="AJ72" s="1060"/>
      <c r="AK72" s="1060">
        <v>1029</v>
      </c>
      <c r="AL72" s="1060"/>
      <c r="AM72" s="1060"/>
      <c r="AN72" s="1060"/>
      <c r="AO72" s="1060"/>
      <c r="AP72" s="1060" t="s">
        <v>591</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582</v>
      </c>
      <c r="C73" s="1064"/>
      <c r="D73" s="1064"/>
      <c r="E73" s="1064"/>
      <c r="F73" s="1064"/>
      <c r="G73" s="1064"/>
      <c r="H73" s="1064"/>
      <c r="I73" s="1064"/>
      <c r="J73" s="1064"/>
      <c r="K73" s="1064"/>
      <c r="L73" s="1064"/>
      <c r="M73" s="1064"/>
      <c r="N73" s="1064"/>
      <c r="O73" s="1064"/>
      <c r="P73" s="1065"/>
      <c r="Q73" s="1066">
        <v>6833</v>
      </c>
      <c r="R73" s="1060"/>
      <c r="S73" s="1060"/>
      <c r="T73" s="1060"/>
      <c r="U73" s="1060"/>
      <c r="V73" s="1060">
        <v>5904</v>
      </c>
      <c r="W73" s="1060"/>
      <c r="X73" s="1060"/>
      <c r="Y73" s="1060"/>
      <c r="Z73" s="1060"/>
      <c r="AA73" s="1060">
        <v>929</v>
      </c>
      <c r="AB73" s="1060"/>
      <c r="AC73" s="1060"/>
      <c r="AD73" s="1060"/>
      <c r="AE73" s="1060"/>
      <c r="AF73" s="1060">
        <v>929</v>
      </c>
      <c r="AG73" s="1060"/>
      <c r="AH73" s="1060"/>
      <c r="AI73" s="1060"/>
      <c r="AJ73" s="1060"/>
      <c r="AK73" s="1060">
        <v>830</v>
      </c>
      <c r="AL73" s="1060"/>
      <c r="AM73" s="1060"/>
      <c r="AN73" s="1060"/>
      <c r="AO73" s="1060"/>
      <c r="AP73" s="1060" t="s">
        <v>591</v>
      </c>
      <c r="AQ73" s="1060"/>
      <c r="AR73" s="1060"/>
      <c r="AS73" s="1060"/>
      <c r="AT73" s="1060"/>
      <c r="AU73" s="1060" t="s">
        <v>591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583</v>
      </c>
      <c r="C74" s="1064"/>
      <c r="D74" s="1064"/>
      <c r="E74" s="1064"/>
      <c r="F74" s="1064"/>
      <c r="G74" s="1064"/>
      <c r="H74" s="1064"/>
      <c r="I74" s="1064"/>
      <c r="J74" s="1064"/>
      <c r="K74" s="1064"/>
      <c r="L74" s="1064"/>
      <c r="M74" s="1064"/>
      <c r="N74" s="1064"/>
      <c r="O74" s="1064"/>
      <c r="P74" s="1065"/>
      <c r="Q74" s="1066">
        <v>167</v>
      </c>
      <c r="R74" s="1060"/>
      <c r="S74" s="1060"/>
      <c r="T74" s="1060"/>
      <c r="U74" s="1060"/>
      <c r="V74" s="1060">
        <v>140</v>
      </c>
      <c r="W74" s="1060"/>
      <c r="X74" s="1060"/>
      <c r="Y74" s="1060"/>
      <c r="Z74" s="1060"/>
      <c r="AA74" s="1060">
        <v>27</v>
      </c>
      <c r="AB74" s="1060"/>
      <c r="AC74" s="1060"/>
      <c r="AD74" s="1060"/>
      <c r="AE74" s="1060"/>
      <c r="AF74" s="1060">
        <v>27</v>
      </c>
      <c r="AG74" s="1060"/>
      <c r="AH74" s="1060"/>
      <c r="AI74" s="1060"/>
      <c r="AJ74" s="1060"/>
      <c r="AK74" s="1060">
        <v>23</v>
      </c>
      <c r="AL74" s="1060"/>
      <c r="AM74" s="1060"/>
      <c r="AN74" s="1060"/>
      <c r="AO74" s="1060"/>
      <c r="AP74" s="1060" t="s">
        <v>591</v>
      </c>
      <c r="AQ74" s="1060"/>
      <c r="AR74" s="1060"/>
      <c r="AS74" s="1060"/>
      <c r="AT74" s="1060"/>
      <c r="AU74" s="1060" t="s">
        <v>591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584</v>
      </c>
      <c r="C75" s="1064"/>
      <c r="D75" s="1064"/>
      <c r="E75" s="1064"/>
      <c r="F75" s="1064"/>
      <c r="G75" s="1064"/>
      <c r="H75" s="1064"/>
      <c r="I75" s="1064"/>
      <c r="J75" s="1064"/>
      <c r="K75" s="1064"/>
      <c r="L75" s="1064"/>
      <c r="M75" s="1064"/>
      <c r="N75" s="1064"/>
      <c r="O75" s="1064"/>
      <c r="P75" s="1065"/>
      <c r="Q75" s="1067">
        <v>1</v>
      </c>
      <c r="R75" s="1068"/>
      <c r="S75" s="1068"/>
      <c r="T75" s="1068"/>
      <c r="U75" s="1069"/>
      <c r="V75" s="1070">
        <v>1</v>
      </c>
      <c r="W75" s="1068"/>
      <c r="X75" s="1068"/>
      <c r="Y75" s="1068"/>
      <c r="Z75" s="1069"/>
      <c r="AA75" s="1070">
        <v>0</v>
      </c>
      <c r="AB75" s="1068"/>
      <c r="AC75" s="1068"/>
      <c r="AD75" s="1068"/>
      <c r="AE75" s="1069"/>
      <c r="AF75" s="1070">
        <v>0</v>
      </c>
      <c r="AG75" s="1068"/>
      <c r="AH75" s="1068"/>
      <c r="AI75" s="1068"/>
      <c r="AJ75" s="1069"/>
      <c r="AK75" s="1070" t="s">
        <v>591</v>
      </c>
      <c r="AL75" s="1068"/>
      <c r="AM75" s="1068"/>
      <c r="AN75" s="1068"/>
      <c r="AO75" s="1069"/>
      <c r="AP75" s="1070" t="s">
        <v>591</v>
      </c>
      <c r="AQ75" s="1068"/>
      <c r="AR75" s="1068"/>
      <c r="AS75" s="1068"/>
      <c r="AT75" s="1069"/>
      <c r="AU75" s="1070" t="s">
        <v>591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7548</v>
      </c>
      <c r="AG88" s="1048"/>
      <c r="AH88" s="1048"/>
      <c r="AI88" s="1048"/>
      <c r="AJ88" s="1048"/>
      <c r="AK88" s="1052"/>
      <c r="AL88" s="1052"/>
      <c r="AM88" s="1052"/>
      <c r="AN88" s="1052"/>
      <c r="AO88" s="1052"/>
      <c r="AP88" s="1048">
        <v>828</v>
      </c>
      <c r="AQ88" s="1048"/>
      <c r="AR88" s="1048"/>
      <c r="AS88" s="1048"/>
      <c r="AT88" s="1048"/>
      <c r="AU88" s="1048">
        <v>191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304</v>
      </c>
      <c r="AG109" s="983"/>
      <c r="AH109" s="983"/>
      <c r="AI109" s="983"/>
      <c r="AJ109" s="984"/>
      <c r="AK109" s="985" t="s">
        <v>303</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304</v>
      </c>
      <c r="BW109" s="983"/>
      <c r="BX109" s="983"/>
      <c r="BY109" s="983"/>
      <c r="BZ109" s="984"/>
      <c r="CA109" s="985" t="s">
        <v>303</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304</v>
      </c>
      <c r="DM109" s="983"/>
      <c r="DN109" s="983"/>
      <c r="DO109" s="983"/>
      <c r="DP109" s="984"/>
      <c r="DQ109" s="985" t="s">
        <v>303</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1088628</v>
      </c>
      <c r="AB110" s="976"/>
      <c r="AC110" s="976"/>
      <c r="AD110" s="976"/>
      <c r="AE110" s="977"/>
      <c r="AF110" s="978">
        <v>1067870</v>
      </c>
      <c r="AG110" s="976"/>
      <c r="AH110" s="976"/>
      <c r="AI110" s="976"/>
      <c r="AJ110" s="977"/>
      <c r="AK110" s="978">
        <v>1067861</v>
      </c>
      <c r="AL110" s="976"/>
      <c r="AM110" s="976"/>
      <c r="AN110" s="976"/>
      <c r="AO110" s="977"/>
      <c r="AP110" s="979">
        <v>23.5</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10203149</v>
      </c>
      <c r="BR110" s="923"/>
      <c r="BS110" s="923"/>
      <c r="BT110" s="923"/>
      <c r="BU110" s="923"/>
      <c r="BV110" s="923">
        <v>10505283</v>
      </c>
      <c r="BW110" s="923"/>
      <c r="BX110" s="923"/>
      <c r="BY110" s="923"/>
      <c r="BZ110" s="923"/>
      <c r="CA110" s="923">
        <v>11475317</v>
      </c>
      <c r="CB110" s="923"/>
      <c r="CC110" s="923"/>
      <c r="CD110" s="923"/>
      <c r="CE110" s="923"/>
      <c r="CF110" s="947">
        <v>253</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436</v>
      </c>
      <c r="DR110" s="923"/>
      <c r="DS110" s="923"/>
      <c r="DT110" s="923"/>
      <c r="DU110" s="923"/>
      <c r="DV110" s="924" t="s">
        <v>435</v>
      </c>
      <c r="DW110" s="924"/>
      <c r="DX110" s="924"/>
      <c r="DY110" s="924"/>
      <c r="DZ110" s="925"/>
    </row>
    <row r="111" spans="1:131" s="246" customFormat="1" ht="26.25" customHeight="1" x14ac:dyDescent="0.2">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435</v>
      </c>
      <c r="AG111" s="1004"/>
      <c r="AH111" s="1004"/>
      <c r="AI111" s="1004"/>
      <c r="AJ111" s="1005"/>
      <c r="AK111" s="1006" t="s">
        <v>438</v>
      </c>
      <c r="AL111" s="1004"/>
      <c r="AM111" s="1004"/>
      <c r="AN111" s="1004"/>
      <c r="AO111" s="1005"/>
      <c r="AP111" s="1007" t="s">
        <v>128</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149551</v>
      </c>
      <c r="BR111" s="895"/>
      <c r="BS111" s="895"/>
      <c r="BT111" s="895"/>
      <c r="BU111" s="895"/>
      <c r="BV111" s="895">
        <v>100941</v>
      </c>
      <c r="BW111" s="895"/>
      <c r="BX111" s="895"/>
      <c r="BY111" s="895"/>
      <c r="BZ111" s="895"/>
      <c r="CA111" s="895">
        <v>51101</v>
      </c>
      <c r="CB111" s="895"/>
      <c r="CC111" s="895"/>
      <c r="CD111" s="895"/>
      <c r="CE111" s="895"/>
      <c r="CF111" s="956">
        <v>1.1000000000000001</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441</v>
      </c>
      <c r="DM111" s="895"/>
      <c r="DN111" s="895"/>
      <c r="DO111" s="895"/>
      <c r="DP111" s="895"/>
      <c r="DQ111" s="895" t="s">
        <v>128</v>
      </c>
      <c r="DR111" s="895"/>
      <c r="DS111" s="895"/>
      <c r="DT111" s="895"/>
      <c r="DU111" s="895"/>
      <c r="DV111" s="872" t="s">
        <v>441</v>
      </c>
      <c r="DW111" s="872"/>
      <c r="DX111" s="872"/>
      <c r="DY111" s="872"/>
      <c r="DZ111" s="873"/>
    </row>
    <row r="112" spans="1:131" s="246" customFormat="1" ht="26.25" customHeight="1" x14ac:dyDescent="0.2">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435</v>
      </c>
      <c r="AG112" s="858"/>
      <c r="AH112" s="858"/>
      <c r="AI112" s="858"/>
      <c r="AJ112" s="859"/>
      <c r="AK112" s="860" t="s">
        <v>128</v>
      </c>
      <c r="AL112" s="858"/>
      <c r="AM112" s="858"/>
      <c r="AN112" s="858"/>
      <c r="AO112" s="859"/>
      <c r="AP112" s="905" t="s">
        <v>438</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2849803</v>
      </c>
      <c r="BR112" s="895"/>
      <c r="BS112" s="895"/>
      <c r="BT112" s="895"/>
      <c r="BU112" s="895"/>
      <c r="BV112" s="895">
        <v>2905638</v>
      </c>
      <c r="BW112" s="895"/>
      <c r="BX112" s="895"/>
      <c r="BY112" s="895"/>
      <c r="BZ112" s="895"/>
      <c r="CA112" s="895">
        <v>2838972</v>
      </c>
      <c r="CB112" s="895"/>
      <c r="CC112" s="895"/>
      <c r="CD112" s="895"/>
      <c r="CE112" s="895"/>
      <c r="CF112" s="956">
        <v>62.6</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446</v>
      </c>
      <c r="DM112" s="895"/>
      <c r="DN112" s="895"/>
      <c r="DO112" s="895"/>
      <c r="DP112" s="895"/>
      <c r="DQ112" s="895" t="s">
        <v>446</v>
      </c>
      <c r="DR112" s="895"/>
      <c r="DS112" s="895"/>
      <c r="DT112" s="895"/>
      <c r="DU112" s="895"/>
      <c r="DV112" s="872" t="s">
        <v>438</v>
      </c>
      <c r="DW112" s="872"/>
      <c r="DX112" s="872"/>
      <c r="DY112" s="872"/>
      <c r="DZ112" s="873"/>
    </row>
    <row r="113" spans="1:130" s="246" customFormat="1" ht="26.25" customHeight="1" x14ac:dyDescent="0.2">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187853</v>
      </c>
      <c r="AB113" s="1004"/>
      <c r="AC113" s="1004"/>
      <c r="AD113" s="1004"/>
      <c r="AE113" s="1005"/>
      <c r="AF113" s="1006">
        <v>209041</v>
      </c>
      <c r="AG113" s="1004"/>
      <c r="AH113" s="1004"/>
      <c r="AI113" s="1004"/>
      <c r="AJ113" s="1005"/>
      <c r="AK113" s="1006">
        <v>201489</v>
      </c>
      <c r="AL113" s="1004"/>
      <c r="AM113" s="1004"/>
      <c r="AN113" s="1004"/>
      <c r="AO113" s="1005"/>
      <c r="AP113" s="1007">
        <v>4.4000000000000004</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277387</v>
      </c>
      <c r="BR113" s="895"/>
      <c r="BS113" s="895"/>
      <c r="BT113" s="895"/>
      <c r="BU113" s="895"/>
      <c r="BV113" s="895">
        <v>232120</v>
      </c>
      <c r="BW113" s="895"/>
      <c r="BX113" s="895"/>
      <c r="BY113" s="895"/>
      <c r="BZ113" s="895"/>
      <c r="CA113" s="895">
        <v>191128</v>
      </c>
      <c r="CB113" s="895"/>
      <c r="CC113" s="895"/>
      <c r="CD113" s="895"/>
      <c r="CE113" s="895"/>
      <c r="CF113" s="956">
        <v>4.2</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149551</v>
      </c>
      <c r="DH113" s="858"/>
      <c r="DI113" s="858"/>
      <c r="DJ113" s="858"/>
      <c r="DK113" s="859"/>
      <c r="DL113" s="860">
        <v>100941</v>
      </c>
      <c r="DM113" s="858"/>
      <c r="DN113" s="858"/>
      <c r="DO113" s="858"/>
      <c r="DP113" s="859"/>
      <c r="DQ113" s="860">
        <v>51101</v>
      </c>
      <c r="DR113" s="858"/>
      <c r="DS113" s="858"/>
      <c r="DT113" s="858"/>
      <c r="DU113" s="859"/>
      <c r="DV113" s="905">
        <v>1.1000000000000001</v>
      </c>
      <c r="DW113" s="906"/>
      <c r="DX113" s="906"/>
      <c r="DY113" s="906"/>
      <c r="DZ113" s="907"/>
    </row>
    <row r="114" spans="1:130" s="246" customFormat="1" ht="26.25" customHeight="1" x14ac:dyDescent="0.2">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38921</v>
      </c>
      <c r="AB114" s="858"/>
      <c r="AC114" s="858"/>
      <c r="AD114" s="858"/>
      <c r="AE114" s="859"/>
      <c r="AF114" s="860">
        <v>40305</v>
      </c>
      <c r="AG114" s="858"/>
      <c r="AH114" s="858"/>
      <c r="AI114" s="858"/>
      <c r="AJ114" s="859"/>
      <c r="AK114" s="860">
        <v>37417</v>
      </c>
      <c r="AL114" s="858"/>
      <c r="AM114" s="858"/>
      <c r="AN114" s="858"/>
      <c r="AO114" s="859"/>
      <c r="AP114" s="905">
        <v>0.8</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2279053</v>
      </c>
      <c r="BR114" s="895"/>
      <c r="BS114" s="895"/>
      <c r="BT114" s="895"/>
      <c r="BU114" s="895"/>
      <c r="BV114" s="895">
        <v>2222342</v>
      </c>
      <c r="BW114" s="895"/>
      <c r="BX114" s="895"/>
      <c r="BY114" s="895"/>
      <c r="BZ114" s="895"/>
      <c r="CA114" s="895">
        <v>2118820</v>
      </c>
      <c r="CB114" s="895"/>
      <c r="CC114" s="895"/>
      <c r="CD114" s="895"/>
      <c r="CE114" s="895"/>
      <c r="CF114" s="956">
        <v>46.7</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441</v>
      </c>
      <c r="DH114" s="858"/>
      <c r="DI114" s="858"/>
      <c r="DJ114" s="858"/>
      <c r="DK114" s="859"/>
      <c r="DL114" s="860" t="s">
        <v>128</v>
      </c>
      <c r="DM114" s="858"/>
      <c r="DN114" s="858"/>
      <c r="DO114" s="858"/>
      <c r="DP114" s="859"/>
      <c r="DQ114" s="860" t="s">
        <v>438</v>
      </c>
      <c r="DR114" s="858"/>
      <c r="DS114" s="858"/>
      <c r="DT114" s="858"/>
      <c r="DU114" s="859"/>
      <c r="DV114" s="905" t="s">
        <v>128</v>
      </c>
      <c r="DW114" s="906"/>
      <c r="DX114" s="906"/>
      <c r="DY114" s="906"/>
      <c r="DZ114" s="907"/>
    </row>
    <row r="115" spans="1:130" s="246" customFormat="1" ht="26.25" customHeight="1" x14ac:dyDescent="0.2">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52394</v>
      </c>
      <c r="AB115" s="1004"/>
      <c r="AC115" s="1004"/>
      <c r="AD115" s="1004"/>
      <c r="AE115" s="1005"/>
      <c r="AF115" s="1006">
        <v>52394</v>
      </c>
      <c r="AG115" s="1004"/>
      <c r="AH115" s="1004"/>
      <c r="AI115" s="1004"/>
      <c r="AJ115" s="1005"/>
      <c r="AK115" s="1006">
        <v>52394</v>
      </c>
      <c r="AL115" s="1004"/>
      <c r="AM115" s="1004"/>
      <c r="AN115" s="1004"/>
      <c r="AO115" s="1005"/>
      <c r="AP115" s="1007">
        <v>1.2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v>1284</v>
      </c>
      <c r="BW115" s="895"/>
      <c r="BX115" s="895"/>
      <c r="BY115" s="895"/>
      <c r="BZ115" s="895"/>
      <c r="CA115" s="895">
        <v>6168</v>
      </c>
      <c r="CB115" s="895"/>
      <c r="CC115" s="895"/>
      <c r="CD115" s="895"/>
      <c r="CE115" s="895"/>
      <c r="CF115" s="956">
        <v>0.1</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446</v>
      </c>
      <c r="DH115" s="858"/>
      <c r="DI115" s="858"/>
      <c r="DJ115" s="858"/>
      <c r="DK115" s="859"/>
      <c r="DL115" s="860" t="s">
        <v>438</v>
      </c>
      <c r="DM115" s="858"/>
      <c r="DN115" s="858"/>
      <c r="DO115" s="858"/>
      <c r="DP115" s="859"/>
      <c r="DQ115" s="860" t="s">
        <v>441</v>
      </c>
      <c r="DR115" s="858"/>
      <c r="DS115" s="858"/>
      <c r="DT115" s="858"/>
      <c r="DU115" s="859"/>
      <c r="DV115" s="905" t="s">
        <v>438</v>
      </c>
      <c r="DW115" s="906"/>
      <c r="DX115" s="906"/>
      <c r="DY115" s="906"/>
      <c r="DZ115" s="907"/>
    </row>
    <row r="116" spans="1:130" s="246" customFormat="1" ht="26.25" customHeight="1" x14ac:dyDescent="0.2">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438</v>
      </c>
      <c r="AG116" s="858"/>
      <c r="AH116" s="858"/>
      <c r="AI116" s="858"/>
      <c r="AJ116" s="859"/>
      <c r="AK116" s="860" t="s">
        <v>435</v>
      </c>
      <c r="AL116" s="858"/>
      <c r="AM116" s="858"/>
      <c r="AN116" s="858"/>
      <c r="AO116" s="859"/>
      <c r="AP116" s="905" t="s">
        <v>441</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438</v>
      </c>
      <c r="BW116" s="895"/>
      <c r="BX116" s="895"/>
      <c r="BY116" s="895"/>
      <c r="BZ116" s="895"/>
      <c r="CA116" s="895" t="s">
        <v>128</v>
      </c>
      <c r="CB116" s="895"/>
      <c r="CC116" s="895"/>
      <c r="CD116" s="895"/>
      <c r="CE116" s="895"/>
      <c r="CF116" s="956" t="s">
        <v>441</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128</v>
      </c>
      <c r="DR116" s="858"/>
      <c r="DS116" s="858"/>
      <c r="DT116" s="858"/>
      <c r="DU116" s="859"/>
      <c r="DV116" s="905" t="s">
        <v>441</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1367796</v>
      </c>
      <c r="AB117" s="990"/>
      <c r="AC117" s="990"/>
      <c r="AD117" s="990"/>
      <c r="AE117" s="991"/>
      <c r="AF117" s="992">
        <v>1369610</v>
      </c>
      <c r="AG117" s="990"/>
      <c r="AH117" s="990"/>
      <c r="AI117" s="990"/>
      <c r="AJ117" s="991"/>
      <c r="AK117" s="992">
        <v>1359161</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438</v>
      </c>
      <c r="BW117" s="895"/>
      <c r="BX117" s="895"/>
      <c r="BY117" s="895"/>
      <c r="BZ117" s="895"/>
      <c r="CA117" s="895" t="s">
        <v>438</v>
      </c>
      <c r="CB117" s="895"/>
      <c r="CC117" s="895"/>
      <c r="CD117" s="895"/>
      <c r="CE117" s="895"/>
      <c r="CF117" s="956" t="s">
        <v>438</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435</v>
      </c>
      <c r="DM117" s="858"/>
      <c r="DN117" s="858"/>
      <c r="DO117" s="858"/>
      <c r="DP117" s="859"/>
      <c r="DQ117" s="860" t="s">
        <v>446</v>
      </c>
      <c r="DR117" s="858"/>
      <c r="DS117" s="858"/>
      <c r="DT117" s="858"/>
      <c r="DU117" s="859"/>
      <c r="DV117" s="905" t="s">
        <v>438</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304</v>
      </c>
      <c r="AG118" s="983"/>
      <c r="AH118" s="983"/>
      <c r="AI118" s="983"/>
      <c r="AJ118" s="984"/>
      <c r="AK118" s="985" t="s">
        <v>303</v>
      </c>
      <c r="AL118" s="983"/>
      <c r="AM118" s="983"/>
      <c r="AN118" s="983"/>
      <c r="AO118" s="984"/>
      <c r="AP118" s="986" t="s">
        <v>429</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435</v>
      </c>
      <c r="BW118" s="926"/>
      <c r="BX118" s="926"/>
      <c r="BY118" s="926"/>
      <c r="BZ118" s="926"/>
      <c r="CA118" s="926" t="s">
        <v>128</v>
      </c>
      <c r="CB118" s="926"/>
      <c r="CC118" s="926"/>
      <c r="CD118" s="926"/>
      <c r="CE118" s="926"/>
      <c r="CF118" s="956" t="s">
        <v>128</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446</v>
      </c>
      <c r="AG119" s="976"/>
      <c r="AH119" s="976"/>
      <c r="AI119" s="976"/>
      <c r="AJ119" s="977"/>
      <c r="AK119" s="978" t="s">
        <v>128</v>
      </c>
      <c r="AL119" s="976"/>
      <c r="AM119" s="976"/>
      <c r="AN119" s="976"/>
      <c r="AO119" s="977"/>
      <c r="AP119" s="979" t="s">
        <v>438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464</v>
      </c>
      <c r="BP119" s="959"/>
      <c r="BQ119" s="963">
        <v>15758943</v>
      </c>
      <c r="BR119" s="926"/>
      <c r="BS119" s="926"/>
      <c r="BT119" s="926"/>
      <c r="BU119" s="926"/>
      <c r="BV119" s="926">
        <v>15967608</v>
      </c>
      <c r="BW119" s="926"/>
      <c r="BX119" s="926"/>
      <c r="BY119" s="926"/>
      <c r="BZ119" s="926"/>
      <c r="CA119" s="926">
        <v>16681506</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438</v>
      </c>
      <c r="DH119" s="841"/>
      <c r="DI119" s="841"/>
      <c r="DJ119" s="841"/>
      <c r="DK119" s="842"/>
      <c r="DL119" s="843" t="s">
        <v>128</v>
      </c>
      <c r="DM119" s="841"/>
      <c r="DN119" s="841"/>
      <c r="DO119" s="841"/>
      <c r="DP119" s="842"/>
      <c r="DQ119" s="843" t="s">
        <v>128</v>
      </c>
      <c r="DR119" s="841"/>
      <c r="DS119" s="841"/>
      <c r="DT119" s="841"/>
      <c r="DU119" s="842"/>
      <c r="DV119" s="929" t="s">
        <v>438</v>
      </c>
      <c r="DW119" s="930"/>
      <c r="DX119" s="930"/>
      <c r="DY119" s="930"/>
      <c r="DZ119" s="931"/>
    </row>
    <row r="120" spans="1:130" s="246" customFormat="1" ht="26.25" customHeight="1" x14ac:dyDescent="0.2">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438</v>
      </c>
      <c r="AL120" s="858"/>
      <c r="AM120" s="858"/>
      <c r="AN120" s="858"/>
      <c r="AO120" s="859"/>
      <c r="AP120" s="905" t="s">
        <v>446</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4200629</v>
      </c>
      <c r="BR120" s="923"/>
      <c r="BS120" s="923"/>
      <c r="BT120" s="923"/>
      <c r="BU120" s="923"/>
      <c r="BV120" s="923">
        <v>4389108</v>
      </c>
      <c r="BW120" s="923"/>
      <c r="BX120" s="923"/>
      <c r="BY120" s="923"/>
      <c r="BZ120" s="923"/>
      <c r="CA120" s="923">
        <v>4314510</v>
      </c>
      <c r="CB120" s="923"/>
      <c r="CC120" s="923"/>
      <c r="CD120" s="923"/>
      <c r="CE120" s="923"/>
      <c r="CF120" s="947">
        <v>95.1</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2644611</v>
      </c>
      <c r="DH120" s="923"/>
      <c r="DI120" s="923"/>
      <c r="DJ120" s="923"/>
      <c r="DK120" s="923"/>
      <c r="DL120" s="923">
        <v>2664247</v>
      </c>
      <c r="DM120" s="923"/>
      <c r="DN120" s="923"/>
      <c r="DO120" s="923"/>
      <c r="DP120" s="923"/>
      <c r="DQ120" s="923">
        <v>2602867</v>
      </c>
      <c r="DR120" s="923"/>
      <c r="DS120" s="923"/>
      <c r="DT120" s="923"/>
      <c r="DU120" s="923"/>
      <c r="DV120" s="924">
        <v>57.4</v>
      </c>
      <c r="DW120" s="924"/>
      <c r="DX120" s="924"/>
      <c r="DY120" s="924"/>
      <c r="DZ120" s="925"/>
    </row>
    <row r="121" spans="1:130" s="246" customFormat="1" ht="26.25" customHeight="1" x14ac:dyDescent="0.2">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52394</v>
      </c>
      <c r="AB121" s="858"/>
      <c r="AC121" s="858"/>
      <c r="AD121" s="858"/>
      <c r="AE121" s="859"/>
      <c r="AF121" s="860">
        <v>52394</v>
      </c>
      <c r="AG121" s="858"/>
      <c r="AH121" s="858"/>
      <c r="AI121" s="858"/>
      <c r="AJ121" s="859"/>
      <c r="AK121" s="860">
        <v>52394</v>
      </c>
      <c r="AL121" s="858"/>
      <c r="AM121" s="858"/>
      <c r="AN121" s="858"/>
      <c r="AO121" s="859"/>
      <c r="AP121" s="905">
        <v>1.2</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39349</v>
      </c>
      <c r="BR121" s="895"/>
      <c r="BS121" s="895"/>
      <c r="BT121" s="895"/>
      <c r="BU121" s="895"/>
      <c r="BV121" s="895">
        <v>34602</v>
      </c>
      <c r="BW121" s="895"/>
      <c r="BX121" s="895"/>
      <c r="BY121" s="895"/>
      <c r="BZ121" s="895"/>
      <c r="CA121" s="895">
        <v>45807</v>
      </c>
      <c r="CB121" s="895"/>
      <c r="CC121" s="895"/>
      <c r="CD121" s="895"/>
      <c r="CE121" s="895"/>
      <c r="CF121" s="956">
        <v>1</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102200</v>
      </c>
      <c r="DH121" s="895"/>
      <c r="DI121" s="895"/>
      <c r="DJ121" s="895"/>
      <c r="DK121" s="895"/>
      <c r="DL121" s="895">
        <v>139379</v>
      </c>
      <c r="DM121" s="895"/>
      <c r="DN121" s="895"/>
      <c r="DO121" s="895"/>
      <c r="DP121" s="895"/>
      <c r="DQ121" s="895">
        <v>123931</v>
      </c>
      <c r="DR121" s="895"/>
      <c r="DS121" s="895"/>
      <c r="DT121" s="895"/>
      <c r="DU121" s="895"/>
      <c r="DV121" s="872">
        <v>2.7</v>
      </c>
      <c r="DW121" s="872"/>
      <c r="DX121" s="872"/>
      <c r="DY121" s="872"/>
      <c r="DZ121" s="873"/>
    </row>
    <row r="122" spans="1:130" s="246" customFormat="1" ht="26.25" customHeight="1" x14ac:dyDescent="0.2">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438</v>
      </c>
      <c r="AG122" s="858"/>
      <c r="AH122" s="858"/>
      <c r="AI122" s="858"/>
      <c r="AJ122" s="859"/>
      <c r="AK122" s="860" t="s">
        <v>438</v>
      </c>
      <c r="AL122" s="858"/>
      <c r="AM122" s="858"/>
      <c r="AN122" s="858"/>
      <c r="AO122" s="859"/>
      <c r="AP122" s="905" t="s">
        <v>438</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8807073</v>
      </c>
      <c r="BR122" s="926"/>
      <c r="BS122" s="926"/>
      <c r="BT122" s="926"/>
      <c r="BU122" s="926"/>
      <c r="BV122" s="926">
        <v>9023859</v>
      </c>
      <c r="BW122" s="926"/>
      <c r="BX122" s="926"/>
      <c r="BY122" s="926"/>
      <c r="BZ122" s="926"/>
      <c r="CA122" s="926">
        <v>9780736</v>
      </c>
      <c r="CB122" s="926"/>
      <c r="CC122" s="926"/>
      <c r="CD122" s="926"/>
      <c r="CE122" s="926"/>
      <c r="CF122" s="927">
        <v>215.6</v>
      </c>
      <c r="CG122" s="928"/>
      <c r="CH122" s="928"/>
      <c r="CI122" s="928"/>
      <c r="CJ122" s="928"/>
      <c r="CK122" s="950"/>
      <c r="CL122" s="936"/>
      <c r="CM122" s="936"/>
      <c r="CN122" s="936"/>
      <c r="CO122" s="937"/>
      <c r="CP122" s="916" t="s">
        <v>405</v>
      </c>
      <c r="CQ122" s="917"/>
      <c r="CR122" s="917"/>
      <c r="CS122" s="917"/>
      <c r="CT122" s="917"/>
      <c r="CU122" s="917"/>
      <c r="CV122" s="917"/>
      <c r="CW122" s="917"/>
      <c r="CX122" s="917"/>
      <c r="CY122" s="917"/>
      <c r="CZ122" s="917"/>
      <c r="DA122" s="917"/>
      <c r="DB122" s="917"/>
      <c r="DC122" s="917"/>
      <c r="DD122" s="917"/>
      <c r="DE122" s="917"/>
      <c r="DF122" s="918"/>
      <c r="DG122" s="894">
        <v>102441</v>
      </c>
      <c r="DH122" s="895"/>
      <c r="DI122" s="895"/>
      <c r="DJ122" s="895"/>
      <c r="DK122" s="895"/>
      <c r="DL122" s="895">
        <v>101430</v>
      </c>
      <c r="DM122" s="895"/>
      <c r="DN122" s="895"/>
      <c r="DO122" s="895"/>
      <c r="DP122" s="895"/>
      <c r="DQ122" s="895">
        <v>111552</v>
      </c>
      <c r="DR122" s="895"/>
      <c r="DS122" s="895"/>
      <c r="DT122" s="895"/>
      <c r="DU122" s="895"/>
      <c r="DV122" s="872">
        <v>2.5</v>
      </c>
      <c r="DW122" s="872"/>
      <c r="DX122" s="872"/>
      <c r="DY122" s="872"/>
      <c r="DZ122" s="873"/>
    </row>
    <row r="123" spans="1:130" s="246" customFormat="1" ht="26.25" customHeight="1" x14ac:dyDescent="0.2">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128</v>
      </c>
      <c r="AG123" s="858"/>
      <c r="AH123" s="858"/>
      <c r="AI123" s="858"/>
      <c r="AJ123" s="859"/>
      <c r="AK123" s="860" t="s">
        <v>441</v>
      </c>
      <c r="AL123" s="858"/>
      <c r="AM123" s="858"/>
      <c r="AN123" s="858"/>
      <c r="AO123" s="859"/>
      <c r="AP123" s="905" t="s">
        <v>438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474</v>
      </c>
      <c r="BP123" s="959"/>
      <c r="BQ123" s="913">
        <v>13047051</v>
      </c>
      <c r="BR123" s="914"/>
      <c r="BS123" s="914"/>
      <c r="BT123" s="914"/>
      <c r="BU123" s="914"/>
      <c r="BV123" s="914">
        <v>13447569</v>
      </c>
      <c r="BW123" s="914"/>
      <c r="BX123" s="914"/>
      <c r="BY123" s="914"/>
      <c r="BZ123" s="914"/>
      <c r="CA123" s="914">
        <v>14141053</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551</v>
      </c>
      <c r="DH123" s="858"/>
      <c r="DI123" s="858"/>
      <c r="DJ123" s="858"/>
      <c r="DK123" s="859"/>
      <c r="DL123" s="860">
        <v>582</v>
      </c>
      <c r="DM123" s="858"/>
      <c r="DN123" s="858"/>
      <c r="DO123" s="858"/>
      <c r="DP123" s="859"/>
      <c r="DQ123" s="860">
        <v>622</v>
      </c>
      <c r="DR123" s="858"/>
      <c r="DS123" s="858"/>
      <c r="DT123" s="858"/>
      <c r="DU123" s="859"/>
      <c r="DV123" s="905">
        <v>0</v>
      </c>
      <c r="DW123" s="906"/>
      <c r="DX123" s="906"/>
      <c r="DY123" s="906"/>
      <c r="DZ123" s="907"/>
    </row>
    <row r="124" spans="1:130" s="246" customFormat="1" ht="26.25" customHeight="1" thickBot="1" x14ac:dyDescent="0.25">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441</v>
      </c>
      <c r="AB124" s="858"/>
      <c r="AC124" s="858"/>
      <c r="AD124" s="858"/>
      <c r="AE124" s="859"/>
      <c r="AF124" s="860" t="s">
        <v>438</v>
      </c>
      <c r="AG124" s="858"/>
      <c r="AH124" s="858"/>
      <c r="AI124" s="858"/>
      <c r="AJ124" s="859"/>
      <c r="AK124" s="860" t="s">
        <v>438</v>
      </c>
      <c r="AL124" s="858"/>
      <c r="AM124" s="858"/>
      <c r="AN124" s="858"/>
      <c r="AO124" s="859"/>
      <c r="AP124" s="905" t="s">
        <v>435</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57.6</v>
      </c>
      <c r="BR124" s="912"/>
      <c r="BS124" s="912"/>
      <c r="BT124" s="912"/>
      <c r="BU124" s="912"/>
      <c r="BV124" s="912">
        <v>55.2</v>
      </c>
      <c r="BW124" s="912"/>
      <c r="BX124" s="912"/>
      <c r="BY124" s="912"/>
      <c r="BZ124" s="912"/>
      <c r="CA124" s="912">
        <v>56</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441</v>
      </c>
      <c r="DM124" s="841"/>
      <c r="DN124" s="841"/>
      <c r="DO124" s="841"/>
      <c r="DP124" s="842"/>
      <c r="DQ124" s="843" t="s">
        <v>441</v>
      </c>
      <c r="DR124" s="841"/>
      <c r="DS124" s="841"/>
      <c r="DT124" s="841"/>
      <c r="DU124" s="842"/>
      <c r="DV124" s="929" t="s">
        <v>128</v>
      </c>
      <c r="DW124" s="930"/>
      <c r="DX124" s="930"/>
      <c r="DY124" s="930"/>
      <c r="DZ124" s="931"/>
    </row>
    <row r="125" spans="1:130" s="246" customFormat="1" ht="26.25" customHeight="1" x14ac:dyDescent="0.2">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438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435</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5">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438</v>
      </c>
      <c r="AB126" s="858"/>
      <c r="AC126" s="858"/>
      <c r="AD126" s="858"/>
      <c r="AE126" s="859"/>
      <c r="AF126" s="860" t="s">
        <v>438</v>
      </c>
      <c r="AG126" s="858"/>
      <c r="AH126" s="858"/>
      <c r="AI126" s="858"/>
      <c r="AJ126" s="859"/>
      <c r="AK126" s="860" t="s">
        <v>128</v>
      </c>
      <c r="AL126" s="858"/>
      <c r="AM126" s="858"/>
      <c r="AN126" s="858"/>
      <c r="AO126" s="859"/>
      <c r="AP126" s="905" t="s">
        <v>438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2">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441</v>
      </c>
      <c r="AL127" s="858"/>
      <c r="AM127" s="858"/>
      <c r="AN127" s="858"/>
      <c r="AO127" s="859"/>
      <c r="AP127" s="905" t="s">
        <v>128</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5">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8546</v>
      </c>
      <c r="AB128" s="879"/>
      <c r="AC128" s="879"/>
      <c r="AD128" s="879"/>
      <c r="AE128" s="880"/>
      <c r="AF128" s="881">
        <v>13648</v>
      </c>
      <c r="AG128" s="879"/>
      <c r="AH128" s="879"/>
      <c r="AI128" s="879"/>
      <c r="AJ128" s="880"/>
      <c r="AK128" s="881">
        <v>12390</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441</v>
      </c>
      <c r="BG128" s="865"/>
      <c r="BH128" s="865"/>
      <c r="BI128" s="865"/>
      <c r="BJ128" s="865"/>
      <c r="BK128" s="865"/>
      <c r="BL128" s="888"/>
      <c r="BM128" s="864">
        <v>14.77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v>1284</v>
      </c>
      <c r="DM128" s="869"/>
      <c r="DN128" s="869"/>
      <c r="DO128" s="869"/>
      <c r="DP128" s="869"/>
      <c r="DQ128" s="869">
        <v>6168</v>
      </c>
      <c r="DR128" s="869"/>
      <c r="DS128" s="869"/>
      <c r="DT128" s="869"/>
      <c r="DU128" s="869"/>
      <c r="DV128" s="870">
        <v>0.1</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5535334</v>
      </c>
      <c r="AB129" s="858"/>
      <c r="AC129" s="858"/>
      <c r="AD129" s="858"/>
      <c r="AE129" s="859"/>
      <c r="AF129" s="860">
        <v>5384106</v>
      </c>
      <c r="AG129" s="858"/>
      <c r="AH129" s="858"/>
      <c r="AI129" s="858"/>
      <c r="AJ129" s="859"/>
      <c r="AK129" s="860">
        <v>5371649</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435</v>
      </c>
      <c r="BG129" s="848"/>
      <c r="BH129" s="848"/>
      <c r="BI129" s="848"/>
      <c r="BJ129" s="848"/>
      <c r="BK129" s="848"/>
      <c r="BL129" s="849"/>
      <c r="BM129" s="847">
        <v>19.77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829704</v>
      </c>
      <c r="AB130" s="858"/>
      <c r="AC130" s="858"/>
      <c r="AD130" s="858"/>
      <c r="AE130" s="859"/>
      <c r="AF130" s="860">
        <v>826353</v>
      </c>
      <c r="AG130" s="858"/>
      <c r="AH130" s="858"/>
      <c r="AI130" s="858"/>
      <c r="AJ130" s="859"/>
      <c r="AK130" s="860">
        <v>835986</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4705630</v>
      </c>
      <c r="AB131" s="841"/>
      <c r="AC131" s="841"/>
      <c r="AD131" s="841"/>
      <c r="AE131" s="842"/>
      <c r="AF131" s="843">
        <v>4557753</v>
      </c>
      <c r="AG131" s="841"/>
      <c r="AH131" s="841"/>
      <c r="AI131" s="841"/>
      <c r="AJ131" s="842"/>
      <c r="AK131" s="843">
        <v>4535663</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11.253455969999999</v>
      </c>
      <c r="AB132" s="821"/>
      <c r="AC132" s="821"/>
      <c r="AD132" s="821"/>
      <c r="AE132" s="822"/>
      <c r="AF132" s="823">
        <v>11.61995834</v>
      </c>
      <c r="AG132" s="821"/>
      <c r="AH132" s="821"/>
      <c r="AI132" s="821"/>
      <c r="AJ132" s="822"/>
      <c r="AK132" s="823">
        <v>11.261528909999999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11.9</v>
      </c>
      <c r="AB133" s="800"/>
      <c r="AC133" s="800"/>
      <c r="AD133" s="800"/>
      <c r="AE133" s="801"/>
      <c r="AF133" s="799">
        <v>11.4</v>
      </c>
      <c r="AG133" s="800"/>
      <c r="AH133" s="800"/>
      <c r="AI133" s="800"/>
      <c r="AJ133" s="801"/>
      <c r="AK133" s="799">
        <v>11.3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9Xc8qtHReXd2DpO6SscQICUTgrZ30IS7wppPYlbsawEFoVORGa3kpy9rLetN0EP5vp/6I8O8TQAyOvPccbQog==" saltValue="QG6KiWgassb8Jqfkc6+W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SFok4qUBVTiz9dyp563tClbuoSBYsPXpAE9QkDOKGzl6cj+Z/A9DVDIzPNAL9qBqyvSuFlRMCgWdZWvUJwACQ==" saltValue="iSCHc+DiyXWcj/0qAFeT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MBsFvi26WJAsM21LACWuo5CYs7Arj4QApN88bwTExWRngWd1wvRirQWLbwfYqyqKcvOcB0doVXvbevGrET71w==" saltValue="mMBXr2/27JVNzKFZOu5XhQ=="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1438916</v>
      </c>
      <c r="AP9" s="312">
        <v>103631</v>
      </c>
      <c r="AQ9" s="313">
        <v>87631</v>
      </c>
      <c r="AR9" s="314">
        <v>18.3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85144</v>
      </c>
      <c r="AP10" s="315">
        <v>6132</v>
      </c>
      <c r="AQ10" s="316">
        <v>8917</v>
      </c>
      <c r="AR10" s="317">
        <v>-31.2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284282</v>
      </c>
      <c r="AP11" s="315">
        <v>20474</v>
      </c>
      <c r="AQ11" s="316">
        <v>14700</v>
      </c>
      <c r="AR11" s="317">
        <v>39.299999999999997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275</v>
      </c>
      <c r="AP12" s="315">
        <v>20</v>
      </c>
      <c r="AQ12" s="316">
        <v>667</v>
      </c>
      <c r="AR12" s="317">
        <v>-97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t="s">
        <v>514</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66011</v>
      </c>
      <c r="AP14" s="315">
        <v>4754</v>
      </c>
      <c r="AQ14" s="316">
        <v>4134</v>
      </c>
      <c r="AR14" s="317">
        <v>15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112463</v>
      </c>
      <c r="AP15" s="315">
        <v>8100</v>
      </c>
      <c r="AQ15" s="316">
        <v>2222</v>
      </c>
      <c r="AR15" s="317">
        <v>264.5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-160231</v>
      </c>
      <c r="AP16" s="315">
        <v>-11540</v>
      </c>
      <c r="AQ16" s="316">
        <v>-8178</v>
      </c>
      <c r="AR16" s="317">
        <v>41.1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1826860</v>
      </c>
      <c r="AP17" s="315">
        <v>131571</v>
      </c>
      <c r="AQ17" s="316">
        <v>110093</v>
      </c>
      <c r="AR17" s="317">
        <v>19.5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11.96</v>
      </c>
      <c r="AP21" s="328">
        <v>10.38</v>
      </c>
      <c r="AQ21" s="329">
        <v>1.58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98.3</v>
      </c>
      <c r="AP22" s="333">
        <v>96.6</v>
      </c>
      <c r="AQ22" s="334">
        <v>1.7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1067861</v>
      </c>
      <c r="AP32" s="342">
        <v>76908</v>
      </c>
      <c r="AQ32" s="343">
        <v>55141</v>
      </c>
      <c r="AR32" s="344">
        <v>39.5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3</v>
      </c>
      <c r="AR34" s="344" t="s">
        <v>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201489</v>
      </c>
      <c r="AP35" s="342">
        <v>14511</v>
      </c>
      <c r="AQ35" s="343">
        <v>21916</v>
      </c>
      <c r="AR35" s="344">
        <v>-33.799999999999997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37417</v>
      </c>
      <c r="AP36" s="342">
        <v>2695</v>
      </c>
      <c r="AQ36" s="343">
        <v>3784</v>
      </c>
      <c r="AR36" s="344">
        <v>-28.8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52394</v>
      </c>
      <c r="AP37" s="342">
        <v>3773</v>
      </c>
      <c r="AQ37" s="343">
        <v>1115</v>
      </c>
      <c r="AR37" s="344">
        <v>238.4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2</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-12390</v>
      </c>
      <c r="AP39" s="342">
        <v>-892</v>
      </c>
      <c r="AQ39" s="343">
        <v>-1435</v>
      </c>
      <c r="AR39" s="344">
        <v>-37.799999999999997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-835986</v>
      </c>
      <c r="AP40" s="342">
        <v>-60208</v>
      </c>
      <c r="AQ40" s="343">
        <v>-54229</v>
      </c>
      <c r="AR40" s="344">
        <v>11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510785</v>
      </c>
      <c r="AP41" s="342">
        <v>36787</v>
      </c>
      <c r="AQ41" s="343">
        <v>26298</v>
      </c>
      <c r="AR41" s="344">
        <v>39.9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1524005</v>
      </c>
      <c r="AN51" s="364">
        <v>99915</v>
      </c>
      <c r="AO51" s="365">
        <v>4.0999999999999996</v>
      </c>
      <c r="AP51" s="366">
        <v>85205</v>
      </c>
      <c r="AQ51" s="367">
        <v>14.5</v>
      </c>
      <c r="AR51" s="368">
        <v>-10.4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850470</v>
      </c>
      <c r="AN52" s="372">
        <v>55758</v>
      </c>
      <c r="AO52" s="373">
        <v>77.099999999999994</v>
      </c>
      <c r="AP52" s="374">
        <v>38847</v>
      </c>
      <c r="AQ52" s="375">
        <v>13.7</v>
      </c>
      <c r="AR52" s="376">
        <v>63.4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1246813</v>
      </c>
      <c r="AN53" s="364">
        <v>83791</v>
      </c>
      <c r="AO53" s="365">
        <v>-16.100000000000001</v>
      </c>
      <c r="AP53" s="366">
        <v>106092</v>
      </c>
      <c r="AQ53" s="367">
        <v>24.5</v>
      </c>
      <c r="AR53" s="368">
        <v>-40.6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868223</v>
      </c>
      <c r="AN54" s="372">
        <v>58348</v>
      </c>
      <c r="AO54" s="373">
        <v>4.5999999999999996</v>
      </c>
      <c r="AP54" s="374">
        <v>44299</v>
      </c>
      <c r="AQ54" s="375">
        <v>14</v>
      </c>
      <c r="AR54" s="376">
        <v>-9.4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1089895</v>
      </c>
      <c r="AN55" s="364">
        <v>74948</v>
      </c>
      <c r="AO55" s="365">
        <v>-10.6</v>
      </c>
      <c r="AP55" s="366">
        <v>78903</v>
      </c>
      <c r="AQ55" s="367">
        <v>-25.6</v>
      </c>
      <c r="AR55" s="368">
        <v>15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898953</v>
      </c>
      <c r="AN56" s="372">
        <v>61818</v>
      </c>
      <c r="AO56" s="373">
        <v>5.9</v>
      </c>
      <c r="AP56" s="374">
        <v>49201</v>
      </c>
      <c r="AQ56" s="375">
        <v>11.1</v>
      </c>
      <c r="AR56" s="376">
        <v>-5.2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1618987</v>
      </c>
      <c r="AN57" s="364">
        <v>113869</v>
      </c>
      <c r="AO57" s="365">
        <v>51.9</v>
      </c>
      <c r="AP57" s="366">
        <v>82993</v>
      </c>
      <c r="AQ57" s="367">
        <v>5.2</v>
      </c>
      <c r="AR57" s="368">
        <v>46.7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1408248</v>
      </c>
      <c r="AN58" s="372">
        <v>99047</v>
      </c>
      <c r="AO58" s="373">
        <v>60.2</v>
      </c>
      <c r="AP58" s="374">
        <v>46787</v>
      </c>
      <c r="AQ58" s="375">
        <v>-4.9000000000000004</v>
      </c>
      <c r="AR58" s="376">
        <v>65.099999999999994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2404454</v>
      </c>
      <c r="AN59" s="364">
        <v>173169</v>
      </c>
      <c r="AO59" s="365">
        <v>52.1</v>
      </c>
      <c r="AP59" s="366">
        <v>108252</v>
      </c>
      <c r="AQ59" s="367">
        <v>30.4</v>
      </c>
      <c r="AR59" s="368">
        <v>21.7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2151912</v>
      </c>
      <c r="AN60" s="372">
        <v>154981</v>
      </c>
      <c r="AO60" s="373">
        <v>56.5</v>
      </c>
      <c r="AP60" s="374">
        <v>50321</v>
      </c>
      <c r="AQ60" s="375">
        <v>7.6</v>
      </c>
      <c r="AR60" s="376">
        <v>48.9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1576831</v>
      </c>
      <c r="AN61" s="379">
        <v>109138</v>
      </c>
      <c r="AO61" s="380">
        <v>16.3</v>
      </c>
      <c r="AP61" s="381">
        <v>92289</v>
      </c>
      <c r="AQ61" s="382">
        <v>9.8000000000000007</v>
      </c>
      <c r="AR61" s="368">
        <v>6.5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1235561</v>
      </c>
      <c r="AN62" s="372">
        <v>85990</v>
      </c>
      <c r="AO62" s="373">
        <v>40.9</v>
      </c>
      <c r="AP62" s="374">
        <v>45891</v>
      </c>
      <c r="AQ62" s="375">
        <v>8.3000000000000007</v>
      </c>
      <c r="AR62" s="376">
        <v>32.6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urfiO0O+9ZqYXQjY4mYAgK+mYgt6bOyU3pThCMEna7XbyR9ci08ZZfJfkTzYaDEbi/Lz0SDyZCr4Sb70eRJ1jg==" saltValue="svuhrU725Cew6dTFkgKg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dq1ZbwgQh4DOWEqJKE9JgAUKSwClxL6aqcuJIwo+yieWX+MlOIAPKjHGHXXb2j2wA8Qk0orXzK5Uoh+iin70w==" saltValue="41FleZLxxJePV4pcxqKM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2o40r21bYDs5lW8FTGfRS6NCmFRRjHqQLJDq9Yf8FUe6+szJ9Lp1MwfgEsR+OWhDAlnH9JBMbqOKi6Ows5lBQ==" saltValue="N5aCJ6+D3Ny/pOnXjOqu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2" t="s">
        <v>3</v>
      </c>
      <c r="D47" s="1232"/>
      <c r="E47" s="1233"/>
      <c r="F47" s="11">
        <v>33.5</v>
      </c>
      <c r="G47" s="12">
        <v>40.659999999999997</v>
      </c>
      <c r="H47" s="12">
        <v>41.46</v>
      </c>
      <c r="I47" s="12">
        <v>45.91</v>
      </c>
      <c r="J47" s="13">
        <v>47.55</v>
      </c>
    </row>
    <row r="48" spans="2:10" ht="57.75" customHeight="1" x14ac:dyDescent="0.2">
      <c r="B48" s="14"/>
      <c r="C48" s="1234" t="s">
        <v>4</v>
      </c>
      <c r="D48" s="1234"/>
      <c r="E48" s="1235"/>
      <c r="F48" s="15">
        <v>8.08</v>
      </c>
      <c r="G48" s="16">
        <v>7.42</v>
      </c>
      <c r="H48" s="16">
        <v>4.8600000000000003</v>
      </c>
      <c r="I48" s="16">
        <v>4.91</v>
      </c>
      <c r="J48" s="17">
        <v>3.89</v>
      </c>
    </row>
    <row r="49" spans="2:10" ht="57.75" customHeight="1" thickBot="1" x14ac:dyDescent="0.25">
      <c r="B49" s="18"/>
      <c r="C49" s="1236" t="s">
        <v>5</v>
      </c>
      <c r="D49" s="1236"/>
      <c r="E49" s="1237"/>
      <c r="F49" s="19">
        <v>0.63</v>
      </c>
      <c r="G49" s="20">
        <v>7.74</v>
      </c>
      <c r="H49" s="20" t="s">
        <v>560</v>
      </c>
      <c r="I49" s="20">
        <v>3.2</v>
      </c>
      <c r="J49" s="21">
        <v>0.5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mfD2dhcAU72Yhy0kgngQvaOIgT1rXWTT6meL6d3KoVUbGtUsd4aF5M96dQk5X4ByghZsXCKXeN65UIlsEbFyA==" saltValue="t6hdFms0ZDwKZUhGAY2y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4" t="s">
        <v>561</v>
      </c>
      <c r="D34" s="1244"/>
      <c r="E34" s="1245"/>
      <c r="F34" s="32">
        <v>8.07</v>
      </c>
      <c r="G34" s="33">
        <v>7.41</v>
      </c>
      <c r="H34" s="33">
        <v>4.8499999999999996</v>
      </c>
      <c r="I34" s="33">
        <v>5.63</v>
      </c>
      <c r="J34" s="34">
        <v>3.86</v>
      </c>
      <c r="K34" s="22"/>
      <c r="L34" s="22"/>
      <c r="M34" s="22"/>
      <c r="N34" s="22"/>
      <c r="O34" s="22"/>
      <c r="P34" s="22"/>
    </row>
    <row r="35" spans="1:16" ht="39" customHeight="1" x14ac:dyDescent="0.2">
      <c r="A35" s="22"/>
      <c r="B35" s="35"/>
      <c r="C35" s="1238" t="s">
        <v>562</v>
      </c>
      <c r="D35" s="1239"/>
      <c r="E35" s="1240"/>
      <c r="F35" s="36">
        <v>2.79</v>
      </c>
      <c r="G35" s="37">
        <v>1.63</v>
      </c>
      <c r="H35" s="37">
        <v>0.99</v>
      </c>
      <c r="I35" s="37">
        <v>1.59</v>
      </c>
      <c r="J35" s="38">
        <v>1.71</v>
      </c>
      <c r="K35" s="22"/>
      <c r="L35" s="22"/>
      <c r="M35" s="22"/>
      <c r="N35" s="22"/>
      <c r="O35" s="22"/>
      <c r="P35" s="22"/>
    </row>
    <row r="36" spans="1:16" ht="39" customHeight="1" x14ac:dyDescent="0.2">
      <c r="A36" s="22"/>
      <c r="B36" s="35"/>
      <c r="C36" s="1238" t="s">
        <v>563</v>
      </c>
      <c r="D36" s="1239"/>
      <c r="E36" s="1240"/>
      <c r="F36" s="36">
        <v>1.54</v>
      </c>
      <c r="G36" s="37">
        <v>1.42</v>
      </c>
      <c r="H36" s="37">
        <v>1.74</v>
      </c>
      <c r="I36" s="37">
        <v>1.47</v>
      </c>
      <c r="J36" s="38">
        <v>1.65</v>
      </c>
      <c r="K36" s="22"/>
      <c r="L36" s="22"/>
      <c r="M36" s="22"/>
      <c r="N36" s="22"/>
      <c r="O36" s="22"/>
      <c r="P36" s="22"/>
    </row>
    <row r="37" spans="1:16" ht="39" customHeight="1" x14ac:dyDescent="0.2">
      <c r="A37" s="22"/>
      <c r="B37" s="35"/>
      <c r="C37" s="1238" t="s">
        <v>564</v>
      </c>
      <c r="D37" s="1239"/>
      <c r="E37" s="1240"/>
      <c r="F37" s="36">
        <v>0.43</v>
      </c>
      <c r="G37" s="37">
        <v>0.81</v>
      </c>
      <c r="H37" s="37">
        <v>0.88</v>
      </c>
      <c r="I37" s="37">
        <v>0.56000000000000005</v>
      </c>
      <c r="J37" s="38">
        <v>1.2</v>
      </c>
      <c r="K37" s="22"/>
      <c r="L37" s="22"/>
      <c r="M37" s="22"/>
      <c r="N37" s="22"/>
      <c r="O37" s="22"/>
      <c r="P37" s="22"/>
    </row>
    <row r="38" spans="1:16" ht="39" customHeight="1" x14ac:dyDescent="0.2">
      <c r="A38" s="22"/>
      <c r="B38" s="35"/>
      <c r="C38" s="1238" t="s">
        <v>565</v>
      </c>
      <c r="D38" s="1239"/>
      <c r="E38" s="1240"/>
      <c r="F38" s="36">
        <v>0.13</v>
      </c>
      <c r="G38" s="37">
        <v>0.35</v>
      </c>
      <c r="H38" s="37">
        <v>0.19</v>
      </c>
      <c r="I38" s="37">
        <v>0.46</v>
      </c>
      <c r="J38" s="38">
        <v>0.22</v>
      </c>
      <c r="K38" s="22"/>
      <c r="L38" s="22"/>
      <c r="M38" s="22"/>
      <c r="N38" s="22"/>
      <c r="O38" s="22"/>
      <c r="P38" s="22"/>
    </row>
    <row r="39" spans="1:16" ht="39" customHeight="1" x14ac:dyDescent="0.2">
      <c r="A39" s="22"/>
      <c r="B39" s="35"/>
      <c r="C39" s="1238" t="s">
        <v>566</v>
      </c>
      <c r="D39" s="1239"/>
      <c r="E39" s="1240"/>
      <c r="F39" s="36">
        <v>0.22</v>
      </c>
      <c r="G39" s="37">
        <v>0.12</v>
      </c>
      <c r="H39" s="37">
        <v>0.15</v>
      </c>
      <c r="I39" s="37">
        <v>0.19</v>
      </c>
      <c r="J39" s="38">
        <v>0.04</v>
      </c>
      <c r="K39" s="22"/>
      <c r="L39" s="22"/>
      <c r="M39" s="22"/>
      <c r="N39" s="22"/>
      <c r="O39" s="22"/>
      <c r="P39" s="22"/>
    </row>
    <row r="40" spans="1:16" ht="39" customHeight="1" x14ac:dyDescent="0.2">
      <c r="A40" s="22"/>
      <c r="B40" s="35"/>
      <c r="C40" s="1238" t="s">
        <v>567</v>
      </c>
      <c r="D40" s="1239"/>
      <c r="E40" s="1240"/>
      <c r="F40" s="36">
        <v>0.05</v>
      </c>
      <c r="G40" s="37">
        <v>0.05</v>
      </c>
      <c r="H40" s="37">
        <v>7.0000000000000007E-2</v>
      </c>
      <c r="I40" s="37">
        <v>0.03</v>
      </c>
      <c r="J40" s="38">
        <v>0.04</v>
      </c>
      <c r="K40" s="22"/>
      <c r="L40" s="22"/>
      <c r="M40" s="22"/>
      <c r="N40" s="22"/>
      <c r="O40" s="22"/>
      <c r="P40" s="22"/>
    </row>
    <row r="41" spans="1:16" ht="39" customHeight="1" x14ac:dyDescent="0.2">
      <c r="A41" s="22"/>
      <c r="B41" s="35"/>
      <c r="C41" s="1238" t="s">
        <v>568</v>
      </c>
      <c r="D41" s="1239"/>
      <c r="E41" s="1240"/>
      <c r="F41" s="36">
        <v>0</v>
      </c>
      <c r="G41" s="37">
        <v>0.01</v>
      </c>
      <c r="H41" s="37">
        <v>0.09</v>
      </c>
      <c r="I41" s="37">
        <v>0.03</v>
      </c>
      <c r="J41" s="38">
        <v>0.02</v>
      </c>
      <c r="K41" s="22"/>
      <c r="L41" s="22"/>
      <c r="M41" s="22"/>
      <c r="N41" s="22"/>
      <c r="O41" s="22"/>
      <c r="P41" s="22"/>
    </row>
    <row r="42" spans="1:16" ht="39" customHeight="1" x14ac:dyDescent="0.2">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570</v>
      </c>
      <c r="D43" s="1242"/>
      <c r="E43" s="1243"/>
      <c r="F43" s="41">
        <v>0</v>
      </c>
      <c r="G43" s="42">
        <v>0</v>
      </c>
      <c r="H43" s="42">
        <v>0</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uOYQdrSHJHPjrzVJUXS10Lx7VId8DvwQYwjC23Faqk7oFqlIzDFO+mj/ag98sAGRWLYlCMxFu136OIjS8pNcA==" saltValue="RP2Kw/T05HQczESTbgo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1162</v>
      </c>
      <c r="L45" s="60">
        <v>1089</v>
      </c>
      <c r="M45" s="60">
        <v>1089</v>
      </c>
      <c r="N45" s="60">
        <v>1068</v>
      </c>
      <c r="O45" s="61">
        <v>1068</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2">
      <c r="A48" s="48"/>
      <c r="B48" s="1266"/>
      <c r="C48" s="1267"/>
      <c r="D48" s="62"/>
      <c r="E48" s="1248" t="s">
        <v>15</v>
      </c>
      <c r="F48" s="1248"/>
      <c r="G48" s="1248"/>
      <c r="H48" s="1248"/>
      <c r="I48" s="1248"/>
      <c r="J48" s="1249"/>
      <c r="K48" s="63">
        <v>169</v>
      </c>
      <c r="L48" s="64">
        <v>178</v>
      </c>
      <c r="M48" s="64">
        <v>188</v>
      </c>
      <c r="N48" s="64">
        <v>209</v>
      </c>
      <c r="O48" s="65">
        <v>201</v>
      </c>
      <c r="P48" s="48"/>
      <c r="Q48" s="48"/>
      <c r="R48" s="48"/>
      <c r="S48" s="48"/>
      <c r="T48" s="48"/>
      <c r="U48" s="48"/>
    </row>
    <row r="49" spans="1:21" ht="30.75" customHeight="1" x14ac:dyDescent="0.2">
      <c r="A49" s="48"/>
      <c r="B49" s="1266"/>
      <c r="C49" s="1267"/>
      <c r="D49" s="62"/>
      <c r="E49" s="1248" t="s">
        <v>16</v>
      </c>
      <c r="F49" s="1248"/>
      <c r="G49" s="1248"/>
      <c r="H49" s="1248"/>
      <c r="I49" s="1248"/>
      <c r="J49" s="1249"/>
      <c r="K49" s="63">
        <v>45</v>
      </c>
      <c r="L49" s="64">
        <v>52</v>
      </c>
      <c r="M49" s="64">
        <v>39</v>
      </c>
      <c r="N49" s="64">
        <v>40</v>
      </c>
      <c r="O49" s="65">
        <v>37</v>
      </c>
      <c r="P49" s="48"/>
      <c r="Q49" s="48"/>
      <c r="R49" s="48"/>
      <c r="S49" s="48"/>
      <c r="T49" s="48"/>
      <c r="U49" s="48"/>
    </row>
    <row r="50" spans="1:21" ht="30.75" customHeight="1" x14ac:dyDescent="0.2">
      <c r="A50" s="48"/>
      <c r="B50" s="1266"/>
      <c r="C50" s="1267"/>
      <c r="D50" s="62"/>
      <c r="E50" s="1248" t="s">
        <v>17</v>
      </c>
      <c r="F50" s="1248"/>
      <c r="G50" s="1248"/>
      <c r="H50" s="1248"/>
      <c r="I50" s="1248"/>
      <c r="J50" s="1249"/>
      <c r="K50" s="63">
        <v>52</v>
      </c>
      <c r="L50" s="64">
        <v>52</v>
      </c>
      <c r="M50" s="64">
        <v>52</v>
      </c>
      <c r="N50" s="64">
        <v>52</v>
      </c>
      <c r="O50" s="65">
        <v>52</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811</v>
      </c>
      <c r="L52" s="64">
        <v>822</v>
      </c>
      <c r="M52" s="64">
        <v>839</v>
      </c>
      <c r="N52" s="64">
        <v>841</v>
      </c>
      <c r="O52" s="65">
        <v>849</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617</v>
      </c>
      <c r="L53" s="69">
        <v>549</v>
      </c>
      <c r="M53" s="69">
        <v>529</v>
      </c>
      <c r="N53" s="69">
        <v>528</v>
      </c>
      <c r="O53" s="70">
        <v>509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585</v>
      </c>
      <c r="L57" s="83" t="s">
        <v>585</v>
      </c>
      <c r="M57" s="83" t="s">
        <v>585</v>
      </c>
      <c r="N57" s="83" t="s">
        <v>585</v>
      </c>
      <c r="O57" s="84" t="s">
        <v>585</v>
      </c>
    </row>
    <row r="58" spans="1:21" ht="31.5" customHeight="1" thickBot="1" x14ac:dyDescent="0.25">
      <c r="B58" s="1256"/>
      <c r="C58" s="1257"/>
      <c r="D58" s="1261" t="s">
        <v>27</v>
      </c>
      <c r="E58" s="1262"/>
      <c r="F58" s="1262"/>
      <c r="G58" s="1262"/>
      <c r="H58" s="1262"/>
      <c r="I58" s="1262"/>
      <c r="J58" s="1263"/>
      <c r="K58" s="85" t="s">
        <v>585</v>
      </c>
      <c r="L58" s="86" t="s">
        <v>585</v>
      </c>
      <c r="M58" s="86" t="s">
        <v>585</v>
      </c>
      <c r="N58" s="86" t="s">
        <v>585</v>
      </c>
      <c r="O58" s="87" t="s">
        <v>585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H6EaqKeO5z8eN4Zv6YuQW3G7Tu5ZAZUKfrpuXT/Wb0/rtf6r4h/P9Y2tHQU708fmTvO7QwALa/STPmecGm4A==" saltValue="+Zw7IT6IoewBywhfbS0N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84" t="s">
        <v>30</v>
      </c>
      <c r="C41" s="1285"/>
      <c r="D41" s="101"/>
      <c r="E41" s="1286" t="s">
        <v>31</v>
      </c>
      <c r="F41" s="1286"/>
      <c r="G41" s="1286"/>
      <c r="H41" s="1287"/>
      <c r="I41" s="102">
        <v>10611</v>
      </c>
      <c r="J41" s="103">
        <v>10487</v>
      </c>
      <c r="K41" s="103">
        <v>10203</v>
      </c>
      <c r="L41" s="103">
        <v>10505</v>
      </c>
      <c r="M41" s="104">
        <v>11475</v>
      </c>
    </row>
    <row r="42" spans="2:13" ht="27.75" customHeight="1" x14ac:dyDescent="0.2">
      <c r="B42" s="1274"/>
      <c r="C42" s="1275"/>
      <c r="D42" s="105"/>
      <c r="E42" s="1278" t="s">
        <v>32</v>
      </c>
      <c r="F42" s="1278"/>
      <c r="G42" s="1278"/>
      <c r="H42" s="1279"/>
      <c r="I42" s="106">
        <v>243</v>
      </c>
      <c r="J42" s="107">
        <v>197</v>
      </c>
      <c r="K42" s="107">
        <v>150</v>
      </c>
      <c r="L42" s="107">
        <v>101</v>
      </c>
      <c r="M42" s="108">
        <v>51</v>
      </c>
    </row>
    <row r="43" spans="2:13" ht="27.75" customHeight="1" x14ac:dyDescent="0.2">
      <c r="B43" s="1274"/>
      <c r="C43" s="1275"/>
      <c r="D43" s="105"/>
      <c r="E43" s="1278" t="s">
        <v>33</v>
      </c>
      <c r="F43" s="1278"/>
      <c r="G43" s="1278"/>
      <c r="H43" s="1279"/>
      <c r="I43" s="106">
        <v>2933</v>
      </c>
      <c r="J43" s="107">
        <v>2831</v>
      </c>
      <c r="K43" s="107">
        <v>2850</v>
      </c>
      <c r="L43" s="107">
        <v>2906</v>
      </c>
      <c r="M43" s="108">
        <v>2839</v>
      </c>
    </row>
    <row r="44" spans="2:13" ht="27.75" customHeight="1" x14ac:dyDescent="0.2">
      <c r="B44" s="1274"/>
      <c r="C44" s="1275"/>
      <c r="D44" s="105"/>
      <c r="E44" s="1278" t="s">
        <v>34</v>
      </c>
      <c r="F44" s="1278"/>
      <c r="G44" s="1278"/>
      <c r="H44" s="1279"/>
      <c r="I44" s="106">
        <v>362</v>
      </c>
      <c r="J44" s="107">
        <v>325</v>
      </c>
      <c r="K44" s="107">
        <v>277</v>
      </c>
      <c r="L44" s="107">
        <v>232</v>
      </c>
      <c r="M44" s="108">
        <v>191</v>
      </c>
    </row>
    <row r="45" spans="2:13" ht="27.75" customHeight="1" x14ac:dyDescent="0.2">
      <c r="B45" s="1274"/>
      <c r="C45" s="1275"/>
      <c r="D45" s="105"/>
      <c r="E45" s="1278" t="s">
        <v>35</v>
      </c>
      <c r="F45" s="1278"/>
      <c r="G45" s="1278"/>
      <c r="H45" s="1279"/>
      <c r="I45" s="106">
        <v>2434</v>
      </c>
      <c r="J45" s="107">
        <v>2321</v>
      </c>
      <c r="K45" s="107">
        <v>2279</v>
      </c>
      <c r="L45" s="107">
        <v>2222</v>
      </c>
      <c r="M45" s="108">
        <v>2119</v>
      </c>
    </row>
    <row r="46" spans="2:13" ht="27.75" customHeight="1" x14ac:dyDescent="0.2">
      <c r="B46" s="1274"/>
      <c r="C46" s="1275"/>
      <c r="D46" s="109"/>
      <c r="E46" s="1278" t="s">
        <v>36</v>
      </c>
      <c r="F46" s="1278"/>
      <c r="G46" s="1278"/>
      <c r="H46" s="1279"/>
      <c r="I46" s="106">
        <v>8</v>
      </c>
      <c r="J46" s="107">
        <v>9</v>
      </c>
      <c r="K46" s="107" t="s">
        <v>514</v>
      </c>
      <c r="L46" s="107">
        <v>1</v>
      </c>
      <c r="M46" s="108">
        <v>6</v>
      </c>
    </row>
    <row r="47" spans="2:13" ht="27.75" customHeight="1" x14ac:dyDescent="0.2">
      <c r="B47" s="1274"/>
      <c r="C47" s="1275"/>
      <c r="D47" s="110"/>
      <c r="E47" s="1288" t="s">
        <v>37</v>
      </c>
      <c r="F47" s="1289"/>
      <c r="G47" s="1289"/>
      <c r="H47" s="1290"/>
      <c r="I47" s="106" t="s">
        <v>514</v>
      </c>
      <c r="J47" s="107" t="s">
        <v>514</v>
      </c>
      <c r="K47" s="107" t="s">
        <v>514</v>
      </c>
      <c r="L47" s="107" t="s">
        <v>514</v>
      </c>
      <c r="M47" s="108" t="s">
        <v>514</v>
      </c>
    </row>
    <row r="48" spans="2:13" ht="27.75" customHeight="1" x14ac:dyDescent="0.2">
      <c r="B48" s="1274"/>
      <c r="C48" s="1275"/>
      <c r="D48" s="105"/>
      <c r="E48" s="1278" t="s">
        <v>38</v>
      </c>
      <c r="F48" s="1278"/>
      <c r="G48" s="1278"/>
      <c r="H48" s="1279"/>
      <c r="I48" s="106" t="s">
        <v>514</v>
      </c>
      <c r="J48" s="107" t="s">
        <v>514</v>
      </c>
      <c r="K48" s="107" t="s">
        <v>514</v>
      </c>
      <c r="L48" s="107" t="s">
        <v>514</v>
      </c>
      <c r="M48" s="108" t="s">
        <v>514</v>
      </c>
    </row>
    <row r="49" spans="2:13" ht="27.75" customHeight="1" x14ac:dyDescent="0.2">
      <c r="B49" s="1276"/>
      <c r="C49" s="1277"/>
      <c r="D49" s="105"/>
      <c r="E49" s="1278" t="s">
        <v>39</v>
      </c>
      <c r="F49" s="1278"/>
      <c r="G49" s="1278"/>
      <c r="H49" s="1279"/>
      <c r="I49" s="106" t="s">
        <v>514</v>
      </c>
      <c r="J49" s="107" t="s">
        <v>514</v>
      </c>
      <c r="K49" s="107" t="s">
        <v>514</v>
      </c>
      <c r="L49" s="107" t="s">
        <v>514</v>
      </c>
      <c r="M49" s="108" t="s">
        <v>514</v>
      </c>
    </row>
    <row r="50" spans="2:13" ht="27.75" customHeight="1" x14ac:dyDescent="0.2">
      <c r="B50" s="1272" t="s">
        <v>40</v>
      </c>
      <c r="C50" s="1273"/>
      <c r="D50" s="111"/>
      <c r="E50" s="1278" t="s">
        <v>41</v>
      </c>
      <c r="F50" s="1278"/>
      <c r="G50" s="1278"/>
      <c r="H50" s="1279"/>
      <c r="I50" s="106">
        <v>3571</v>
      </c>
      <c r="J50" s="107">
        <v>3988</v>
      </c>
      <c r="K50" s="107">
        <v>4201</v>
      </c>
      <c r="L50" s="107">
        <v>4389</v>
      </c>
      <c r="M50" s="108">
        <v>4315</v>
      </c>
    </row>
    <row r="51" spans="2:13" ht="27.75" customHeight="1" x14ac:dyDescent="0.2">
      <c r="B51" s="1274"/>
      <c r="C51" s="1275"/>
      <c r="D51" s="105"/>
      <c r="E51" s="1278" t="s">
        <v>42</v>
      </c>
      <c r="F51" s="1278"/>
      <c r="G51" s="1278"/>
      <c r="H51" s="1279"/>
      <c r="I51" s="106">
        <v>95</v>
      </c>
      <c r="J51" s="107">
        <v>58</v>
      </c>
      <c r="K51" s="107">
        <v>39</v>
      </c>
      <c r="L51" s="107">
        <v>35</v>
      </c>
      <c r="M51" s="108">
        <v>46</v>
      </c>
    </row>
    <row r="52" spans="2:13" ht="27.75" customHeight="1" x14ac:dyDescent="0.2">
      <c r="B52" s="1276"/>
      <c r="C52" s="1277"/>
      <c r="D52" s="105"/>
      <c r="E52" s="1278" t="s">
        <v>43</v>
      </c>
      <c r="F52" s="1278"/>
      <c r="G52" s="1278"/>
      <c r="H52" s="1279"/>
      <c r="I52" s="106">
        <v>8972</v>
      </c>
      <c r="J52" s="107">
        <v>8965</v>
      </c>
      <c r="K52" s="107">
        <v>8807</v>
      </c>
      <c r="L52" s="107">
        <v>9024</v>
      </c>
      <c r="M52" s="108">
        <v>9781</v>
      </c>
    </row>
    <row r="53" spans="2:13" ht="27.75" customHeight="1" thickBot="1" x14ac:dyDescent="0.25">
      <c r="B53" s="1280" t="s">
        <v>44</v>
      </c>
      <c r="C53" s="1281"/>
      <c r="D53" s="112"/>
      <c r="E53" s="1282" t="s">
        <v>45</v>
      </c>
      <c r="F53" s="1282"/>
      <c r="G53" s="1282"/>
      <c r="H53" s="1283"/>
      <c r="I53" s="113">
        <v>3953</v>
      </c>
      <c r="J53" s="114">
        <v>3161</v>
      </c>
      <c r="K53" s="114">
        <v>2712</v>
      </c>
      <c r="L53" s="114">
        <v>2520</v>
      </c>
      <c r="M53" s="115">
        <v>2540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SaoEQwAR2SRiOAhMKs4lI50hrbUCKBJk/U5ThL5KnXyP1qIBmb2s8I3vuVihEdWSzKOR5Wi0JoV5fIPgefpKQ==" saltValue="Us2XLgdSziZKWymEYdT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99" t="s">
        <v>48</v>
      </c>
      <c r="D55" s="1299"/>
      <c r="E55" s="1300"/>
      <c r="F55" s="127">
        <v>2295</v>
      </c>
      <c r="G55" s="127">
        <v>2472</v>
      </c>
      <c r="H55" s="128">
        <v>2554</v>
      </c>
    </row>
    <row r="56" spans="2:8" ht="52.5" customHeight="1" x14ac:dyDescent="0.2">
      <c r="B56" s="129"/>
      <c r="C56" s="1301" t="s">
        <v>49</v>
      </c>
      <c r="D56" s="1301"/>
      <c r="E56" s="1302"/>
      <c r="F56" s="130" t="s">
        <v>514</v>
      </c>
      <c r="G56" s="130" t="s">
        <v>514</v>
      </c>
      <c r="H56" s="131">
        <v>117</v>
      </c>
    </row>
    <row r="57" spans="2:8" ht="53.25" customHeight="1" x14ac:dyDescent="0.2">
      <c r="B57" s="129"/>
      <c r="C57" s="1303" t="s">
        <v>50</v>
      </c>
      <c r="D57" s="1303"/>
      <c r="E57" s="1304"/>
      <c r="F57" s="132">
        <v>2563</v>
      </c>
      <c r="G57" s="132">
        <v>2477</v>
      </c>
      <c r="H57" s="133">
        <v>2122</v>
      </c>
    </row>
    <row r="58" spans="2:8" ht="45.75" customHeight="1" x14ac:dyDescent="0.2">
      <c r="B58" s="134"/>
      <c r="C58" s="1291" t="s">
        <v>586</v>
      </c>
      <c r="D58" s="1292"/>
      <c r="E58" s="1293"/>
      <c r="F58" s="135">
        <v>996</v>
      </c>
      <c r="G58" s="135">
        <v>952</v>
      </c>
      <c r="H58" s="136">
        <v>861</v>
      </c>
    </row>
    <row r="59" spans="2:8" ht="45.75" customHeight="1" x14ac:dyDescent="0.2">
      <c r="B59" s="134"/>
      <c r="C59" s="1291" t="s">
        <v>587</v>
      </c>
      <c r="D59" s="1292"/>
      <c r="E59" s="1293"/>
      <c r="F59" s="135">
        <v>967</v>
      </c>
      <c r="G59" s="135">
        <v>945</v>
      </c>
      <c r="H59" s="136">
        <v>743</v>
      </c>
    </row>
    <row r="60" spans="2:8" ht="45.75" customHeight="1" x14ac:dyDescent="0.2">
      <c r="B60" s="134"/>
      <c r="C60" s="1291" t="s">
        <v>588</v>
      </c>
      <c r="D60" s="1292"/>
      <c r="E60" s="1293"/>
      <c r="F60" s="135">
        <v>404</v>
      </c>
      <c r="G60" s="135">
        <v>364</v>
      </c>
      <c r="H60" s="136">
        <v>296</v>
      </c>
    </row>
    <row r="61" spans="2:8" ht="45.75" customHeight="1" x14ac:dyDescent="0.2">
      <c r="B61" s="134"/>
      <c r="C61" s="1291" t="s">
        <v>589</v>
      </c>
      <c r="D61" s="1292"/>
      <c r="E61" s="1293"/>
      <c r="F61" s="135">
        <v>112</v>
      </c>
      <c r="G61" s="135">
        <v>112</v>
      </c>
      <c r="H61" s="136">
        <v>112</v>
      </c>
    </row>
    <row r="62" spans="2:8" ht="45.75" customHeight="1" thickBot="1" x14ac:dyDescent="0.25">
      <c r="B62" s="137"/>
      <c r="C62" s="1294" t="s">
        <v>590</v>
      </c>
      <c r="D62" s="1295"/>
      <c r="E62" s="1296"/>
      <c r="F62" s="138">
        <v>15</v>
      </c>
      <c r="G62" s="138">
        <v>26</v>
      </c>
      <c r="H62" s="139">
        <v>24</v>
      </c>
    </row>
    <row r="63" spans="2:8" ht="52.5" customHeight="1" thickBot="1" x14ac:dyDescent="0.25">
      <c r="B63" s="140"/>
      <c r="C63" s="1297" t="s">
        <v>51</v>
      </c>
      <c r="D63" s="1297"/>
      <c r="E63" s="1298"/>
      <c r="F63" s="141">
        <v>4859</v>
      </c>
      <c r="G63" s="141">
        <v>4949</v>
      </c>
      <c r="H63" s="142">
        <v>4793</v>
      </c>
    </row>
    <row r="64" spans="2:8" ht="15" customHeight="1" x14ac:dyDescent="0.2"/>
    <row r="65" ht="0" hidden="1" customHeight="1" x14ac:dyDescent="0.2"/>
    <row r="66" ht="0" hidden="1" customHeight="1" x14ac:dyDescent="0.2"/>
  </sheetData>
  <sheetProtection algorithmName="SHA-512" hashValue="jBEiGzGPk7d9xZj/mBB3a4f+woIZO7cFNtsVJjRaAqdV/SD1no7asIoU32tV1KOksrUguhdWZdhXq2Kdsa1zDw==" saltValue="D0bgtRfeLlg65YFcNUUi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595</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2">
      <c r="B51" s="394"/>
      <c r="G51" s="1322"/>
      <c r="H51" s="1322"/>
      <c r="I51" s="1326"/>
      <c r="J51" s="1326"/>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65.5</v>
      </c>
      <c r="BY51" s="1307"/>
      <c r="BZ51" s="1307"/>
      <c r="CA51" s="1307"/>
      <c r="CB51" s="1307"/>
      <c r="CC51" s="1307"/>
      <c r="CD51" s="1307"/>
      <c r="CE51" s="1307"/>
      <c r="CF51" s="1307">
        <v>57.6</v>
      </c>
      <c r="CG51" s="1307"/>
      <c r="CH51" s="1307"/>
      <c r="CI51" s="1307"/>
      <c r="CJ51" s="1307"/>
      <c r="CK51" s="1307"/>
      <c r="CL51" s="1307"/>
      <c r="CM51" s="1307"/>
      <c r="CN51" s="1307">
        <v>55.2</v>
      </c>
      <c r="CO51" s="1307"/>
      <c r="CP51" s="1307"/>
      <c r="CQ51" s="1307"/>
      <c r="CR51" s="1307"/>
      <c r="CS51" s="1307"/>
      <c r="CT51" s="1307"/>
      <c r="CU51" s="1307"/>
      <c r="CV51" s="1307">
        <v>56</v>
      </c>
      <c r="CW51" s="1307"/>
      <c r="CX51" s="1307"/>
      <c r="CY51" s="1307"/>
      <c r="CZ51" s="1307"/>
      <c r="DA51" s="1307"/>
      <c r="DB51" s="1307"/>
      <c r="DC51" s="1307"/>
    </row>
    <row r="52" spans="1:109" ht="13.2" x14ac:dyDescent="0.2">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41.2</v>
      </c>
      <c r="BY53" s="1307"/>
      <c r="BZ53" s="1307"/>
      <c r="CA53" s="1307"/>
      <c r="CB53" s="1307"/>
      <c r="CC53" s="1307"/>
      <c r="CD53" s="1307"/>
      <c r="CE53" s="1307"/>
      <c r="CF53" s="1307">
        <v>43</v>
      </c>
      <c r="CG53" s="1307"/>
      <c r="CH53" s="1307"/>
      <c r="CI53" s="1307"/>
      <c r="CJ53" s="1307"/>
      <c r="CK53" s="1307"/>
      <c r="CL53" s="1307"/>
      <c r="CM53" s="1307"/>
      <c r="CN53" s="1307">
        <v>44.9</v>
      </c>
      <c r="CO53" s="1307"/>
      <c r="CP53" s="1307"/>
      <c r="CQ53" s="1307"/>
      <c r="CR53" s="1307"/>
      <c r="CS53" s="1307"/>
      <c r="CT53" s="1307"/>
      <c r="CU53" s="1307"/>
      <c r="CV53" s="1307">
        <v>45.7</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599</v>
      </c>
      <c r="AO55" s="1311"/>
      <c r="AP55" s="1311"/>
      <c r="AQ55" s="1311"/>
      <c r="AR55" s="1311"/>
      <c r="AS55" s="1311"/>
      <c r="AT55" s="1311"/>
      <c r="AU55" s="1311"/>
      <c r="AV55" s="1311"/>
      <c r="AW55" s="1311"/>
      <c r="AX55" s="1311"/>
      <c r="AY55" s="1311"/>
      <c r="AZ55" s="1311"/>
      <c r="BA55" s="1311"/>
      <c r="BB55" s="1310" t="s">
        <v>597</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20.2</v>
      </c>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55.8</v>
      </c>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600</v>
      </c>
    </row>
    <row r="64" spans="1:109" ht="13.2" x14ac:dyDescent="0.2">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595</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v>84.6</v>
      </c>
      <c r="BQ73" s="1307"/>
      <c r="BR73" s="1307"/>
      <c r="BS73" s="1307"/>
      <c r="BT73" s="1307"/>
      <c r="BU73" s="1307"/>
      <c r="BV73" s="1307"/>
      <c r="BW73" s="1307"/>
      <c r="BX73" s="1307">
        <v>65.5</v>
      </c>
      <c r="BY73" s="1307"/>
      <c r="BZ73" s="1307"/>
      <c r="CA73" s="1307"/>
      <c r="CB73" s="1307"/>
      <c r="CC73" s="1307"/>
      <c r="CD73" s="1307"/>
      <c r="CE73" s="1307"/>
      <c r="CF73" s="1307">
        <v>57.6</v>
      </c>
      <c r="CG73" s="1307"/>
      <c r="CH73" s="1307"/>
      <c r="CI73" s="1307"/>
      <c r="CJ73" s="1307"/>
      <c r="CK73" s="1307"/>
      <c r="CL73" s="1307"/>
      <c r="CM73" s="1307"/>
      <c r="CN73" s="1307">
        <v>55.2</v>
      </c>
      <c r="CO73" s="1307"/>
      <c r="CP73" s="1307"/>
      <c r="CQ73" s="1307"/>
      <c r="CR73" s="1307"/>
      <c r="CS73" s="1307"/>
      <c r="CT73" s="1307"/>
      <c r="CU73" s="1307"/>
      <c r="CV73" s="1307">
        <v>56</v>
      </c>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07">
        <v>12.8</v>
      </c>
      <c r="BQ75" s="1307"/>
      <c r="BR75" s="1307"/>
      <c r="BS75" s="1307"/>
      <c r="BT75" s="1307"/>
      <c r="BU75" s="1307"/>
      <c r="BV75" s="1307"/>
      <c r="BW75" s="1307"/>
      <c r="BX75" s="1307">
        <v>12.4</v>
      </c>
      <c r="BY75" s="1307"/>
      <c r="BZ75" s="1307"/>
      <c r="CA75" s="1307"/>
      <c r="CB75" s="1307"/>
      <c r="CC75" s="1307"/>
      <c r="CD75" s="1307"/>
      <c r="CE75" s="1307"/>
      <c r="CF75" s="1307">
        <v>11.9</v>
      </c>
      <c r="CG75" s="1307"/>
      <c r="CH75" s="1307"/>
      <c r="CI75" s="1307"/>
      <c r="CJ75" s="1307"/>
      <c r="CK75" s="1307"/>
      <c r="CL75" s="1307"/>
      <c r="CM75" s="1307"/>
      <c r="CN75" s="1307">
        <v>11.4</v>
      </c>
      <c r="CO75" s="1307"/>
      <c r="CP75" s="1307"/>
      <c r="CQ75" s="1307"/>
      <c r="CR75" s="1307"/>
      <c r="CS75" s="1307"/>
      <c r="CT75" s="1307"/>
      <c r="CU75" s="1307"/>
      <c r="CV75" s="1307">
        <v>11.3</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599</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601</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B2Eakvor37XKJgZ0P87D2khOIPubrE5jlF/2yvGSom6wBNL0OR1+/KiqWcdrUNgr87gYVSQOa8lcNaTghAStQ==" saltValue="pSpsYkQhRGlo6aOPgYiNX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103"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0Ehn25F006xT67i2v6uKckt9aHi4rUqQcsSBe6tHKnY8B8BEZkvKPIzfc+o32fHcZejLwAlyfh7v1ihLgZKEA==" saltValue="iP78iaw+fMa0JV9kLJmq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106"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554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zzZzvMHYRwFPhxcyBRjonGSI/kv/0o7raGTLLwwmepKnyxg4u4Y8dSlOgjjlIaTayFwIPQm9y695zjLE0ZkfA==" saltValue="dWGd636IzfyUnebUoY4+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552</v>
      </c>
      <c r="G2" s="156"/>
      <c r="H2" s="157"/>
    </row>
    <row r="3" spans="1:8" x14ac:dyDescent="0.2">
      <c r="A3" s="153" t="s">
        <v>545</v>
      </c>
      <c r="B3" s="158"/>
      <c r="C3" s="159"/>
      <c r="D3" s="160">
        <v>99915</v>
      </c>
      <c r="E3" s="161"/>
      <c r="F3" s="162">
        <v>85205</v>
      </c>
      <c r="G3" s="163"/>
      <c r="H3" s="164"/>
    </row>
    <row r="4" spans="1:8" x14ac:dyDescent="0.2">
      <c r="A4" s="165"/>
      <c r="B4" s="166"/>
      <c r="C4" s="167"/>
      <c r="D4" s="168">
        <v>55758</v>
      </c>
      <c r="E4" s="169"/>
      <c r="F4" s="170">
        <v>38847</v>
      </c>
      <c r="G4" s="171"/>
      <c r="H4" s="172"/>
    </row>
    <row r="5" spans="1:8" x14ac:dyDescent="0.2">
      <c r="A5" s="153" t="s">
        <v>547</v>
      </c>
      <c r="B5" s="158"/>
      <c r="C5" s="159"/>
      <c r="D5" s="160">
        <v>83791</v>
      </c>
      <c r="E5" s="161"/>
      <c r="F5" s="162">
        <v>106092</v>
      </c>
      <c r="G5" s="163"/>
      <c r="H5" s="164"/>
    </row>
    <row r="6" spans="1:8" x14ac:dyDescent="0.2">
      <c r="A6" s="165"/>
      <c r="B6" s="166"/>
      <c r="C6" s="167"/>
      <c r="D6" s="168">
        <v>58348</v>
      </c>
      <c r="E6" s="169"/>
      <c r="F6" s="170">
        <v>44299</v>
      </c>
      <c r="G6" s="171"/>
      <c r="H6" s="172"/>
    </row>
    <row r="7" spans="1:8" x14ac:dyDescent="0.2">
      <c r="A7" s="153" t="s">
        <v>548</v>
      </c>
      <c r="B7" s="158"/>
      <c r="C7" s="159"/>
      <c r="D7" s="160">
        <v>74948</v>
      </c>
      <c r="E7" s="161"/>
      <c r="F7" s="162">
        <v>78903</v>
      </c>
      <c r="G7" s="163"/>
      <c r="H7" s="164"/>
    </row>
    <row r="8" spans="1:8" x14ac:dyDescent="0.2">
      <c r="A8" s="165"/>
      <c r="B8" s="166"/>
      <c r="C8" s="167"/>
      <c r="D8" s="168">
        <v>61818</v>
      </c>
      <c r="E8" s="169"/>
      <c r="F8" s="170">
        <v>49201</v>
      </c>
      <c r="G8" s="171"/>
      <c r="H8" s="172"/>
    </row>
    <row r="9" spans="1:8" x14ac:dyDescent="0.2">
      <c r="A9" s="153" t="s">
        <v>549</v>
      </c>
      <c r="B9" s="158"/>
      <c r="C9" s="159"/>
      <c r="D9" s="160">
        <v>113869</v>
      </c>
      <c r="E9" s="161"/>
      <c r="F9" s="162">
        <v>82993</v>
      </c>
      <c r="G9" s="163"/>
      <c r="H9" s="164"/>
    </row>
    <row r="10" spans="1:8" x14ac:dyDescent="0.2">
      <c r="A10" s="165"/>
      <c r="B10" s="166"/>
      <c r="C10" s="167"/>
      <c r="D10" s="168">
        <v>99047</v>
      </c>
      <c r="E10" s="169"/>
      <c r="F10" s="170">
        <v>46787</v>
      </c>
      <c r="G10" s="171"/>
      <c r="H10" s="172"/>
    </row>
    <row r="11" spans="1:8" x14ac:dyDescent="0.2">
      <c r="A11" s="153" t="s">
        <v>550</v>
      </c>
      <c r="B11" s="158"/>
      <c r="C11" s="159"/>
      <c r="D11" s="160">
        <v>173169</v>
      </c>
      <c r="E11" s="161"/>
      <c r="F11" s="162">
        <v>108252</v>
      </c>
      <c r="G11" s="163"/>
      <c r="H11" s="164"/>
    </row>
    <row r="12" spans="1:8" x14ac:dyDescent="0.2">
      <c r="A12" s="165"/>
      <c r="B12" s="166"/>
      <c r="C12" s="173"/>
      <c r="D12" s="168">
        <v>154981</v>
      </c>
      <c r="E12" s="169"/>
      <c r="F12" s="170">
        <v>50321</v>
      </c>
      <c r="G12" s="171"/>
      <c r="H12" s="172"/>
    </row>
    <row r="13" spans="1:8" x14ac:dyDescent="0.2">
      <c r="A13" s="153"/>
      <c r="B13" s="158"/>
      <c r="C13" s="174"/>
      <c r="D13" s="175">
        <v>109138</v>
      </c>
      <c r="E13" s="176"/>
      <c r="F13" s="177">
        <v>92289</v>
      </c>
      <c r="G13" s="178"/>
      <c r="H13" s="164"/>
    </row>
    <row r="14" spans="1:8" x14ac:dyDescent="0.2">
      <c r="A14" s="165"/>
      <c r="B14" s="166"/>
      <c r="C14" s="167"/>
      <c r="D14" s="168">
        <v>85990</v>
      </c>
      <c r="E14" s="169"/>
      <c r="F14" s="170">
        <v>45891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8.08</v>
      </c>
      <c r="C19" s="179">
        <f>ROUND(VALUE(SUBSTITUTE(実質収支比率等に係る経年分析!G$48,"▲","-")),2)</f>
        <v>7.42</v>
      </c>
      <c r="D19" s="179">
        <f>ROUND(VALUE(SUBSTITUTE(実質収支比率等に係る経年分析!H$48,"▲","-")),2)</f>
        <v>4.8600000000000003</v>
      </c>
      <c r="E19" s="179">
        <f>ROUND(VALUE(SUBSTITUTE(実質収支比率等に係る経年分析!I$48,"▲","-")),2)</f>
        <v>4.91</v>
      </c>
      <c r="F19" s="179">
        <f>ROUND(VALUE(SUBSTITUTE(実質収支比率等に係る経年分析!J$48,"▲","-")),2)</f>
        <v>3.89</v>
      </c>
    </row>
    <row r="20" spans="1:11" x14ac:dyDescent="0.2">
      <c r="A20" s="179" t="s">
        <v>55</v>
      </c>
      <c r="B20" s="179">
        <f>ROUND(VALUE(SUBSTITUTE(実質収支比率等に係る経年分析!F$47,"▲","-")),2)</f>
        <v>33.5</v>
      </c>
      <c r="C20" s="179">
        <f>ROUND(VALUE(SUBSTITUTE(実質収支比率等に係る経年分析!G$47,"▲","-")),2)</f>
        <v>40.659999999999997</v>
      </c>
      <c r="D20" s="179">
        <f>ROUND(VALUE(SUBSTITUTE(実質収支比率等に係る経年分析!H$47,"▲","-")),2)</f>
        <v>41.46</v>
      </c>
      <c r="E20" s="179">
        <f>ROUND(VALUE(SUBSTITUTE(実質収支比率等に係る経年分析!I$47,"▲","-")),2)</f>
        <v>45.91</v>
      </c>
      <c r="F20" s="179">
        <f>ROUND(VALUE(SUBSTITUTE(実質収支比率等に係る経年分析!J$47,"▲","-")),2)</f>
        <v>47.55</v>
      </c>
    </row>
    <row r="21" spans="1:11" x14ac:dyDescent="0.2">
      <c r="A21" s="179" t="s">
        <v>56</v>
      </c>
      <c r="B21" s="179">
        <f>IF(ISNUMBER(VALUE(SUBSTITUTE(実質収支比率等に係る経年分析!F$49,"▲","-"))),ROUND(VALUE(SUBSTITUTE(実質収支比率等に係る経年分析!F$49,"▲","-")),2),NA())</f>
        <v>0.63</v>
      </c>
      <c r="C21" s="179">
        <f>IF(ISNUMBER(VALUE(SUBSTITUTE(実質収支比率等に係る経年分析!G$49,"▲","-"))),ROUND(VALUE(SUBSTITUTE(実質収支比率等に係る経年分析!G$49,"▲","-")),2),NA())</f>
        <v>7.74</v>
      </c>
      <c r="D21" s="179">
        <f>IF(ISNUMBER(VALUE(SUBSTITUTE(実質収支比率等に係る経年分析!H$49,"▲","-"))),ROUND(VALUE(SUBSTITUTE(実質収支比率等に係る経年分析!H$49,"▲","-")),2),NA())</f>
        <v>-2.67</v>
      </c>
      <c r="E21" s="179">
        <f>IF(ISNUMBER(VALUE(SUBSTITUTE(実質収支比率等に係る経年分析!I$49,"▲","-"))),ROUND(VALUE(SUBSTITUTE(実質収支比率等に係る経年分析!I$49,"▲","-")),2),NA())</f>
        <v>3.2</v>
      </c>
      <c r="F21" s="179">
        <f>IF(ISNUMBER(VALUE(SUBSTITUTE(実質収支比率等に係る経年分析!J$49,"▲","-"))),ROUND(VALUE(SUBSTITUTE(実質収支比率等に係る経年分析!J$49,"▲","-")),2),NA())</f>
        <v>0.5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2">
      <c r="A31" s="180" t="str">
        <f>IF(連結実質赤字比率に係る赤字・黒字の構成分析!C$39="",NA(),連結実質赤字比率に係る赤字・黒字の構成分析!C$39)</f>
        <v>国民健康保険特別会計（施設勘定）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1.65</v>
      </c>
    </row>
    <row r="35" spans="1:16" x14ac:dyDescent="0.2">
      <c r="A35" s="180" t="str">
        <f>IF(連結実質赤字比率に係る赤字・黒字の構成分析!C$35="",NA(),連結実質赤字比率に係る赤字・黒字の構成分析!C$35)</f>
        <v>国民健康保険特別会計（事業勘定）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4.8499999999999996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811</v>
      </c>
      <c r="E42" s="181"/>
      <c r="F42" s="181"/>
      <c r="G42" s="181">
        <f>'実質公債費比率（分子）の構造'!L$52</f>
        <v>822</v>
      </c>
      <c r="H42" s="181"/>
      <c r="I42" s="181"/>
      <c r="J42" s="181">
        <f>'実質公債費比率（分子）の構造'!M$52</f>
        <v>839</v>
      </c>
      <c r="K42" s="181"/>
      <c r="L42" s="181"/>
      <c r="M42" s="181">
        <f>'実質公債費比率（分子）の構造'!N$52</f>
        <v>841</v>
      </c>
      <c r="N42" s="181"/>
      <c r="O42" s="181"/>
      <c r="P42" s="181">
        <f>'実質公債費比率（分子）の構造'!O$52</f>
        <v>849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52</v>
      </c>
      <c r="C44" s="181"/>
      <c r="D44" s="181"/>
      <c r="E44" s="181">
        <f>'実質公債費比率（分子）の構造'!L$50</f>
        <v>52</v>
      </c>
      <c r="F44" s="181"/>
      <c r="G44" s="181"/>
      <c r="H44" s="181">
        <f>'実質公債費比率（分子）の構造'!M$50</f>
        <v>52</v>
      </c>
      <c r="I44" s="181"/>
      <c r="J44" s="181"/>
      <c r="K44" s="181">
        <f>'実質公債費比率（分子）の構造'!N$50</f>
        <v>52</v>
      </c>
      <c r="L44" s="181"/>
      <c r="M44" s="181"/>
      <c r="N44" s="181">
        <f>'実質公債費比率（分子）の構造'!O$50</f>
        <v>52</v>
      </c>
      <c r="O44" s="181"/>
      <c r="P44" s="181"/>
    </row>
    <row r="45" spans="1:16" x14ac:dyDescent="0.2">
      <c r="A45" s="181" t="s">
        <v>66</v>
      </c>
      <c r="B45" s="181">
        <f>'実質公債費比率（分子）の構造'!K$49</f>
        <v>45</v>
      </c>
      <c r="C45" s="181"/>
      <c r="D45" s="181"/>
      <c r="E45" s="181">
        <f>'実質公債費比率（分子）の構造'!L$49</f>
        <v>52</v>
      </c>
      <c r="F45" s="181"/>
      <c r="G45" s="181"/>
      <c r="H45" s="181">
        <f>'実質公債費比率（分子）の構造'!M$49</f>
        <v>39</v>
      </c>
      <c r="I45" s="181"/>
      <c r="J45" s="181"/>
      <c r="K45" s="181">
        <f>'実質公債費比率（分子）の構造'!N$49</f>
        <v>40</v>
      </c>
      <c r="L45" s="181"/>
      <c r="M45" s="181"/>
      <c r="N45" s="181">
        <f>'実質公債費比率（分子）の構造'!O$49</f>
        <v>37</v>
      </c>
      <c r="O45" s="181"/>
      <c r="P45" s="181"/>
    </row>
    <row r="46" spans="1:16" x14ac:dyDescent="0.2">
      <c r="A46" s="181" t="s">
        <v>67</v>
      </c>
      <c r="B46" s="181">
        <f>'実質公債費比率（分子）の構造'!K$48</f>
        <v>169</v>
      </c>
      <c r="C46" s="181"/>
      <c r="D46" s="181"/>
      <c r="E46" s="181">
        <f>'実質公債費比率（分子）の構造'!L$48</f>
        <v>178</v>
      </c>
      <c r="F46" s="181"/>
      <c r="G46" s="181"/>
      <c r="H46" s="181">
        <f>'実質公債費比率（分子）の構造'!M$48</f>
        <v>188</v>
      </c>
      <c r="I46" s="181"/>
      <c r="J46" s="181"/>
      <c r="K46" s="181">
        <f>'実質公債費比率（分子）の構造'!N$48</f>
        <v>209</v>
      </c>
      <c r="L46" s="181"/>
      <c r="M46" s="181"/>
      <c r="N46" s="181">
        <f>'実質公債費比率（分子）の構造'!O$48</f>
        <v>201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1162</v>
      </c>
      <c r="C49" s="181"/>
      <c r="D49" s="181"/>
      <c r="E49" s="181">
        <f>'実質公債費比率（分子）の構造'!L$45</f>
        <v>1089</v>
      </c>
      <c r="F49" s="181"/>
      <c r="G49" s="181"/>
      <c r="H49" s="181">
        <f>'実質公債費比率（分子）の構造'!M$45</f>
        <v>1089</v>
      </c>
      <c r="I49" s="181"/>
      <c r="J49" s="181"/>
      <c r="K49" s="181">
        <f>'実質公債費比率（分子）の構造'!N$45</f>
        <v>1068</v>
      </c>
      <c r="L49" s="181"/>
      <c r="M49" s="181"/>
      <c r="N49" s="181">
        <f>'実質公債費比率（分子）の構造'!O$45</f>
        <v>1068</v>
      </c>
      <c r="O49" s="181"/>
      <c r="P49" s="181"/>
    </row>
    <row r="50" spans="1:16" x14ac:dyDescent="0.2">
      <c r="A50" s="181" t="s">
        <v>71</v>
      </c>
      <c r="B50" s="181" t="e">
        <f>NA()</f>
        <v>#N/A</v>
      </c>
      <c r="C50" s="181">
        <f>IF(ISNUMBER('実質公債費比率（分子）の構造'!K$53),'実質公債費比率（分子）の構造'!K$53,NA())</f>
        <v>617</v>
      </c>
      <c r="D50" s="181" t="e">
        <f>NA()</f>
        <v>#N/A</v>
      </c>
      <c r="E50" s="181" t="e">
        <f>NA()</f>
        <v>#N/A</v>
      </c>
      <c r="F50" s="181">
        <f>IF(ISNUMBER('実質公債費比率（分子）の構造'!L$53),'実質公債費比率（分子）の構造'!L$53,NA())</f>
        <v>549</v>
      </c>
      <c r="G50" s="181" t="e">
        <f>NA()</f>
        <v>#N/A</v>
      </c>
      <c r="H50" s="181" t="e">
        <f>NA()</f>
        <v>#N/A</v>
      </c>
      <c r="I50" s="181">
        <f>IF(ISNUMBER('実質公債費比率（分子）の構造'!M$53),'実質公債費比率（分子）の構造'!M$53,NA())</f>
        <v>529</v>
      </c>
      <c r="J50" s="181" t="e">
        <f>NA()</f>
        <v>#N/A</v>
      </c>
      <c r="K50" s="181" t="e">
        <f>NA()</f>
        <v>#N/A</v>
      </c>
      <c r="L50" s="181">
        <f>IF(ISNUMBER('実質公債費比率（分子）の構造'!N$53),'実質公債費比率（分子）の構造'!N$53,NA())</f>
        <v>528</v>
      </c>
      <c r="M50" s="181" t="e">
        <f>NA()</f>
        <v>#N/A</v>
      </c>
      <c r="N50" s="181" t="e">
        <f>NA()</f>
        <v>#N/A</v>
      </c>
      <c r="O50" s="181">
        <f>IF(ISNUMBER('実質公債費比率（分子）の構造'!O$53),'実質公債費比率（分子）の構造'!O$53,NA())</f>
        <v>509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8972</v>
      </c>
      <c r="E56" s="180"/>
      <c r="F56" s="180"/>
      <c r="G56" s="180">
        <f>'将来負担比率（分子）の構造'!J$52</f>
        <v>8965</v>
      </c>
      <c r="H56" s="180"/>
      <c r="I56" s="180"/>
      <c r="J56" s="180">
        <f>'将来負担比率（分子）の構造'!K$52</f>
        <v>8807</v>
      </c>
      <c r="K56" s="180"/>
      <c r="L56" s="180"/>
      <c r="M56" s="180">
        <f>'将来負担比率（分子）の構造'!L$52</f>
        <v>9024</v>
      </c>
      <c r="N56" s="180"/>
      <c r="O56" s="180"/>
      <c r="P56" s="180">
        <f>'将来負担比率（分子）の構造'!M$52</f>
        <v>9781</v>
      </c>
    </row>
    <row r="57" spans="1:16" x14ac:dyDescent="0.2">
      <c r="A57" s="180" t="s">
        <v>42</v>
      </c>
      <c r="B57" s="180"/>
      <c r="C57" s="180"/>
      <c r="D57" s="180">
        <f>'将来負担比率（分子）の構造'!I$51</f>
        <v>95</v>
      </c>
      <c r="E57" s="180"/>
      <c r="F57" s="180"/>
      <c r="G57" s="180">
        <f>'将来負担比率（分子）の構造'!J$51</f>
        <v>58</v>
      </c>
      <c r="H57" s="180"/>
      <c r="I57" s="180"/>
      <c r="J57" s="180">
        <f>'将来負担比率（分子）の構造'!K$51</f>
        <v>39</v>
      </c>
      <c r="K57" s="180"/>
      <c r="L57" s="180"/>
      <c r="M57" s="180">
        <f>'将来負担比率（分子）の構造'!L$51</f>
        <v>35</v>
      </c>
      <c r="N57" s="180"/>
      <c r="O57" s="180"/>
      <c r="P57" s="180">
        <f>'将来負担比率（分子）の構造'!M$51</f>
        <v>46</v>
      </c>
    </row>
    <row r="58" spans="1:16" x14ac:dyDescent="0.2">
      <c r="A58" s="180" t="s">
        <v>41</v>
      </c>
      <c r="B58" s="180"/>
      <c r="C58" s="180"/>
      <c r="D58" s="180">
        <f>'将来負担比率（分子）の構造'!I$50</f>
        <v>3571</v>
      </c>
      <c r="E58" s="180"/>
      <c r="F58" s="180"/>
      <c r="G58" s="180">
        <f>'将来負担比率（分子）の構造'!J$50</f>
        <v>3988</v>
      </c>
      <c r="H58" s="180"/>
      <c r="I58" s="180"/>
      <c r="J58" s="180">
        <f>'将来負担比率（分子）の構造'!K$50</f>
        <v>4201</v>
      </c>
      <c r="K58" s="180"/>
      <c r="L58" s="180"/>
      <c r="M58" s="180">
        <f>'将来負担比率（分子）の構造'!L$50</f>
        <v>4389</v>
      </c>
      <c r="N58" s="180"/>
      <c r="O58" s="180"/>
      <c r="P58" s="180">
        <f>'将来負担比率（分子）の構造'!M$50</f>
        <v>4315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8</v>
      </c>
      <c r="C61" s="180"/>
      <c r="D61" s="180"/>
      <c r="E61" s="180">
        <f>'将来負担比率（分子）の構造'!J$46</f>
        <v>9</v>
      </c>
      <c r="F61" s="180"/>
      <c r="G61" s="180"/>
      <c r="H61" s="180" t="str">
        <f>'将来負担比率（分子）の構造'!K$46</f>
        <v>-</v>
      </c>
      <c r="I61" s="180"/>
      <c r="J61" s="180"/>
      <c r="K61" s="180">
        <f>'将来負担比率（分子）の構造'!L$46</f>
        <v>1</v>
      </c>
      <c r="L61" s="180"/>
      <c r="M61" s="180"/>
      <c r="N61" s="180">
        <f>'将来負担比率（分子）の構造'!M$46</f>
        <v>6</v>
      </c>
      <c r="O61" s="180"/>
      <c r="P61" s="180"/>
    </row>
    <row r="62" spans="1:16" x14ac:dyDescent="0.2">
      <c r="A62" s="180" t="s">
        <v>35</v>
      </c>
      <c r="B62" s="180">
        <f>'将来負担比率（分子）の構造'!I$45</f>
        <v>2434</v>
      </c>
      <c r="C62" s="180"/>
      <c r="D62" s="180"/>
      <c r="E62" s="180">
        <f>'将来負担比率（分子）の構造'!J$45</f>
        <v>2321</v>
      </c>
      <c r="F62" s="180"/>
      <c r="G62" s="180"/>
      <c r="H62" s="180">
        <f>'将来負担比率（分子）の構造'!K$45</f>
        <v>2279</v>
      </c>
      <c r="I62" s="180"/>
      <c r="J62" s="180"/>
      <c r="K62" s="180">
        <f>'将来負担比率（分子）の構造'!L$45</f>
        <v>2222</v>
      </c>
      <c r="L62" s="180"/>
      <c r="M62" s="180"/>
      <c r="N62" s="180">
        <f>'将来負担比率（分子）の構造'!M$45</f>
        <v>2119</v>
      </c>
      <c r="O62" s="180"/>
      <c r="P62" s="180"/>
    </row>
    <row r="63" spans="1:16" x14ac:dyDescent="0.2">
      <c r="A63" s="180" t="s">
        <v>34</v>
      </c>
      <c r="B63" s="180">
        <f>'将来負担比率（分子）の構造'!I$44</f>
        <v>362</v>
      </c>
      <c r="C63" s="180"/>
      <c r="D63" s="180"/>
      <c r="E63" s="180">
        <f>'将来負担比率（分子）の構造'!J$44</f>
        <v>325</v>
      </c>
      <c r="F63" s="180"/>
      <c r="G63" s="180"/>
      <c r="H63" s="180">
        <f>'将来負担比率（分子）の構造'!K$44</f>
        <v>277</v>
      </c>
      <c r="I63" s="180"/>
      <c r="J63" s="180"/>
      <c r="K63" s="180">
        <f>'将来負担比率（分子）の構造'!L$44</f>
        <v>232</v>
      </c>
      <c r="L63" s="180"/>
      <c r="M63" s="180"/>
      <c r="N63" s="180">
        <f>'将来負担比率（分子）の構造'!M$44</f>
        <v>191</v>
      </c>
      <c r="O63" s="180"/>
      <c r="P63" s="180"/>
    </row>
    <row r="64" spans="1:16" x14ac:dyDescent="0.2">
      <c r="A64" s="180" t="s">
        <v>33</v>
      </c>
      <c r="B64" s="180">
        <f>'将来負担比率（分子）の構造'!I$43</f>
        <v>2933</v>
      </c>
      <c r="C64" s="180"/>
      <c r="D64" s="180"/>
      <c r="E64" s="180">
        <f>'将来負担比率（分子）の構造'!J$43</f>
        <v>2831</v>
      </c>
      <c r="F64" s="180"/>
      <c r="G64" s="180"/>
      <c r="H64" s="180">
        <f>'将来負担比率（分子）の構造'!K$43</f>
        <v>2850</v>
      </c>
      <c r="I64" s="180"/>
      <c r="J64" s="180"/>
      <c r="K64" s="180">
        <f>'将来負担比率（分子）の構造'!L$43</f>
        <v>2906</v>
      </c>
      <c r="L64" s="180"/>
      <c r="M64" s="180"/>
      <c r="N64" s="180">
        <f>'将来負担比率（分子）の構造'!M$43</f>
        <v>2839</v>
      </c>
      <c r="O64" s="180"/>
      <c r="P64" s="180"/>
    </row>
    <row r="65" spans="1:16" x14ac:dyDescent="0.2">
      <c r="A65" s="180" t="s">
        <v>32</v>
      </c>
      <c r="B65" s="180">
        <f>'将来負担比率（分子）の構造'!I$42</f>
        <v>243</v>
      </c>
      <c r="C65" s="180"/>
      <c r="D65" s="180"/>
      <c r="E65" s="180">
        <f>'将来負担比率（分子）の構造'!J$42</f>
        <v>197</v>
      </c>
      <c r="F65" s="180"/>
      <c r="G65" s="180"/>
      <c r="H65" s="180">
        <f>'将来負担比率（分子）の構造'!K$42</f>
        <v>150</v>
      </c>
      <c r="I65" s="180"/>
      <c r="J65" s="180"/>
      <c r="K65" s="180">
        <f>'将来負担比率（分子）の構造'!L$42</f>
        <v>101</v>
      </c>
      <c r="L65" s="180"/>
      <c r="M65" s="180"/>
      <c r="N65" s="180">
        <f>'将来負担比率（分子）の構造'!M$42</f>
        <v>51</v>
      </c>
      <c r="O65" s="180"/>
      <c r="P65" s="180"/>
    </row>
    <row r="66" spans="1:16" x14ac:dyDescent="0.2">
      <c r="A66" s="180" t="s">
        <v>31</v>
      </c>
      <c r="B66" s="180">
        <f>'将来負担比率（分子）の構造'!I$41</f>
        <v>10611</v>
      </c>
      <c r="C66" s="180"/>
      <c r="D66" s="180"/>
      <c r="E66" s="180">
        <f>'将来負担比率（分子）の構造'!J$41</f>
        <v>10487</v>
      </c>
      <c r="F66" s="180"/>
      <c r="G66" s="180"/>
      <c r="H66" s="180">
        <f>'将来負担比率（分子）の構造'!K$41</f>
        <v>10203</v>
      </c>
      <c r="I66" s="180"/>
      <c r="J66" s="180"/>
      <c r="K66" s="180">
        <f>'将来負担比率（分子）の構造'!L$41</f>
        <v>10505</v>
      </c>
      <c r="L66" s="180"/>
      <c r="M66" s="180"/>
      <c r="N66" s="180">
        <f>'将来負担比率（分子）の構造'!M$41</f>
        <v>11475</v>
      </c>
      <c r="O66" s="180"/>
      <c r="P66" s="180"/>
    </row>
    <row r="67" spans="1:16" x14ac:dyDescent="0.2">
      <c r="A67" s="180" t="s">
        <v>75</v>
      </c>
      <c r="B67" s="180" t="e">
        <f>NA()</f>
        <v>#N/A</v>
      </c>
      <c r="C67" s="180">
        <f>IF(ISNUMBER('将来負担比率（分子）の構造'!I$53), IF('将来負担比率（分子）の構造'!I$53 &lt; 0, 0, '将来負担比率（分子）の構造'!I$53), NA())</f>
        <v>3953</v>
      </c>
      <c r="D67" s="180" t="e">
        <f>NA()</f>
        <v>#N/A</v>
      </c>
      <c r="E67" s="180" t="e">
        <f>NA()</f>
        <v>#N/A</v>
      </c>
      <c r="F67" s="180">
        <f>IF(ISNUMBER('将来負担比率（分子）の構造'!J$53), IF('将来負担比率（分子）の構造'!J$53 &lt; 0, 0, '将来負担比率（分子）の構造'!J$53), NA())</f>
        <v>3161</v>
      </c>
      <c r="G67" s="180" t="e">
        <f>NA()</f>
        <v>#N/A</v>
      </c>
      <c r="H67" s="180" t="e">
        <f>NA()</f>
        <v>#N/A</v>
      </c>
      <c r="I67" s="180">
        <f>IF(ISNUMBER('将来負担比率（分子）の構造'!K$53), IF('将来負担比率（分子）の構造'!K$53 &lt; 0, 0, '将来負担比率（分子）の構造'!K$53), NA())</f>
        <v>2712</v>
      </c>
      <c r="J67" s="180" t="e">
        <f>NA()</f>
        <v>#N/A</v>
      </c>
      <c r="K67" s="180" t="e">
        <f>NA()</f>
        <v>#N/A</v>
      </c>
      <c r="L67" s="180">
        <f>IF(ISNUMBER('将来負担比率（分子）の構造'!L$53), IF('将来負担比率（分子）の構造'!L$53 &lt; 0, 0, '将来負担比率（分子）の構造'!L$53), NA())</f>
        <v>2520</v>
      </c>
      <c r="M67" s="180" t="e">
        <f>NA()</f>
        <v>#N/A</v>
      </c>
      <c r="N67" s="180" t="e">
        <f>NA()</f>
        <v>#N/A</v>
      </c>
      <c r="O67" s="180">
        <f>IF(ISNUMBER('将来負担比率（分子）の構造'!M$53), IF('将来負担比率（分子）の構造'!M$53 &lt; 0, 0, '将来負担比率（分子）の構造'!M$53), NA())</f>
        <v>2540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2295</v>
      </c>
      <c r="C72" s="184">
        <f>基金残高に係る経年分析!G55</f>
        <v>2472</v>
      </c>
      <c r="D72" s="184">
        <f>基金残高に係る経年分析!H55</f>
        <v>2554</v>
      </c>
    </row>
    <row r="73" spans="1:16" x14ac:dyDescent="0.2">
      <c r="A73" s="183" t="s">
        <v>78</v>
      </c>
      <c r="B73" s="184" t="str">
        <f>基金残高に係る経年分析!F56</f>
        <v>-</v>
      </c>
      <c r="C73" s="184" t="str">
        <f>基金残高に係る経年分析!G56</f>
        <v>-</v>
      </c>
      <c r="D73" s="184">
        <f>基金残高に係る経年分析!H56</f>
        <v>117</v>
      </c>
    </row>
    <row r="74" spans="1:16" x14ac:dyDescent="0.2">
      <c r="A74" s="183" t="s">
        <v>79</v>
      </c>
      <c r="B74" s="184">
        <f>基金残高に係る経年分析!F57</f>
        <v>2563</v>
      </c>
      <c r="C74" s="184">
        <f>基金残高に係る経年分析!G57</f>
        <v>2477</v>
      </c>
      <c r="D74" s="184">
        <f>基金残高に係る経年分析!H57</f>
        <v>2122</v>
      </c>
    </row>
  </sheetData>
  <sheetProtection algorithmName="SHA-512" hashValue="q8pFtj531/d+mj24M1eRvOOu950qT402W/OZwpZEMyziEFtVYj8Iq08rNjc60MlNZ+yg9+ARooR4+b/VbLlGsA==" saltValue="l1YYyBgpKVsTHhZtK3u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2020-10-02T07:04:17Z</cp:lastPrinted>
  <dcterms:created xsi:type="dcterms:W3CDTF">2020-02-10T02:58:51Z</dcterms:created>
  <dcterms:modified xsi:type="dcterms:W3CDTF">2020-10-09T06:59:45Z</dcterms:modified>
  <cp:category/>
</cp:coreProperties>
</file>