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DD05B74B-B23B-4C8A-980B-432E8A93F405}" xr6:coauthVersionLast="36" xr6:coauthVersionMax="36" xr10:uidLastSave="{00000000-0000-0000-0000-000000000000}"/>
  <bookViews>
    <workbookView xWindow="0" yWindow="0" windowWidth="13548" windowHeight="29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s="1"/>
  <c r="BW34" i="10" l="1"/>
  <c r="BW35" i="10" s="1"/>
  <c r="BW36" i="10" s="1"/>
  <c r="BW37" i="10" s="1"/>
  <c r="BW38" i="10" s="1"/>
  <c r="BW39" i="10" s="1"/>
  <c r="BW40" i="10" s="1"/>
  <c r="CO34" i="10" l="1"/>
</calcChain>
</file>

<file path=xl/sharedStrings.xml><?xml version="1.0" encoding="utf-8"?>
<sst xmlns="http://schemas.openxmlformats.org/spreadsheetml/2006/main" count="1146" uniqueCount="609">
  <si>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</si>
  <si>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</si>
  <si>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</si>
  <si>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</si>
  <si>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</si>
  <si>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</si>
  <si>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</si>
  <si>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</si>
  <si>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</si>
  <si>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</si>
  <si>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</si>
  <si>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</si>
  <si>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</si>
  <si>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</si>
  <si>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</si>
  <si>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</si>
  <si>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</si>
  <si>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</si>
  <si>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</si>
  <si>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</si>
  <si>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</si>
  <si>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</si>
  <si>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</si>
  <si>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</si>
  <si>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</si>
  <si>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</si>
  <si>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</si>
  <si>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</si>
  <si>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</si>
  <si>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</si>
  <si>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</si>
  <si>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</si>
  <si>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</si>
  <si>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</si>
  <si>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</si>
  <si>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</si>
  <si>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</si>
  <si>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</si>
  <si>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</si>
  <si>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</si>
  <si>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</si>
  <si>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</si>
  <si>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</si>
  <si>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</si>
  <si>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</si>
  <si>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</si>
  <si>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</si>
  <si>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</si>
  <si>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</si>
  <si>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</si>
  <si>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</si>
  <si>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</si>
  <si>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</si>
  <si>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</si>
  <si>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</si>
  <si>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</si>
  <si>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</si>
  <si>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</si>
  <si>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</si>
  <si>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</si>
  <si>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</si>
  <si>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</si>
  <si>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</si>
  <si>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</si>
  <si>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</si>
  <si>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</si>
  <si>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</si>
  <si>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</si>
  <si>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</si>
  <si>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</si>
  <si>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</si>
  <si>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</si>
  <si>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</si>
  <si>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</si>
  <si>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</si>
  <si>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</si>
  <si>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</si>
  <si>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</si>
  <si>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</si>
  <si>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</si>
  <si>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</si>
  <si>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</si>
  <si>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</si>
  <si>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</si>
  <si>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</si>
  <si>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</si>
  <si>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</si>
  <si>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</si>
  <si>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</si>
  <si>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</si>
  <si>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</si>
  <si>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</si>
  <si>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</si>
  <si>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</si>
  <si>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</si>
  <si>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</si>
  <si>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</si>
  <si>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</si>
  <si>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</si>
  <si>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</si>
  <si>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</si>
  <si>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</si>
  <si>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</si>
  <si>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</si>
  <si>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</si>
  <si>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</si>
  <si>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</si>
  <si>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</si>
  <si>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</si>
  <si>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</si>
  <si>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</si>
  <si>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</si>
  <si>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</si>
  <si>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</si>
  <si>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</si>
  <si>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</si>
  <si>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</si>
  <si>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</si>
  <si>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</si>
  <si>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</si>
  <si>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</si>
  <si>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</si>
  <si>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</si>
  <si>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</si>
  <si>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</si>
  <si>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</si>
  <si>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</si>
  <si>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</si>
  <si>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</si>
  <si>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</si>
  <si>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</si>
  <si>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</si>
  <si>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</si>
  <si>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</si>
  <si>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</si>
  <si>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</si>
  <si>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</si>
  <si>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</si>
  <si>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</si>
  <si>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</si>
  <si>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</si>
  <si>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</si>
  <si>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</si>
  <si>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</si>
  <si>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</si>
  <si>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</si>
  <si>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</si>
  <si>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</si>
  <si>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</si>
  <si>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</si>
  <si>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</si>
  <si>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</si>
  <si>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</si>
  <si>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</si>
  <si>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</si>
  <si>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</si>
  <si>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</si>
  <si>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</si>
  <si>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</si>
  <si>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</si>
  <si>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</si>
  <si>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</si>
  <si>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</si>
  <si>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</si>
  <si>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</si>
  <si>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</si>
  <si>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</si>
  <si>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</si>
  <si>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</si>
  <si>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</si>
  <si>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</si>
  <si>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</si>
  <si>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</si>
  <si>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</si>
  <si>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</si>
  <si>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</si>
  <si>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</si>
  <si>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</si>
  <si>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</si>
  <si>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</si>
  <si>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</si>
  <si>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</si>
  <si>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</si>
  <si>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</si>
  <si>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</si>
  <si>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</si>
  <si>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</si>
  <si>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</si>
  <si>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</si>
  <si>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</si>
  <si>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</si>
  <si>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</si>
  <si>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</si>
  <si>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</si>
  <si>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</si>
  <si>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</si>
  <si>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</si>
  <si>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</si>
  <si>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</si>
  <si>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</si>
  <si>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</si>
  <si>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</si>
  <si>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</si>
  <si>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</si>
  <si>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</si>
  <si>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</si>
  <si>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</si>
  <si>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</si>
  <si>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</si>
  <si>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</si>
  <si>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</si>
  <si>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群馬県片品村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</si>
  <si>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</si>
  <si>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</si>
  <si>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</si>
  <si>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</si>
  <si>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</si>
  <si>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</si>
  <si>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</si>
  <si>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</si>
  <si>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</si>
  <si>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</si>
  <si>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</si>
  <si>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</si>
  <si>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</si>
  <si>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</si>
  <si>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</si>
  <si>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</si>
  <si>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</si>
  <si>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</si>
  <si>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</si>
  <si>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</si>
  <si>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</si>
  <si>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</si>
  <si>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</si>
  <si>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</si>
  <si>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</si>
  <si>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</si>
  <si>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</si>
  <si>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</si>
  <si>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</si>
  <si>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</si>
  <si>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</si>
  <si>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</si>
  <si>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</si>
  <si>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</si>
  <si>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</si>
  <si>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</si>
  <si>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</si>
  <si>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</si>
  <si>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</si>
  <si>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</si>
  <si>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</si>
  <si>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</si>
  <si>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</si>
  <si>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</si>
  <si>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</si>
  <si>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</si>
  <si>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</si>
  <si>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</si>
  <si>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</si>
  <si>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</si>
  <si>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</si>
  <si>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</si>
  <si>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</si>
  <si>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</si>
  <si>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</si>
  <si>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</si>
  <si>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</si>
  <si>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</si>
  <si>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</si>
  <si>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</si>
  <si>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</si>
  <si>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</si>
  <si>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</si>
  <si>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</si>
  <si>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</si>
  <si>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</si>
  <si>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</si>
  <si>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</si>
  <si>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</si>
  <si>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</si>
  <si>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</si>
  <si>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</si>
  <si>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</si>
  <si>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</si>
  <si>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</si>
  <si>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</si>
  <si>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</si>
  <si>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</si>
  <si>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</si>
  <si>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</si>
  <si>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</si>
  <si>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</si>
  <si>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</si>
  <si>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</si>
  <si>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</si>
  <si>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</si>
  <si>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</si>
  <si>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</si>
  <si>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</si>
  <si>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</si>
  <si>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</si>
  <si>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</si>
  <si>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</si>
  <si>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</si>
  <si>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</si>
  <si>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</si>
  <si>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</si>
  <si>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</si>
  <si>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</si>
  <si>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</si>
  <si>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</si>
  <si>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</si>
  <si>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</si>
  <si>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</si>
  <si>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</si>
  <si>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</si>
  <si>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</si>
  <si>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</si>
  <si>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</si>
  <si>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</si>
  <si>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</si>
  <si>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</si>
  <si>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</si>
  <si>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</si>
  <si>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</si>
  <si>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</si>
  <si>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</si>
  <si>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</si>
  <si>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</si>
  <si>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</si>
  <si>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</si>
  <si>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</si>
  <si>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</si>
  <si>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</si>
  <si>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</si>
  <si>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</si>
  <si>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</si>
  <si>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</si>
  <si>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</si>
  <si>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</si>
  <si>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</si>
  <si>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</si>
  <si>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</si>
  <si>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</si>
  <si>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</si>
  <si>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</si>
  <si>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</si>
  <si>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</si>
  <si>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</si>
  <si>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</si>
  <si>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</si>
  <si>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</si>
  <si>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</si>
  <si>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</si>
  <si>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</si>
  <si>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</si>
  <si>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</si>
  <si>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</si>
  <si>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</si>
  <si>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</si>
  <si>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</si>
  <si>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群馬県片品村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</si>
  <si>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</si>
  <si>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</si>
  <si>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</si>
  <si>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</si>
  <si>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</si>
  <si>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</si>
  <si>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</si>
  <si>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</si>
  <si>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</si>
  <si>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</si>
  <si>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</si>
  <si>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</si>
  <si>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</si>
  <si>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</si>
  <si>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</si>
  <si>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</si>
  <si>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</si>
  <si>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</si>
  <si>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</si>
  <si>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</si>
  <si>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</si>
  <si>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</si>
  <si>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</si>
  <si>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</si>
  <si>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</si>
  <si>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</si>
  <si>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</si>
  <si>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</si>
  <si>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</si>
  <si>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</si>
  <si>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</si>
  <si>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</si>
  <si>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</si>
  <si>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</si>
  <si>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</si>
  <si>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</si>
  <si>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観光施設事業特別会計</t>
    <phoneticPr fontId="5"/>
  </si>
  <si>
    <t>法適用企業</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</si>
  <si>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</si>
  <si>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</si>
  <si>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</si>
  <si>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</si>
  <si>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</si>
  <si>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</si>
  <si>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</si>
  <si>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</si>
  <si>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</si>
  <si>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</si>
  <si>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</si>
  <si>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</si>
  <si>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</si>
  <si>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</si>
  <si>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</si>
  <si>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</si>
  <si>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</si>
  <si>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</si>
  <si>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</si>
  <si>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</si>
  <si>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</si>
  <si>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</si>
  <si>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</si>
  <si>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</si>
  <si>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</si>
  <si>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</si>
  <si>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</si>
  <si>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</si>
  <si>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</si>
  <si>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</si>
  <si>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</si>
  <si>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</si>
  <si>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</si>
  <si>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</si>
  <si>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</si>
  <si>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</si>
  <si>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</si>
  <si>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</si>
  <si>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</si>
  <si>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</si>
  <si>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</si>
  <si>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</si>
  <si>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</si>
  <si>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</si>
  <si>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</si>
  <si>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</si>
  <si>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</si>
  <si>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</si>
  <si>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</si>
  <si>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</si>
  <si>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</si>
  <si>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</si>
  <si>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</si>
  <si>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</si>
  <si>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</si>
  <si>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</si>
  <si>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</si>
  <si>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</si>
  <si>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</si>
  <si>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</si>
  <si>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</si>
  <si>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</si>
  <si>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</si>
  <si>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</si>
  <si>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</si>
  <si>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</si>
  <si>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</si>
  <si>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</si>
  <si>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</si>
  <si>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</si>
  <si>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</si>
  <si>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</si>
  <si>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</si>
  <si>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</si>
  <si>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</si>
  <si>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</si>
  <si>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</si>
  <si>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</si>
  <si>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</si>
  <si>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</si>
  <si>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</si>
  <si>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</si>
  <si>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</si>
  <si>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</si>
  <si>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</si>
  <si>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</si>
  <si>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</si>
  <si>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</si>
  <si>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</si>
  <si>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</si>
  <si>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</si>
  <si>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</si>
  <si>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</si>
  <si>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</si>
  <si>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</si>
  <si>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</si>
  <si>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</si>
  <si>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</si>
  <si>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</si>
  <si>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</si>
  <si>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</si>
  <si>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</si>
  <si>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</si>
  <si>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</si>
  <si>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</si>
  <si>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</si>
  <si>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</si>
  <si>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</si>
  <si>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</si>
  <si>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</si>
  <si>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</si>
  <si>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</si>
  <si>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</si>
  <si>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</si>
  <si>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</si>
  <si>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</si>
  <si>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</si>
  <si>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</si>
  <si>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</si>
  <si>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</si>
  <si>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</si>
  <si>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</si>
  <si>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</si>
  <si>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</si>
  <si>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</si>
  <si>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</si>
  <si>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</si>
  <si>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</si>
  <si>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</si>
  <si>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</si>
  <si>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</si>
  <si>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</si>
  <si>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</si>
  <si>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</si>
  <si>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</si>
  <si>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</si>
  <si>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</si>
  <si>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</si>
  <si>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</si>
  <si>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</si>
  <si>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</si>
  <si>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</si>
  <si>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</si>
  <si>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</si>
  <si>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</si>
  <si>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</si>
  <si>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</si>
  <si>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</si>
  <si>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</si>
  <si>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</si>
  <si>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13.57</t>
  </si>
  <si>
    <t>▲ 9.63</t>
  </si>
  <si>
    <t>▲ 13.08</t>
  </si>
  <si>
    <t>▲ 4.57</t>
  </si>
  <si>
    <t>一般会計</t>
  </si>
  <si>
    <t>観光施設事業特別会計</t>
  </si>
  <si>
    <t>国民健康保険特別会計</t>
  </si>
  <si>
    <t>介護保険特別会計</t>
  </si>
  <si>
    <t>下水道事業等特別会計</t>
  </si>
  <si>
    <t>簡易水道事業特別会計</t>
  </si>
  <si>
    <t>後期高齢者医療特別会計</t>
  </si>
  <si>
    <t>▲ 0.06</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</si>
  <si>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</si>
  <si>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</si>
  <si>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</si>
  <si>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</si>
  <si>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</si>
  <si>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</si>
  <si>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</si>
  <si>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</si>
  <si>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</si>
  <si>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(学校建設基金)</t>
    <rPh sb="1" eb="3">
      <t>ガッコウ</t>
    </rPh>
    <rPh sb="3" eb="5">
      <t>ケンセツ</t>
    </rPh>
    <rPh sb="5" eb="7">
      <t>キキン</t>
    </rPh>
    <phoneticPr fontId="2"/>
  </si>
  <si>
    <t>利根東部衛生施設組合</t>
    <rPh sb="0" eb="10">
      <t>トネトウブエイセイシセツクミアイ</t>
    </rPh>
    <phoneticPr fontId="2"/>
  </si>
  <si>
    <t>利根沼田広域市町村圏振興整備組合</t>
    <rPh sb="0" eb="16">
      <t>トネヌマタコウイキシチョウソンケンシンコウセイビクミアイ</t>
    </rPh>
    <phoneticPr fontId="2"/>
  </si>
  <si>
    <t>利根沼田学校組合</t>
    <rPh sb="0" eb="2">
      <t>トネ</t>
    </rPh>
    <rPh sb="2" eb="4">
      <t>ヌマタ</t>
    </rPh>
    <rPh sb="4" eb="6">
      <t>ガッコウ</t>
    </rPh>
    <rPh sb="6" eb="8">
      <t>クミアイ</t>
    </rPh>
    <phoneticPr fontId="2"/>
  </si>
  <si>
    <t>群馬県市町村会館管理組合</t>
    <rPh sb="0" eb="2">
      <t>グンマ</t>
    </rPh>
    <rPh sb="2" eb="3">
      <t>ケン</t>
    </rPh>
    <rPh sb="3" eb="6">
      <t>シチョウソン</t>
    </rPh>
    <rPh sb="4" eb="7">
      <t>チョウソンカイ</t>
    </rPh>
    <rPh sb="7" eb="8">
      <t>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</si>
  <si>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</si>
  <si>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</si>
  <si>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14">
      <t>グンマケンコウキコウレイシャイリョウコウイキレンゴウ</t>
    </rPh>
    <rPh sb="15" eb="17">
      <t>ジギョウ</t>
    </rPh>
    <rPh sb="17" eb="19">
      <t>カイケイ</t>
    </rPh>
    <phoneticPr fontId="2"/>
  </si>
  <si>
    <t>片品村振興公社</t>
    <rPh sb="0" eb="7">
      <t>カタシナムラシンコウコウシャ</t>
    </rPh>
    <phoneticPr fontId="2"/>
  </si>
  <si>
    <t>-</t>
    <phoneticPr fontId="2"/>
  </si>
  <si>
    <t>-</t>
    <phoneticPr fontId="2"/>
  </si>
  <si>
    <t>-</t>
    <phoneticPr fontId="2"/>
  </si>
  <si>
    <t>-</t>
    <phoneticPr fontId="2"/>
  </si>
  <si>
    <t>-</t>
    <phoneticPr fontId="2"/>
  </si>
  <si>
    <t>－</t>
    <phoneticPr fontId="2"/>
  </si>
  <si>
    <t>－</t>
    <phoneticPr fontId="2"/>
  </si>
  <si>
    <t>　　　　－</t>
  </si>
  <si>
    <t>－</t>
    <phoneticPr fontId="2"/>
  </si>
  <si>
    <t>(高齢者福祉基金)</t>
    <rPh sb="1" eb="4">
      <t>コウレイシャ</t>
    </rPh>
    <rPh sb="4" eb="6">
      <t>フクシ</t>
    </rPh>
    <rPh sb="6" eb="8">
      <t>キキン</t>
    </rPh>
    <phoneticPr fontId="2"/>
  </si>
  <si>
    <t>(尾瀬の郷づくり基金)</t>
    <rPh sb="1" eb="3">
      <t>オゼ</t>
    </rPh>
    <rPh sb="2" eb="3">
      <t>ムラオ</t>
    </rPh>
    <rPh sb="4" eb="5">
      <t>サト</t>
    </rPh>
    <rPh sb="8" eb="10">
      <t>キキン</t>
    </rPh>
    <phoneticPr fontId="2"/>
  </si>
  <si>
    <t>(地域づくり特別事業基金)</t>
    <rPh sb="1" eb="3">
      <t>チイキ</t>
    </rPh>
    <rPh sb="6" eb="8">
      <t>トクベツ</t>
    </rPh>
    <rPh sb="8" eb="10">
      <t>ジギョウ</t>
    </rPh>
    <rPh sb="10" eb="12">
      <t>キキン</t>
    </rPh>
    <phoneticPr fontId="2"/>
  </si>
  <si>
    <t>(ふるさと農村活性化基金)</t>
    <rPh sb="5" eb="7">
      <t>ノウソン</t>
    </rPh>
    <rPh sb="7" eb="10">
      <t>カッセイカ</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</si>
  <si>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</si>
  <si>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</si>
  <si>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</si>
  <si>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</si>
  <si>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</si>
  <si>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</si>
  <si>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</si>
  <si>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</si>
  <si>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</si>
  <si>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</si>
  <si>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</si>
  <si>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</si>
  <si>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実質公債費率は類似団体と比較して低いが、今年から上昇傾向に転じている。これは、近年小中学校の建設や道の駅の整備を実施したことに伴い、地方債が増加したことによるもので、今後、数年間は公債費の増加により、実質公債費率が上昇することが予想される。なお、財政調整基金の積み増しなど充当財源の確保に努め、将来負担比率は抑えていきたい。</t>
    <rPh sb="21" eb="23">
      <t>コトシ</t>
    </rPh>
    <rPh sb="25" eb="27">
      <t>ジョウショウ</t>
    </rPh>
    <rPh sb="27" eb="29">
      <t>ケイコウ</t>
    </rPh>
    <rPh sb="30" eb="31">
      <t>テン</t>
    </rPh>
    <rPh sb="137" eb="139">
      <t>ジュウトウ</t>
    </rPh>
    <rPh sb="139" eb="141">
      <t>ザイゲン</t>
    </rPh>
    <rPh sb="142" eb="144">
      <t>カクホ</t>
    </rPh>
    <rPh sb="145" eb="146">
      <t>ツト</t>
    </rPh>
    <rPh sb="155" eb="156">
      <t>オサ</t>
    </rPh>
    <phoneticPr fontId="5"/>
  </si>
  <si>
    <r>
      <t>　財政調整基金を積み増した結果、昨年に計上された将来負担比率が低下している。一方で、有形固定資産減価償却率は類似団体よりも高く、上昇傾向にあるが、これは設備投資を抑制し</t>
    </r>
    <r>
      <rPr>
        <sz val="11"/>
        <rFont val="ＭＳ Ｐゴシック"/>
        <family val="3"/>
        <charset val="128"/>
      </rPr>
      <t>て</t>
    </r>
    <r>
      <rPr>
        <sz val="11"/>
        <color indexed="8"/>
        <rFont val="ＭＳ Ｐゴシック"/>
        <family val="3"/>
        <charset val="128"/>
      </rPr>
      <t>きたことが挙げられる。近年、小学校および中学校の建設、道の駅の整備などの大規模工事が続いたことにより、今後は、将来負担比率は横ばい、有形固定資産減価償却率の伸びは減少すると見込んでいる。</t>
    </r>
    <rPh sb="8" eb="9">
      <t>ツ</t>
    </rPh>
    <rPh sb="10" eb="11">
      <t>マ</t>
    </rPh>
    <rPh sb="16" eb="18">
      <t>サクネン</t>
    </rPh>
    <rPh sb="19" eb="21">
      <t>ケイジョウ</t>
    </rPh>
    <rPh sb="96" eb="98">
      <t>キンネン</t>
    </rPh>
    <rPh sb="136" eb="138">
      <t>コンゴ</t>
    </rPh>
    <rPh sb="147" eb="148">
      <t>ヨコ</t>
    </rPh>
    <rPh sb="163" eb="164">
      <t>ノ</t>
    </rPh>
    <rPh sb="166" eb="168">
      <t>ゲンショウ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</si>
</sst>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032-4361-8DB8-F09D564B6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200363</c:v>
                </c:pt>
                <c:pt idx="1">
                  <c:v>332838</c:v>
                </c:pt>
                <c:pt idx="2">
                  <c:v>308564</c:v>
                </c:pt>
                <c:pt idx="3">
                  <c:v>309404</c:v>
                </c:pt>
                <c:pt idx="4">
                  <c:v>290562</c:v>
                </c:pt>
              </c:numCache>
            </c:numRef>
          </c:val>
          <c:smooth val="0"/>
          <c:extLst>
            <c:ext xmlns:c16="http://schemas.microsoft.com/office/drawing/2014/chart" uri="{C3380CC4-5D6E-409C-BE32-E72D297353CC}">
              <c16:uniqueId val="{00000001-7032-4361-8DB8-F09D564B6D22}"/>
            </c:ext>
          </c:extLst>
        </c:ser>
        <c:dLbls>
          <c:showLegendKey val="0"/>
          <c:showVal val="0"/>
          <c:showCatName val="0"/>
          <c:showSerName val="0"/>
          <c:showPercent val="0"/>
          <c:showBubbleSize val="0"/>
        </c:dLbls>
        <c:marker val="1"/>
        <c:smooth val="0"/>
        <c:axId val="464286680"/>
        <c:axId val="464287072"/>
      </c:lineChart>
      <c:catAx>
        <c:axId val="464286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87072"/>
        <c:crosses val="autoZero"/>
        <c:auto val="1"/>
        <c:lblAlgn val="ctr"/>
        <c:lblOffset val="100"/>
        <c:tickLblSkip val="1"/>
        <c:tickMarkSkip val="1"/>
        <c:noMultiLvlLbl val="0"/>
      </c:catAx>
      <c:valAx>
        <c:axId val="464287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86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8.8800000000000008</c:v>
                </c:pt>
                <c:pt idx="1">
                  <c:v>10.9</c:v>
                </c:pt>
                <c:pt idx="2">
                  <c:v>7.73</c:v>
                </c:pt>
                <c:pt idx="3">
                  <c:v>8.65</c:v>
                </c:pt>
                <c:pt idx="4">
                  <c:v>7</c:v>
                </c:pt>
              </c:numCache>
            </c:numRef>
          </c:val>
          <c:extLst>
            <c:ext xmlns:c16="http://schemas.microsoft.com/office/drawing/2014/chart" uri="{C3380CC4-5D6E-409C-BE32-E72D297353CC}">
              <c16:uniqueId val="{00000000-FE8E-4515-9F9D-7D63BC739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44.5</c:v>
                </c:pt>
                <c:pt idx="1">
                  <c:v>36.46</c:v>
                </c:pt>
                <c:pt idx="2">
                  <c:v>32.229999999999997</c:v>
                </c:pt>
                <c:pt idx="3">
                  <c:v>39.72</c:v>
                </c:pt>
                <c:pt idx="4">
                  <c:v>42.21</c:v>
                </c:pt>
              </c:numCache>
            </c:numRef>
          </c:val>
          <c:extLst>
            <c:ext xmlns:c16="http://schemas.microsoft.com/office/drawing/2014/chart" uri="{C3380CC4-5D6E-409C-BE32-E72D297353CC}">
              <c16:uniqueId val="{00000001-FE8E-4515-9F9D-7D63BC73969D}"/>
            </c:ext>
          </c:extLst>
        </c:ser>
        <c:dLbls>
          <c:showLegendKey val="0"/>
          <c:showVal val="0"/>
          <c:showCatName val="0"/>
          <c:showSerName val="0"/>
          <c:showPercent val="0"/>
          <c:showBubbleSize val="0"/>
        </c:dLbls>
        <c:gapWidth val="250"/>
        <c:overlap val="100"/>
        <c:axId val="463438016"/>
        <c:axId val="463438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-13.57</c:v>
                </c:pt>
                <c:pt idx="1">
                  <c:v>-9.6300000000000008</c:v>
                </c:pt>
                <c:pt idx="2">
                  <c:v>-13.08</c:v>
                </c:pt>
                <c:pt idx="3">
                  <c:v>3.52</c:v>
                </c:pt>
                <c:pt idx="4">
                  <c:v>-4.57</c:v>
                </c:pt>
              </c:numCache>
            </c:numRef>
          </c:val>
          <c:smooth val="0"/>
          <c:extLst>
            <c:ext xmlns:c16="http://schemas.microsoft.com/office/drawing/2014/chart" uri="{C3380CC4-5D6E-409C-BE32-E72D297353CC}">
              <c16:uniqueId val="{00000002-FE8E-4515-9F9D-7D63BC73969D}"/>
            </c:ext>
          </c:extLst>
        </c:ser>
        <c:dLbls>
          <c:showLegendKey val="0"/>
          <c:showVal val="0"/>
          <c:showCatName val="0"/>
          <c:showSerName val="0"/>
          <c:showPercent val="0"/>
          <c:showBubbleSize val="0"/>
        </c:dLbls>
        <c:marker val="1"/>
        <c:smooth val="0"/>
        <c:axId val="463438016"/>
        <c:axId val="463438408"/>
      </c:lineChart>
      <c:catAx>
        <c:axId val="4634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438408"/>
        <c:crosses val="autoZero"/>
        <c:auto val="1"/>
        <c:lblAlgn val="ctr"/>
        <c:lblOffset val="100"/>
        <c:tickLblSkip val="1"/>
        <c:tickMarkSkip val="1"/>
        <c:noMultiLvlLbl val="0"/>
      </c:catAx>
      <c:valAx>
        <c:axId val="46343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18-4EAB-90DC-C51F0676A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18-4EAB-90DC-C51F0676AC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18-4EAB-90DC-C51F0676AC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0.06</c:v>
                </c:pt>
                <c:pt idx="3">
                  <c:v>#N/A</c:v>
                </c:pt>
                <c:pt idx="4">
                  <c:v>#N/A</c:v>
                </c:pt>
                <c:pt idx="5">
                  <c:v>0.03</c:v>
                </c:pt>
                <c:pt idx="6">
                  <c:v>#N/A</c:v>
                </c:pt>
                <c:pt idx="7">
                  <c:v>0.05</c:v>
                </c:pt>
                <c:pt idx="8">
                  <c:v>#N/A</c:v>
                </c:pt>
                <c:pt idx="9">
                  <c:v>0.03</c:v>
                </c:pt>
              </c:numCache>
            </c:numRef>
          </c:val>
          <c:extLst>
            <c:ext xmlns:c16="http://schemas.microsoft.com/office/drawing/2014/chart" uri="{C3380CC4-5D6E-409C-BE32-E72D297353CC}">
              <c16:uniqueId val="{00000003-2118-4EAB-90DC-C51F0676AC0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0.27</c:v>
                </c:pt>
                <c:pt idx="4">
                  <c:v>#N/A</c:v>
                </c:pt>
                <c:pt idx="5">
                  <c:v>0.38</c:v>
                </c:pt>
                <c:pt idx="6">
                  <c:v>#N/A</c:v>
                </c:pt>
                <c:pt idx="7">
                  <c:v>0.28999999999999998</c:v>
                </c:pt>
                <c:pt idx="8">
                  <c:v>#N/A</c:v>
                </c:pt>
                <c:pt idx="9">
                  <c:v>0.17</c:v>
                </c:pt>
              </c:numCache>
            </c:numRef>
          </c:val>
          <c:extLst>
            <c:ext xmlns:c16="http://schemas.microsoft.com/office/drawing/2014/chart" uri="{C3380CC4-5D6E-409C-BE32-E72D297353CC}">
              <c16:uniqueId val="{00000004-2118-4EAB-90DC-C51F0676AC0E}"/>
            </c:ext>
          </c:extLst>
        </c:ser>
        <c:ser>
          <c:idx val="5"/>
          <c:order val="5"/>
          <c:tx>
            <c:strRef>
              <c:f>データシート!$A$32</c:f>
              <c:strCache>
                <c:ptCount val="1"/>
                <c:pt idx="0">
                  <c:v>下水道事業等特別会計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0.14000000000000001</c:v>
                </c:pt>
                <c:pt idx="4">
                  <c:v>#N/A</c:v>
                </c:pt>
                <c:pt idx="5">
                  <c:v>0.16</c:v>
                </c:pt>
                <c:pt idx="6">
                  <c:v>#N/A</c:v>
                </c:pt>
                <c:pt idx="7">
                  <c:v>0.13</c:v>
                </c:pt>
                <c:pt idx="8">
                  <c:v>#N/A</c:v>
                </c:pt>
                <c:pt idx="9">
                  <c:v>0.35</c:v>
                </c:pt>
              </c:numCache>
            </c:numRef>
          </c:val>
          <c:extLst>
            <c:ext xmlns:c16="http://schemas.microsoft.com/office/drawing/2014/chart" uri="{C3380CC4-5D6E-409C-BE32-E72D297353CC}">
              <c16:uniqueId val="{00000005-2118-4EAB-90DC-C51F0676AC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0.65</c:v>
                </c:pt>
                <c:pt idx="4">
                  <c:v>#N/A</c:v>
                </c:pt>
                <c:pt idx="5">
                  <c:v>0.62</c:v>
                </c:pt>
                <c:pt idx="6">
                  <c:v>#N/A</c:v>
                </c:pt>
                <c:pt idx="7">
                  <c:v>0.84</c:v>
                </c:pt>
                <c:pt idx="8">
                  <c:v>#N/A</c:v>
                </c:pt>
                <c:pt idx="9">
                  <c:v>1.06</c:v>
                </c:pt>
              </c:numCache>
            </c:numRef>
          </c:val>
          <c:extLst>
            <c:ext xmlns:c16="http://schemas.microsoft.com/office/drawing/2014/chart" uri="{C3380CC4-5D6E-409C-BE32-E72D297353CC}">
              <c16:uniqueId val="{00000006-2118-4EAB-90DC-C51F0676AC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1.6</c:v>
                </c:pt>
                <c:pt idx="4">
                  <c:v>#N/A</c:v>
                </c:pt>
                <c:pt idx="5">
                  <c:v>1.42</c:v>
                </c:pt>
                <c:pt idx="6">
                  <c:v>#N/A</c:v>
                </c:pt>
                <c:pt idx="7">
                  <c:v>2.36</c:v>
                </c:pt>
                <c:pt idx="8">
                  <c:v>#N/A</c:v>
                </c:pt>
                <c:pt idx="9">
                  <c:v>2.06</c:v>
                </c:pt>
              </c:numCache>
            </c:numRef>
          </c:val>
          <c:extLst>
            <c:ext xmlns:c16="http://schemas.microsoft.com/office/drawing/2014/chart" uri="{C3380CC4-5D6E-409C-BE32-E72D297353CC}">
              <c16:uniqueId val="{00000007-2118-4EAB-90DC-C51F0676AC0E}"/>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5.33</c:v>
                </c:pt>
                <c:pt idx="2">
                  <c:v>#N/A</c:v>
                </c:pt>
                <c:pt idx="3">
                  <c:v>5.39</c:v>
                </c:pt>
                <c:pt idx="4">
                  <c:v>#N/A</c:v>
                </c:pt>
                <c:pt idx="5">
                  <c:v>6.21</c:v>
                </c:pt>
                <c:pt idx="6">
                  <c:v>#N/A</c:v>
                </c:pt>
                <c:pt idx="7">
                  <c:v>5.74</c:v>
                </c:pt>
                <c:pt idx="8">
                  <c:v>#N/A</c:v>
                </c:pt>
                <c:pt idx="9">
                  <c:v>3.37</c:v>
                </c:pt>
              </c:numCache>
            </c:numRef>
          </c:val>
          <c:extLst>
            <c:ext xmlns:c16="http://schemas.microsoft.com/office/drawing/2014/chart" uri="{C3380CC4-5D6E-409C-BE32-E72D297353CC}">
              <c16:uniqueId val="{00000008-2118-4EAB-90DC-C51F0676AC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8.8800000000000008</c:v>
                </c:pt>
                <c:pt idx="2">
                  <c:v>#N/A</c:v>
                </c:pt>
                <c:pt idx="3">
                  <c:v>10.89</c:v>
                </c:pt>
                <c:pt idx="4">
                  <c:v>#N/A</c:v>
                </c:pt>
                <c:pt idx="5">
                  <c:v>7.73</c:v>
                </c:pt>
                <c:pt idx="6">
                  <c:v>#N/A</c:v>
                </c:pt>
                <c:pt idx="7">
                  <c:v>8.65</c:v>
                </c:pt>
                <c:pt idx="8">
                  <c:v>#N/A</c:v>
                </c:pt>
                <c:pt idx="9">
                  <c:v>6.99</c:v>
                </c:pt>
              </c:numCache>
            </c:numRef>
          </c:val>
          <c:extLst>
            <c:ext xmlns:c16="http://schemas.microsoft.com/office/drawing/2014/chart" uri="{C3380CC4-5D6E-409C-BE32-E72D297353CC}">
              <c16:uniqueId val="{00000009-2118-4EAB-90DC-C51F0676AC0E}"/>
            </c:ext>
          </c:extLst>
        </c:ser>
        <c:dLbls>
          <c:showLegendKey val="0"/>
          <c:showVal val="0"/>
          <c:showCatName val="0"/>
          <c:showSerName val="0"/>
          <c:showPercent val="0"/>
          <c:showBubbleSize val="0"/>
        </c:dLbls>
        <c:gapWidth val="150"/>
        <c:overlap val="100"/>
        <c:axId val="463439192"/>
        <c:axId val="460627224"/>
      </c:barChart>
      <c:catAx>
        <c:axId val="46343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627224"/>
        <c:crosses val="autoZero"/>
        <c:auto val="1"/>
        <c:lblAlgn val="ctr"/>
        <c:lblOffset val="100"/>
        <c:tickLblSkip val="1"/>
        <c:tickMarkSkip val="1"/>
        <c:noMultiLvlLbl val="0"/>
      </c:catAx>
      <c:valAx>
        <c:axId val="46062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39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317</c:v>
                </c:pt>
                <c:pt idx="5">
                  <c:v>285</c:v>
                </c:pt>
                <c:pt idx="8">
                  <c:v>298</c:v>
                </c:pt>
                <c:pt idx="11">
                  <c:v>303</c:v>
                </c:pt>
                <c:pt idx="14">
                  <c:v>321</c:v>
                </c:pt>
              </c:numCache>
            </c:numRef>
          </c:val>
          <c:extLst>
            <c:ext xmlns:c16="http://schemas.microsoft.com/office/drawing/2014/chart" uri="{C3380CC4-5D6E-409C-BE32-E72D297353CC}">
              <c16:uniqueId val="{00000000-FF79-4495-855A-68BACD8BA8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79-4495-855A-68BACD8BA8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c:v>
                </c:pt>
                <c:pt idx="6">
                  <c:v>2</c:v>
                </c:pt>
                <c:pt idx="9">
                  <c:v>1</c:v>
                </c:pt>
                <c:pt idx="12">
                  <c:v>0</c:v>
                </c:pt>
              </c:numCache>
            </c:numRef>
          </c:val>
          <c:extLst>
            <c:ext xmlns:c16="http://schemas.microsoft.com/office/drawing/2014/chart" uri="{C3380CC4-5D6E-409C-BE32-E72D297353CC}">
              <c16:uniqueId val="{00000002-FF79-4495-855A-68BACD8BA8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c:v>
                </c:pt>
                <c:pt idx="6">
                  <c:v>6</c:v>
                </c:pt>
                <c:pt idx="9">
                  <c:v>6</c:v>
                </c:pt>
                <c:pt idx="12">
                  <c:v>9</c:v>
                </c:pt>
              </c:numCache>
            </c:numRef>
          </c:val>
          <c:extLst>
            <c:ext xmlns:c16="http://schemas.microsoft.com/office/drawing/2014/chart" uri="{C3380CC4-5D6E-409C-BE32-E72D297353CC}">
              <c16:uniqueId val="{00000003-FF79-4495-855A-68BACD8BA8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c:v>
                </c:pt>
                <c:pt idx="3">
                  <c:v>39</c:v>
                </c:pt>
                <c:pt idx="6">
                  <c:v>51</c:v>
                </c:pt>
                <c:pt idx="9">
                  <c:v>62</c:v>
                </c:pt>
                <c:pt idx="12">
                  <c:v>104</c:v>
                </c:pt>
              </c:numCache>
            </c:numRef>
          </c:val>
          <c:extLst>
            <c:ext xmlns:c16="http://schemas.microsoft.com/office/drawing/2014/chart" uri="{C3380CC4-5D6E-409C-BE32-E72D297353CC}">
              <c16:uniqueId val="{00000004-FF79-4495-855A-68BACD8BA8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9-4495-855A-68BACD8BA8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9-4495-855A-68BACD8BA8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c:v>
                </c:pt>
                <c:pt idx="3">
                  <c:v>266</c:v>
                </c:pt>
                <c:pt idx="6">
                  <c:v>277</c:v>
                </c:pt>
                <c:pt idx="9">
                  <c:v>284</c:v>
                </c:pt>
                <c:pt idx="12">
                  <c:v>308</c:v>
                </c:pt>
              </c:numCache>
            </c:numRef>
          </c:val>
          <c:extLst>
            <c:ext xmlns:c16="http://schemas.microsoft.com/office/drawing/2014/chart" uri="{C3380CC4-5D6E-409C-BE32-E72D297353CC}">
              <c16:uniqueId val="{00000007-FF79-4495-855A-68BACD8BA829}"/>
            </c:ext>
          </c:extLst>
        </c:ser>
        <c:dLbls>
          <c:showLegendKey val="0"/>
          <c:showVal val="0"/>
          <c:showCatName val="0"/>
          <c:showSerName val="0"/>
          <c:showPercent val="0"/>
          <c:showBubbleSize val="0"/>
        </c:dLbls>
        <c:gapWidth val="100"/>
        <c:overlap val="100"/>
        <c:axId val="460628008"/>
        <c:axId val="46062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c:v>
                </c:pt>
                <c:pt idx="2">
                  <c:v>#N/A</c:v>
                </c:pt>
                <c:pt idx="3">
                  <c:v>#N/A</c:v>
                </c:pt>
                <c:pt idx="4">
                  <c:v>23</c:v>
                </c:pt>
                <c:pt idx="5">
                  <c:v>#N/A</c:v>
                </c:pt>
                <c:pt idx="6">
                  <c:v>#N/A</c:v>
                </c:pt>
                <c:pt idx="7">
                  <c:v>38</c:v>
                </c:pt>
                <c:pt idx="8">
                  <c:v>#N/A</c:v>
                </c:pt>
                <c:pt idx="9">
                  <c:v>#N/A</c:v>
                </c:pt>
                <c:pt idx="10">
                  <c:v>50</c:v>
                </c:pt>
                <c:pt idx="11">
                  <c:v>#N/A</c:v>
                </c:pt>
                <c:pt idx="12">
                  <c:v>#N/A</c:v>
                </c:pt>
                <c:pt idx="13">
                  <c:v>100</c:v>
                </c:pt>
                <c:pt idx="14">
                  <c:v>#N/A</c:v>
                </c:pt>
              </c:numCache>
            </c:numRef>
          </c:val>
          <c:smooth val="0"/>
          <c:extLst>
            <c:ext xmlns:c16="http://schemas.microsoft.com/office/drawing/2014/chart" uri="{C3380CC4-5D6E-409C-BE32-E72D297353CC}">
              <c16:uniqueId val="{00000008-FF79-4495-855A-68BACD8BA829}"/>
            </c:ext>
          </c:extLst>
        </c:ser>
        <c:dLbls>
          <c:showLegendKey val="0"/>
          <c:showVal val="0"/>
          <c:showCatName val="0"/>
          <c:showSerName val="0"/>
          <c:showPercent val="0"/>
          <c:showBubbleSize val="0"/>
        </c:dLbls>
        <c:marker val="1"/>
        <c:smooth val="0"/>
        <c:axId val="460628008"/>
        <c:axId val="460628400"/>
      </c:lineChart>
      <c:catAx>
        <c:axId val="46062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628400"/>
        <c:crosses val="autoZero"/>
        <c:auto val="1"/>
        <c:lblAlgn val="ctr"/>
        <c:lblOffset val="100"/>
        <c:tickLblSkip val="1"/>
        <c:tickMarkSkip val="1"/>
        <c:noMultiLvlLbl val="0"/>
      </c:catAx>
      <c:valAx>
        <c:axId val="46062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2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3420</c:v>
                </c:pt>
                <c:pt idx="5">
                  <c:v>3699</c:v>
                </c:pt>
                <c:pt idx="8">
                  <c:v>3944</c:v>
                </c:pt>
                <c:pt idx="11">
                  <c:v>4287</c:v>
                </c:pt>
                <c:pt idx="14">
                  <c:v>4339</c:v>
                </c:pt>
              </c:numCache>
            </c:numRef>
          </c:val>
          <c:extLst>
            <c:ext xmlns:c16="http://schemas.microsoft.com/office/drawing/2014/chart" uri="{C3380CC4-5D6E-409C-BE32-E72D297353CC}">
              <c16:uniqueId val="{00000000-652E-4A54-ABF5-E6DC75D242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2E-4A54-ABF5-E6DC75D242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1869</c:v>
                </c:pt>
                <c:pt idx="5">
                  <c:v>1613</c:v>
                </c:pt>
                <c:pt idx="8">
                  <c:v>1497</c:v>
                </c:pt>
                <c:pt idx="11">
                  <c:v>1504</c:v>
                </c:pt>
                <c:pt idx="14">
                  <c:v>1499</c:v>
                </c:pt>
              </c:numCache>
            </c:numRef>
          </c:val>
          <c:extLst>
            <c:ext xmlns:c16="http://schemas.microsoft.com/office/drawing/2014/chart" uri="{C3380CC4-5D6E-409C-BE32-E72D297353CC}">
              <c16:uniqueId val="{00000002-652E-4A54-ABF5-E6DC75D242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2E-4A54-ABF5-E6DC75D242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2E-4A54-ABF5-E6DC75D242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5-652E-4A54-ABF5-E6DC75D242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594</c:v>
                </c:pt>
                <c:pt idx="3">
                  <c:v>399</c:v>
                </c:pt>
                <c:pt idx="6">
                  <c:v>355</c:v>
                </c:pt>
                <c:pt idx="9">
                  <c:v>423</c:v>
                </c:pt>
                <c:pt idx="12">
                  <c:v>299</c:v>
                </c:pt>
              </c:numCache>
            </c:numRef>
          </c:val>
          <c:extLst>
            <c:ext xmlns:c16="http://schemas.microsoft.com/office/drawing/2014/chart" uri="{C3380CC4-5D6E-409C-BE32-E72D297353CC}">
              <c16:uniqueId val="{00000006-652E-4A54-ABF5-E6DC75D242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c:v>
                </c:pt>
                <c:pt idx="3">
                  <c:v>30</c:v>
                </c:pt>
                <c:pt idx="6">
                  <c:v>38</c:v>
                </c:pt>
                <c:pt idx="9">
                  <c:v>99</c:v>
                </c:pt>
                <c:pt idx="12">
                  <c:v>95</c:v>
                </c:pt>
              </c:numCache>
            </c:numRef>
          </c:val>
          <c:extLst>
            <c:ext xmlns:c16="http://schemas.microsoft.com/office/drawing/2014/chart" uri="{C3380CC4-5D6E-409C-BE32-E72D297353CC}">
              <c16:uniqueId val="{00000007-652E-4A54-ABF5-E6DC75D242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690</c:v>
                </c:pt>
                <c:pt idx="3">
                  <c:v>660</c:v>
                </c:pt>
                <c:pt idx="6">
                  <c:v>615</c:v>
                </c:pt>
                <c:pt idx="9">
                  <c:v>555</c:v>
                </c:pt>
                <c:pt idx="12">
                  <c:v>383</c:v>
                </c:pt>
              </c:numCache>
            </c:numRef>
          </c:val>
          <c:extLst>
            <c:ext xmlns:c16="http://schemas.microsoft.com/office/drawing/2014/chart" uri="{C3380CC4-5D6E-409C-BE32-E72D297353CC}">
              <c16:uniqueId val="{00000008-652E-4A54-ABF5-E6DC75D242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c:v>
                </c:pt>
                <c:pt idx="3">
                  <c:v>17</c:v>
                </c:pt>
                <c:pt idx="6">
                  <c:v>14</c:v>
                </c:pt>
                <c:pt idx="9">
                  <c:v>11</c:v>
                </c:pt>
                <c:pt idx="12">
                  <c:v>9</c:v>
                </c:pt>
              </c:numCache>
            </c:numRef>
          </c:val>
          <c:extLst>
            <c:ext xmlns:c16="http://schemas.microsoft.com/office/drawing/2014/chart" uri="{C3380CC4-5D6E-409C-BE32-E72D297353CC}">
              <c16:uniqueId val="{00000009-652E-4A54-ABF5-E6DC75D242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3384</c:v>
                </c:pt>
                <c:pt idx="3">
                  <c:v>3843</c:v>
                </c:pt>
                <c:pt idx="6">
                  <c:v>4252</c:v>
                </c:pt>
                <c:pt idx="9">
                  <c:v>4770</c:v>
                </c:pt>
                <c:pt idx="12">
                  <c:v>5088</c:v>
                </c:pt>
              </c:numCache>
            </c:numRef>
          </c:val>
          <c:extLst>
            <c:ext xmlns:c16="http://schemas.microsoft.com/office/drawing/2014/chart" uri="{C3380CC4-5D6E-409C-BE32-E72D297353CC}">
              <c16:uniqueId val="{0000000A-652E-4A54-ABF5-E6DC75D242A5}"/>
            </c:ext>
          </c:extLst>
        </c:ser>
        <c:dLbls>
          <c:showLegendKey val="0"/>
          <c:showVal val="0"/>
          <c:showCatName val="0"/>
          <c:showSerName val="0"/>
          <c:showPercent val="0"/>
          <c:showBubbleSize val="0"/>
        </c:dLbls>
        <c:gapWidth val="100"/>
        <c:overlap val="100"/>
        <c:axId val="589910048"/>
        <c:axId val="589910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67</c:v>
                </c:pt>
                <c:pt idx="11">
                  <c:v>#N/A</c:v>
                </c:pt>
                <c:pt idx="12">
                  <c:v>#N/A</c:v>
                </c:pt>
                <c:pt idx="13">
                  <c:v>41</c:v>
                </c:pt>
                <c:pt idx="14">
                  <c:v>#N/A</c:v>
                </c:pt>
              </c:numCache>
            </c:numRef>
          </c:val>
          <c:smooth val="0"/>
          <c:extLst>
            <c:ext xmlns:c16="http://schemas.microsoft.com/office/drawing/2014/chart" uri="{C3380CC4-5D6E-409C-BE32-E72D297353CC}">
              <c16:uniqueId val="{0000000B-652E-4A54-ABF5-E6DC75D242A5}"/>
            </c:ext>
          </c:extLst>
        </c:ser>
        <c:dLbls>
          <c:showLegendKey val="0"/>
          <c:showVal val="0"/>
          <c:showCatName val="0"/>
          <c:showSerName val="0"/>
          <c:showPercent val="0"/>
          <c:showBubbleSize val="0"/>
        </c:dLbls>
        <c:marker val="1"/>
        <c:smooth val="0"/>
        <c:axId val="589910048"/>
        <c:axId val="589910440"/>
      </c:lineChart>
      <c:catAx>
        <c:axId val="5899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9910440"/>
        <c:crosses val="autoZero"/>
        <c:auto val="1"/>
        <c:lblAlgn val="ctr"/>
        <c:lblOffset val="100"/>
        <c:tickLblSkip val="1"/>
        <c:tickMarkSkip val="1"/>
        <c:noMultiLvlLbl val="0"/>
      </c:catAx>
      <c:valAx>
        <c:axId val="58991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9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873</c:v>
                </c:pt>
                <c:pt idx="1">
                  <c:v>1057</c:v>
                </c:pt>
                <c:pt idx="2">
                  <c:v>1104</c:v>
                </c:pt>
              </c:numCache>
            </c:numRef>
          </c:val>
          <c:extLst>
            <c:ext xmlns:c16="http://schemas.microsoft.com/office/drawing/2014/chart" uri="{C3380CC4-5D6E-409C-BE32-E72D297353CC}">
              <c16:uniqueId val="{00000000-D7D7-4F22-A21D-57766EDB5A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7D7-4F22-A21D-57766EDB5A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443</c:v>
                </c:pt>
                <c:pt idx="1">
                  <c:v>312</c:v>
                </c:pt>
                <c:pt idx="2">
                  <c:v>215</c:v>
                </c:pt>
              </c:numCache>
            </c:numRef>
          </c:val>
          <c:extLst>
            <c:ext xmlns:c16="http://schemas.microsoft.com/office/drawing/2014/chart" uri="{C3380CC4-5D6E-409C-BE32-E72D297353CC}">
              <c16:uniqueId val="{00000002-D7D7-4F22-A21D-57766EDB5AF1}"/>
            </c:ext>
          </c:extLst>
        </c:ser>
        <c:dLbls>
          <c:showLegendKey val="0"/>
          <c:showVal val="0"/>
          <c:showCatName val="0"/>
          <c:showSerName val="0"/>
          <c:showPercent val="0"/>
          <c:showBubbleSize val="0"/>
        </c:dLbls>
        <c:gapWidth val="120"/>
        <c:overlap val="100"/>
        <c:axId val="589910832"/>
        <c:axId val="589911616"/>
      </c:barChart>
      <c:catAx>
        <c:axId val="58991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9911616"/>
        <c:crosses val="autoZero"/>
        <c:auto val="1"/>
        <c:lblAlgn val="ctr"/>
        <c:lblOffset val="100"/>
        <c:tickLblSkip val="1"/>
        <c:tickMarkSkip val="1"/>
        <c:noMultiLvlLbl val="0"/>
      </c:catAx>
      <c:valAx>
        <c:axId val="589911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991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{5CA75DB9-A6EC-4F78-BC58-30CE9794914A}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5C-43CF-BE8F-BF4CA12417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{B6C6725F-1F76-490B-8B81-BF4E318D78EF}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C-43CF-BE8F-BF4CA12417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{00D1B0AC-EAC1-4249-8D48-B3B84A74B46C}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C-43CF-BE8F-BF4CA12417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{DC242897-BA0E-465D-83F5-A5240AB160F8}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C-43CF-BE8F-BF4CA12417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{7D7276DA-9AFF-41A6-86B2-3ED919038AE7}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C-43CF-BE8F-BF4CA1241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{737B5C2F-188F-4F60-88BB-8B8FE78A9141}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5C-43CF-BE8F-BF4CA1241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{B7184DDB-67B8-436D-8A31-D51DE42CC05A}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5C-43CF-BE8F-BF4CA1241702}"/>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{399FEB15-E827-48A7-B025-5EA7FBD6DA66}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5C-43CF-BE8F-BF4CA124170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{C83541AF-56F5-484A-BC40-E64CB7242988}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5C-43CF-BE8F-BF4CA12417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58.2</c:v>
                </c:pt>
                <c:pt idx="24">
                  <c:v>60</c:v>
                </c:pt>
                <c:pt idx="32">
                  <c:v>60.5</c:v>
                </c:pt>
              </c:numCache>
            </c:numRef>
          </c:xVal>
          <c:yVal>
            <c:numRef>
              <c:f>公会計指標分析・財政指標組合せ分析表!$BP$51:$DC$51</c:f>
              <c:numCache>
                <c:formatCode>#,##0.0;"▲ "#,##0.0</c:formatCode>
                <c:ptCount val="40"/>
                <c:pt idx="24">
                  <c:v>2.8</c:v>
                </c:pt>
                <c:pt idx="32">
                  <c:v>1.8</c:v>
                </c:pt>
              </c:numCache>
            </c:numRef>
          </c:yVal>
          <c:smooth val="0"/>
          <c:extLst>
            <c:ext xmlns:c16="http://schemas.microsoft.com/office/drawing/2014/chart" uri="{C3380CC4-5D6E-409C-BE32-E72D297353CC}">
              <c16:uniqueId val="{00000009-C75C-43CF-BE8F-BF4CA12417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{489D3A27-578E-4FC3-B44F-D6A80AFE82D6}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5C-43CF-BE8F-BF4CA12417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{3F7F248E-32A3-450F-9EB3-1E927C14BBF1}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C-43CF-BE8F-BF4CA12417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{428079CD-7C0A-4EE5-B598-987079230672}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C-43CF-BE8F-BF4CA12417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{FAC696EB-1A1C-4D8F-B4E6-16E839272685}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C-43CF-BE8F-BF4CA12417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{F124BE9B-98E9-4213-B15B-013B142F8DCB}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C-43CF-BE8F-BF4CA12417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{0DC840D9-2AD5-4D4B-9D67-2CE0A818CFAA}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5C-43CF-BE8F-BF4CA12417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{B1371BC4-F51F-4113-AB3B-1163EE6DDB49}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5C-43CF-BE8F-BF4CA12417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{18627DBF-E7D8-4BD8-8EBF-4995EB425B68}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5C-43CF-BE8F-BF4CA12417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{FCEFC1D3-8BC0-4845-9143-4E3CC6CB90DC}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5C-43CF-BE8F-BF4CA12417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75C-43CF-BE8F-BF4CA1241702}"/>
            </c:ext>
          </c:extLst>
        </c:ser>
        <c:dLbls>
          <c:showLegendKey val="0"/>
          <c:showVal val="1"/>
          <c:showCatName val="0"/>
          <c:showSerName val="0"/>
          <c:showPercent val="0"/>
          <c:showBubbleSize val="0"/>
        </c:dLbls>
        <c:axId val="46179840"/>
        <c:axId val="46181760"/>
      </c:scatterChart>
      <c:valAx>
        <c:axId val="46179840"/>
        <c:scaling>
          <c:orientation val="minMax"/>
          <c:max val="60.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{F535810F-CB37-4A48-84D0-A833D0B02916}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89-4F1B-AB27-F45BEDA731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{4778FEBF-9715-49D6-9916-68792A55153A}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9-4F1B-AB27-F45BEDA731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{9C8D1767-2A4C-4A96-9123-8DFF975BE5D9}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9-4F1B-AB27-F45BEDA731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{6B34CFCB-2C18-4596-9B14-A21E6107D529}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9-4F1B-AB27-F45BEDA731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{BF6B82AF-DBE1-4DD9-ABA2-5F0DB30B0F8B}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9-4F1B-AB27-F45BEDA731D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{3D21ED4A-F153-4301-BE7F-449A013CB9C8}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89-4F1B-AB27-F45BEDA731D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{04B4EC57-F865-4A27-89F3-B824F66BB840}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89-4F1B-AB27-F45BEDA731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{F9395C9D-2E2E-4FDB-8D69-B5FDA44BEF58}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89-4F1B-AB27-F45BEDA731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{D7DF796F-E597-4EDD-8F95-3A3D52677600}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89-4F1B-AB27-F45BEDA731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3.5</c:v>
                </c:pt>
                <c:pt idx="16">
                  <c:v>1.5</c:v>
                </c:pt>
                <c:pt idx="24">
                  <c:v>1.5</c:v>
                </c:pt>
                <c:pt idx="32">
                  <c:v>2.6</c:v>
                </c:pt>
              </c:numCache>
            </c:numRef>
          </c:xVal>
          <c:yVal>
            <c:numRef>
              <c:f>公会計指標分析・財政指標組合せ分析表!$BP$73:$DC$73</c:f>
              <c:numCache>
                <c:formatCode>#,##0.0;"▲ "#,##0.0</c:formatCode>
                <c:ptCount val="40"/>
                <c:pt idx="24">
                  <c:v>2.8</c:v>
                </c:pt>
                <c:pt idx="32">
                  <c:v>1.8</c:v>
                </c:pt>
              </c:numCache>
            </c:numRef>
          </c:yVal>
          <c:smooth val="0"/>
          <c:extLst>
            <c:ext xmlns:c16="http://schemas.microsoft.com/office/drawing/2014/chart" uri="{C3380CC4-5D6E-409C-BE32-E72D297353CC}">
              <c16:uniqueId val="{00000009-6289-4F1B-AB27-F45BEDA731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{6B35E4BF-017A-4E9B-B758-E4D1CA41A409}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89-4F1B-AB27-F45BEDA731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{FCAD5DD8-5A3C-4C22-8554-D447989BDD07}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9-4F1B-AB27-F45BEDA731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{CDB7B7B5-A2E2-405E-B4A4-9F09C8EFAA67}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9-4F1B-AB27-F45BEDA731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{5D1210D2-E207-4466-A832-9B5F0B4E70A7}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9-4F1B-AB27-F45BEDA731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{D2AE5A90-56F5-4D52-B3CB-7A7A9BABABE4}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9-4F1B-AB27-F45BEDA731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{650098F6-5D5F-4C2A-A547-1236E9622843}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89-4F1B-AB27-F45BEDA731D9}"/>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{6E84ECFE-3993-4B5C-91D5-33C1900D770A}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89-4F1B-AB27-F45BEDA731D9}"/>
                </c:ext>
              </c:extLst>
            </c:dLbl>
            <c:dLbl>
              <c:idx val="24"/>
              <c:layout>
                <c:manualLayout>
                  <c:x val="-4.5160355153971272E-2"/>
                  <c:y val="-5.295628420166489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{B9314458-7F63-415A-97A1-CB8EDCF71398}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89-4F1B-AB27-F45BEDA731D9}"/>
                </c:ext>
              </c:extLst>
            </c:dLbl>
            <c:dLbl>
              <c:idx val="32"/>
              <c:layout>
                <c:manualLayout>
                  <c:x val="-1.8235628084249993E-2"/>
                  <c:y val="-9.079773574618117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{6CEB3B3C-156C-4D64-88B1-663F4F7E36A7}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89-4F1B-AB27-F45BEDA731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89-4F1B-AB27-F45BEDA731D9}"/>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本村の基幹産業である農業と観光産業は天候や景気に左右されやすい分野であり、村税も減収となってしまっているが、引き続き地方税の増収に繋がるような施策を講じ財政の健全化に努める。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年度から実施した小中学校の建設や道の駅の整備費用の財源として、地方債をあてているため、元金償還のピークである令和４年度以降の財政状況を見据えて、計画的な事業の推進と財政計画を図る。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151024</xdr:rowOff>
    </xdr:from>
    <xdr:to>
      <xdr:col>23</xdr:col>
      <xdr:colOff>133350</xdr:colOff>
      <xdr:row>63</xdr:row>
      <xdr:rowOff>84138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0924"/>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151024</xdr:rowOff>
    </xdr:from>
    <xdr:to>
      <xdr:col>19</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092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31856</xdr:rowOff>
    </xdr:from>
    <xdr:to>
      <xdr:col>15</xdr:col>
      <xdr:colOff>82550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31856</xdr:rowOff>
    </xdr:from>
    <xdr:to>
      <xdr:col>11</xdr:col>
      <xdr:colOff>31750</xdr:colOff>
      <xdr:row>63</xdr:row>
      <xdr:rowOff>100224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320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100224</xdr:rowOff>
    </xdr:from>
    <xdr:to>
      <xdr:col>19</xdr:col>
      <xdr:colOff>184150</xdr:colOff>
      <xdr:row>63</xdr:row>
      <xdr:rowOff>30374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40551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152506</xdr:rowOff>
    </xdr:from>
    <xdr:to>
      <xdr:col>11</xdr:col>
      <xdr:colOff>82550</xdr:colOff>
      <xdr:row>63</xdr:row>
      <xdr:rowOff>82656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49424</xdr:rowOff>
    </xdr:from>
    <xdr:to>
      <xdr:col>7</xdr:col>
      <xdr:colOff>31750</xdr:colOff>
      <xdr:row>63</xdr:row>
      <xdr:rowOff>151024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人件費及び物件費等の合計額の人口一人あたりの金額が類似団体の平均を下回っている要因として、ゴミ処理業務や消防業務を一部事務組合で行っていることが挙げられる。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100">
              <a:latin typeface="ＭＳ Ｐゴシック" panose="020B0600070205080204" pitchFamily="50" charset="-128"/>
              <a:ea typeface="ＭＳ Ｐゴシック" panose="020B0600070205080204" pitchFamily="50" charset="-128"/>
            </a:rPr>
            <a:t>　本村自体では、増加の傾向であったが平成２９年度で若干減少したものの、今年度は増加に転じたため、今後更に物件費等の経費の抑制に努めていく。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41018</xdr:rowOff>
    </xdr:from>
    <xdr:to>
      <xdr:col>23</xdr:col>
      <xdr:colOff>133350</xdr:colOff>
      <xdr:row>82</xdr:row>
      <xdr:rowOff>47394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9918"/>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41018</xdr:rowOff>
    </xdr:from>
    <xdr:to>
      <xdr:col>19</xdr:col>
      <xdr:colOff>133350</xdr:colOff>
      <xdr:row>82</xdr:row>
      <xdr:rowOff>61502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9918"/>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24092</xdr:rowOff>
    </xdr:from>
    <xdr:to>
      <xdr:col>15</xdr:col>
      <xdr:colOff>82550</xdr:colOff>
      <xdr:row>82</xdr:row>
      <xdr:rowOff>61502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299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1860</xdr:rowOff>
    </xdr:from>
    <xdr:to>
      <xdr:col>11</xdr:col>
      <xdr:colOff>31750</xdr:colOff>
      <xdr:row>82</xdr:row>
      <xdr:rowOff>24092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0760"/>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168044</xdr:rowOff>
    </xdr:from>
    <xdr:to>
      <xdr:col>23</xdr:col>
      <xdr:colOff>184150</xdr:colOff>
      <xdr:row>82</xdr:row>
      <xdr:rowOff>98194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161668</xdr:rowOff>
    </xdr:from>
    <xdr:to>
      <xdr:col>19</xdr:col>
      <xdr:colOff>184150</xdr:colOff>
      <xdr:row>82</xdr:row>
      <xdr:rowOff>91818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10702</xdr:rowOff>
    </xdr:from>
    <xdr:to>
      <xdr:col>15</xdr:col>
      <xdr:colOff>133350</xdr:colOff>
      <xdr:row>82</xdr:row>
      <xdr:rowOff>112302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144742</xdr:rowOff>
    </xdr:from>
    <xdr:to>
      <xdr:col>11</xdr:col>
      <xdr:colOff>82550</xdr:colOff>
      <xdr:row>82</xdr:row>
      <xdr:rowOff>74892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85069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122510</xdr:rowOff>
    </xdr:from>
    <xdr:to>
      <xdr:col>7</xdr:col>
      <xdr:colOff>31750</xdr:colOff>
      <xdr:row>82</xdr:row>
      <xdr:rowOff>52660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62837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が少ないため、年度毎の職員構成により値の変動が見られるが、職員給与制度については、国・県及び他の地方公共団体の給与制度の方向性を注視すると共に、将来にわた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367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20638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共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86197</xdr:rowOff>
    </xdr:from>
    <xdr:to>
      <xdr:col>81</xdr:col>
      <xdr:colOff>44450</xdr:colOff>
      <xdr:row>59</xdr:row>
      <xdr:rowOff>109293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01747"/>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46210</xdr:rowOff>
    </xdr:from>
    <xdr:to>
      <xdr:col>77</xdr:col>
      <xdr:colOff>44450</xdr:colOff>
      <xdr:row>59</xdr:row>
      <xdr:rowOff>86197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1760"/>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46210</xdr:rowOff>
    </xdr:from>
    <xdr:to>
      <xdr:col>72</xdr:col>
      <xdr:colOff>203200</xdr:colOff>
      <xdr:row>59</xdr:row>
      <xdr:rowOff>48278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617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48278</xdr:rowOff>
    </xdr:from>
    <xdr:to>
      <xdr:col>68</xdr:col>
      <xdr:colOff>152400</xdr:colOff>
      <xdr:row>59</xdr:row>
      <xdr:rowOff>48968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63828"/>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58493</xdr:rowOff>
    </xdr:from>
    <xdr:to>
      <xdr:col>81</xdr:col>
      <xdr:colOff>95250</xdr:colOff>
      <xdr:row>59</xdr:row>
      <xdr:rowOff>160093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75020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1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35397</xdr:rowOff>
    </xdr:from>
    <xdr:to>
      <xdr:col>77</xdr:col>
      <xdr:colOff>95250</xdr:colOff>
      <xdr:row>59</xdr:row>
      <xdr:rowOff>136997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147174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166860</xdr:rowOff>
    </xdr:from>
    <xdr:to>
      <xdr:col>73</xdr:col>
      <xdr:colOff>44450</xdr:colOff>
      <xdr:row>59</xdr:row>
      <xdr:rowOff>97010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107187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168928</xdr:rowOff>
    </xdr:from>
    <xdr:to>
      <xdr:col>68</xdr:col>
      <xdr:colOff>203200</xdr:colOff>
      <xdr:row>59</xdr:row>
      <xdr:rowOff>99078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109255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169618</xdr:rowOff>
    </xdr:from>
    <xdr:to>
      <xdr:col>64</xdr:col>
      <xdr:colOff>152400</xdr:colOff>
      <xdr:row>59</xdr:row>
      <xdr:rowOff>99768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109945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実質公債費率は、公営企業の地方債繰上償還に伴う償還財源の繰入金の増加、また、平成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年度から実施してきた、小・中学校の建設や道の駅の整備に伴う起債の償還が始まったことにより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ポイント増加した。今後も比率の上昇が続くことが見込まれるため、起債の新規発行の抑制に努めていく。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11176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1609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129540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将来負担比率について、公営企業のスキー場整備に係る過疎対策事業債等の繰上償還をしたため、繰入見込額が減少し将来負担比率も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年度まで、小・中学校の建設や道の駅の整備など大規模な事業が続いており、地方債残高が増加している、今後は比率の上昇が見込まれることから、事業実施の適正化を図り、財政の健全化に努める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13</xdr:row>
      <xdr:rowOff>132624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34423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64588</xdr:rowOff>
    </xdr:from>
    <xdr:to>
      <xdr:col>81</xdr:col>
      <xdr:colOff>95250</xdr:colOff>
      <xdr:row>13</xdr:row>
      <xdr:rowOff>166188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36665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26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81824</xdr:rowOff>
    </xdr:from>
    <xdr:to>
      <xdr:col>77</xdr:col>
      <xdr:colOff>95250</xdr:colOff>
      <xdr:row>14</xdr:row>
      <xdr:rowOff>11974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168201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9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適正な職員配置や庁内横断的な事業実施を図り改善を目指す。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ポイント上回り、類似団体平均値を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ポイント上回った。物件費全体の支出額は前年度を下回っているため、今後も施設の維持管理に係る物件費や事務機器の保守管理委託や施設等の管理委託に要する経費の節減を進めコスト削減を図る。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536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53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05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80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過去３年間同水準で推移しているが、高齢化対策や福祉政策の充実とともに上昇していくことが見込まれるため、今後も適正な事業の執行に努める。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類似団体の平均値を若干下回る比率となったが、前年度と比較して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ポイント増加した、要因としては特別会計への操出金が若干増加したことによるもので、特別会計の独立採算の原則にたち、普通会計の負担を減らしていくように努める。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94996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6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57</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96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ポイント増加したしたが、全体の支出額は前年度を下回っているため、今後も同水準で推移するものと見込んでいる。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357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2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み始めている。現在の公債費に係る経常収支比率は類似団体平均を下回ってはいるものの、公債費のピークは令和４年度となると見込まれ、今後１０年間は非常に厳しい財政運営となることが予想される。そのため、今後は地方債の新規発行を伴う普通建設事業費等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100330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13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79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公債費と扶助費以外は経常収支比率が類似団体を上回っているため、全体的にも類似団体の平均を超えてはいるが、今後も引き続き経常経費の節減と一般財源の確保に努め低い水準を目指す。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40132</xdr:rowOff>
    </xdr:from>
    <xdr:to>
      <xdr:col>82</xdr:col>
      <xdr:colOff>107950</xdr:colOff>
      <xdr:row>77</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4178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40132</xdr:rowOff>
    </xdr:from>
    <xdr:to>
      <xdr:col>78</xdr:col>
      <xdr:colOff>69850</xdr:colOff>
      <xdr:row>77</xdr:row>
      <xdr:rowOff>120142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417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120142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2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5842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2179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80772</xdr:rowOff>
    </xdr:from>
    <xdr:to>
      <xdr:col>82</xdr:col>
      <xdr:colOff>158750</xdr:colOff>
      <xdr:row>78</xdr:row>
      <xdr:rowOff>10922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52849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5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160782</xdr:rowOff>
    </xdr:from>
    <xdr:to>
      <xdr:col>78</xdr:col>
      <xdr:colOff>120650</xdr:colOff>
      <xdr:row>77</xdr:row>
      <xdr:rowOff>90932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126492</xdr:rowOff>
    </xdr:from>
    <xdr:to>
      <xdr:col>65</xdr:col>
      <xdr:colOff>53975</xdr:colOff>
      <xdr:row>78</xdr:row>
      <xdr:rowOff>56642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27542</xdr:rowOff>
    </xdr:from>
    <xdr:to>
      <xdr:col>29</xdr:col>
      <xdr:colOff>127000</xdr:colOff>
      <xdr:row>18</xdr:row>
      <xdr:rowOff>48257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1267"/>
          <a:ext cx="6477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35739</xdr:rowOff>
    </xdr:from>
    <xdr:to>
      <xdr:col>26</xdr:col>
      <xdr:colOff>50800</xdr:colOff>
      <xdr:row>18</xdr:row>
      <xdr:rowOff>48257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9464"/>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35739</xdr:rowOff>
    </xdr:from>
    <xdr:to>
      <xdr:col>22</xdr:col>
      <xdr:colOff>114300</xdr:colOff>
      <xdr:row>18</xdr:row>
      <xdr:rowOff>36290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9464"/>
          <a:ext cx="698500" cy="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36290</xdr:rowOff>
    </xdr:from>
    <xdr:to>
      <xdr:col>18</xdr:col>
      <xdr:colOff>177800</xdr:colOff>
      <xdr:row>18</xdr:row>
      <xdr:rowOff>41477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0015"/>
          <a:ext cx="698500" cy="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148192</xdr:rowOff>
    </xdr:from>
    <xdr:to>
      <xdr:col>29</xdr:col>
      <xdr:colOff>177800</xdr:colOff>
      <xdr:row>18</xdr:row>
      <xdr:rowOff>78342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120269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168907</xdr:rowOff>
    </xdr:from>
    <xdr:to>
      <xdr:col>26</xdr:col>
      <xdr:colOff>101600</xdr:colOff>
      <xdr:row>18</xdr:row>
      <xdr:rowOff>99057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83834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156389</xdr:rowOff>
    </xdr:from>
    <xdr:to>
      <xdr:col>22</xdr:col>
      <xdr:colOff>165100</xdr:colOff>
      <xdr:row>18</xdr:row>
      <xdr:rowOff>86539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71316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156940</xdr:rowOff>
    </xdr:from>
    <xdr:to>
      <xdr:col>19</xdr:col>
      <xdr:colOff>38100</xdr:colOff>
      <xdr:row>18</xdr:row>
      <xdr:rowOff>87090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71867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162127</xdr:rowOff>
    </xdr:from>
    <xdr:to>
      <xdr:col>15</xdr:col>
      <xdr:colOff>101600</xdr:colOff>
      <xdr:row>18</xdr:row>
      <xdr:rowOff>92277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77054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309738</xdr:rowOff>
    </xdr:from>
    <xdr:to>
      <xdr:col>29</xdr:col>
      <xdr:colOff>127000</xdr:colOff>
      <xdr:row>36</xdr:row>
      <xdr:rowOff>20815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0088"/>
          <a:ext cx="647700" cy="5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20815</xdr:rowOff>
    </xdr:from>
    <xdr:to>
      <xdr:col>26</xdr:col>
      <xdr:colOff>50800</xdr:colOff>
      <xdr:row>36</xdr:row>
      <xdr:rowOff>32053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74065"/>
          <a:ext cx="698500" cy="1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32053</xdr:rowOff>
    </xdr:from>
    <xdr:to>
      <xdr:col>22</xdr:col>
      <xdr:colOff>114300</xdr:colOff>
      <xdr:row>36</xdr:row>
      <xdr:rowOff>47255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8530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22836</xdr:rowOff>
    </xdr:from>
    <xdr:to>
      <xdr:col>18</xdr:col>
      <xdr:colOff>177800</xdr:colOff>
      <xdr:row>36</xdr:row>
      <xdr:rowOff>47255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6086"/>
          <a:ext cx="6985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258938</xdr:rowOff>
    </xdr:from>
    <xdr:to>
      <xdr:col>29</xdr:col>
      <xdr:colOff>177800</xdr:colOff>
      <xdr:row>36</xdr:row>
      <xdr:rowOff>17638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231015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312915</xdr:rowOff>
    </xdr:from>
    <xdr:to>
      <xdr:col>26</xdr:col>
      <xdr:colOff>101600</xdr:colOff>
      <xdr:row>36</xdr:row>
      <xdr:rowOff>71615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56392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09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324153</xdr:rowOff>
    </xdr:from>
    <xdr:to>
      <xdr:col>22</xdr:col>
      <xdr:colOff>165100</xdr:colOff>
      <xdr:row>36</xdr:row>
      <xdr:rowOff>82853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67630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2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339355</xdr:rowOff>
    </xdr:from>
    <xdr:to>
      <xdr:col>19</xdr:col>
      <xdr:colOff>38100</xdr:colOff>
      <xdr:row>36</xdr:row>
      <xdr:rowOff>98055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4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82832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314936</xdr:rowOff>
    </xdr:from>
    <xdr:to>
      <xdr:col>15</xdr:col>
      <xdr:colOff>101600</xdr:colOff>
      <xdr:row>36</xdr:row>
      <xdr:rowOff>73636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58413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144279</xdr:rowOff>
    </xdr:from>
    <xdr:to>
      <xdr:col>24</xdr:col>
      <xdr:colOff>63500</xdr:colOff>
      <xdr:row>36</xdr:row>
      <xdr:rowOff>146009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6479"/>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146009</xdr:rowOff>
    </xdr:from>
    <xdr:to>
      <xdr:col>19</xdr:col>
      <xdr:colOff>177800</xdr:colOff>
      <xdr:row>36</xdr:row>
      <xdr:rowOff>148439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8209"/>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148439</xdr:rowOff>
    </xdr:from>
    <xdr:to>
      <xdr:col>15</xdr:col>
      <xdr:colOff>50800</xdr:colOff>
      <xdr:row>36</xdr:row>
      <xdr:rowOff>151644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063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151644</xdr:rowOff>
    </xdr:from>
    <xdr:to>
      <xdr:col>10</xdr:col>
      <xdr:colOff>114300</xdr:colOff>
      <xdr:row>36</xdr:row>
      <xdr:rowOff>158976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3844"/>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93479</xdr:rowOff>
    </xdr:from>
    <xdr:to>
      <xdr:col>24</xdr:col>
      <xdr:colOff>114300</xdr:colOff>
      <xdr:row>37</xdr:row>
      <xdr:rowOff>23629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95209</xdr:rowOff>
    </xdr:from>
    <xdr:to>
      <xdr:col>20</xdr:col>
      <xdr:colOff>38100</xdr:colOff>
      <xdr:row>37</xdr:row>
      <xdr:rowOff>25359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16486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97639</xdr:rowOff>
    </xdr:from>
    <xdr:to>
      <xdr:col>15</xdr:col>
      <xdr:colOff>101600</xdr:colOff>
      <xdr:row>37</xdr:row>
      <xdr:rowOff>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18916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100844</xdr:rowOff>
    </xdr:from>
    <xdr:to>
      <xdr:col>10</xdr:col>
      <xdr:colOff>165100</xdr:colOff>
      <xdr:row>37</xdr:row>
      <xdr:rowOff>30994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22121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108176</xdr:rowOff>
    </xdr:from>
    <xdr:to>
      <xdr:col>6</xdr:col>
      <xdr:colOff>38100</xdr:colOff>
      <xdr:row>37</xdr:row>
      <xdr:rowOff>38326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29453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7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3111</xdr:rowOff>
    </xdr:from>
    <xdr:to>
      <xdr:col>24</xdr:col>
      <xdr:colOff>63500</xdr:colOff>
      <xdr:row>58</xdr:row>
      <xdr:rowOff>6740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7211"/>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152046</xdr:rowOff>
    </xdr:from>
    <xdr:to>
      <xdr:col>19</xdr:col>
      <xdr:colOff>177800</xdr:colOff>
      <xdr:row>58</xdr:row>
      <xdr:rowOff>3111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24696"/>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152046</xdr:rowOff>
    </xdr:from>
    <xdr:to>
      <xdr:col>15</xdr:col>
      <xdr:colOff>50800</xdr:colOff>
      <xdr:row>58</xdr:row>
      <xdr:rowOff>38367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4696"/>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38367</xdr:rowOff>
    </xdr:from>
    <xdr:to>
      <xdr:col>10</xdr:col>
      <xdr:colOff>114300</xdr:colOff>
      <xdr:row>58</xdr:row>
      <xdr:rowOff>56579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246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127390</xdr:rowOff>
    </xdr:from>
    <xdr:to>
      <xdr:col>24</xdr:col>
      <xdr:colOff>114300</xdr:colOff>
      <xdr:row>58</xdr:row>
      <xdr:rowOff>57540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105817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123761</xdr:rowOff>
    </xdr:from>
    <xdr:to>
      <xdr:col>20</xdr:col>
      <xdr:colOff>38100</xdr:colOff>
      <xdr:row>58</xdr:row>
      <xdr:rowOff>53911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101246</xdr:rowOff>
    </xdr:from>
    <xdr:to>
      <xdr:col>15</xdr:col>
      <xdr:colOff>101600</xdr:colOff>
      <xdr:row>58</xdr:row>
      <xdr:rowOff>31396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22523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159017</xdr:rowOff>
    </xdr:from>
    <xdr:to>
      <xdr:col>10</xdr:col>
      <xdr:colOff>165100</xdr:colOff>
      <xdr:row>58</xdr:row>
      <xdr:rowOff>89167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80294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5779</xdr:rowOff>
    </xdr:from>
    <xdr:to>
      <xdr:col>6</xdr:col>
      <xdr:colOff>38100</xdr:colOff>
      <xdr:row>58</xdr:row>
      <xdr:rowOff>107379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110897</xdr:rowOff>
    </xdr:from>
    <xdr:to>
      <xdr:col>24</xdr:col>
      <xdr:colOff>63500</xdr:colOff>
      <xdr:row>78</xdr:row>
      <xdr:rowOff>141666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3997"/>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108383</xdr:rowOff>
    </xdr:from>
    <xdr:to>
      <xdr:col>19</xdr:col>
      <xdr:colOff>177800</xdr:colOff>
      <xdr:row>78</xdr:row>
      <xdr:rowOff>141666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1483"/>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93210</xdr:rowOff>
    </xdr:from>
    <xdr:to>
      <xdr:col>15</xdr:col>
      <xdr:colOff>50800</xdr:colOff>
      <xdr:row>78</xdr:row>
      <xdr:rowOff>108383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6310"/>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93210</xdr:rowOff>
    </xdr:from>
    <xdr:to>
      <xdr:col>10</xdr:col>
      <xdr:colOff>114300</xdr:colOff>
      <xdr:row>78</xdr:row>
      <xdr:rowOff>126921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6310"/>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60097</xdr:rowOff>
    </xdr:from>
    <xdr:to>
      <xdr:col>24</xdr:col>
      <xdr:colOff>114300</xdr:colOff>
      <xdr:row>78</xdr:row>
      <xdr:rowOff>161697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90866</xdr:rowOff>
    </xdr:from>
    <xdr:to>
      <xdr:col>20</xdr:col>
      <xdr:colOff>38100</xdr:colOff>
      <xdr:row>79</xdr:row>
      <xdr:rowOff>21016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12143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5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57583</xdr:rowOff>
    </xdr:from>
    <xdr:to>
      <xdr:col>15</xdr:col>
      <xdr:colOff>101600</xdr:colOff>
      <xdr:row>78</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150310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42410</xdr:rowOff>
    </xdr:from>
    <xdr:to>
      <xdr:col>10</xdr:col>
      <xdr:colOff>165100</xdr:colOff>
      <xdr:row>78</xdr:row>
      <xdr:rowOff>144010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135137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76121</xdr:rowOff>
    </xdr:from>
    <xdr:to>
      <xdr:col>6</xdr:col>
      <xdr:colOff>38100</xdr:colOff>
      <xdr:row>79</xdr:row>
      <xdr:rowOff>6271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168848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79750</xdr:rowOff>
    </xdr:from>
    <xdr:to>
      <xdr:col>24</xdr:col>
      <xdr:colOff>63500</xdr:colOff>
      <xdr:row>97</xdr:row>
      <xdr:rowOff>97713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10400"/>
          <a:ext cx="8382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79102</xdr:rowOff>
    </xdr:from>
    <xdr:to>
      <xdr:col>19</xdr:col>
      <xdr:colOff>177800</xdr:colOff>
      <xdr:row>97</xdr:row>
      <xdr:rowOff>79750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097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79102</xdr:rowOff>
    </xdr:from>
    <xdr:to>
      <xdr:col>15</xdr:col>
      <xdr:colOff>50800</xdr:colOff>
      <xdr:row>97</xdr:row>
      <xdr:rowOff>129690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752"/>
          <a:ext cx="889000" cy="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114906</xdr:rowOff>
    </xdr:from>
    <xdr:to>
      <xdr:col>10</xdr:col>
      <xdr:colOff>114300</xdr:colOff>
      <xdr:row>97</xdr:row>
      <xdr:rowOff>129690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45556"/>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46913</xdr:rowOff>
    </xdr:from>
    <xdr:to>
      <xdr:col>24</xdr:col>
      <xdr:colOff>114300</xdr:colOff>
      <xdr:row>97</xdr:row>
      <xdr:rowOff>148513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25340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28950</xdr:rowOff>
    </xdr:from>
    <xdr:to>
      <xdr:col>20</xdr:col>
      <xdr:colOff>38100</xdr:colOff>
      <xdr:row>97</xdr:row>
      <xdr:rowOff>130550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121677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28302</xdr:rowOff>
    </xdr:from>
    <xdr:to>
      <xdr:col>15</xdr:col>
      <xdr:colOff>101600</xdr:colOff>
      <xdr:row>97</xdr:row>
      <xdr:rowOff>129902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78890</xdr:rowOff>
    </xdr:from>
    <xdr:to>
      <xdr:col>10</xdr:col>
      <xdr:colOff>165100</xdr:colOff>
      <xdr:row>98</xdr:row>
      <xdr:rowOff>9040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64106</xdr:rowOff>
    </xdr:from>
    <xdr:to>
      <xdr:col>6</xdr:col>
      <xdr:colOff>38100</xdr:colOff>
      <xdr:row>97</xdr:row>
      <xdr:rowOff>165706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136509</xdr:rowOff>
    </xdr:from>
    <xdr:to>
      <xdr:col>55</xdr:col>
      <xdr:colOff>0</xdr:colOff>
      <xdr:row>37</xdr:row>
      <xdr:rowOff>147501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0159"/>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97599</xdr:rowOff>
    </xdr:from>
    <xdr:to>
      <xdr:col>50</xdr:col>
      <xdr:colOff>114300</xdr:colOff>
      <xdr:row>37</xdr:row>
      <xdr:rowOff>136509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4124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77155</xdr:rowOff>
    </xdr:from>
    <xdr:to>
      <xdr:col>45</xdr:col>
      <xdr:colOff>177800</xdr:colOff>
      <xdr:row>37</xdr:row>
      <xdr:rowOff>97599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2080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61574</xdr:rowOff>
    </xdr:from>
    <xdr:to>
      <xdr:col>41</xdr:col>
      <xdr:colOff>50800</xdr:colOff>
      <xdr:row>37</xdr:row>
      <xdr:rowOff>77155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05224"/>
          <a:ext cx="8890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96701</xdr:rowOff>
    </xdr:from>
    <xdr:to>
      <xdr:col>55</xdr:col>
      <xdr:colOff>50800</xdr:colOff>
      <xdr:row>38</xdr:row>
      <xdr:rowOff>26851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75128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85709</xdr:rowOff>
    </xdr:from>
    <xdr:to>
      <xdr:col>50</xdr:col>
      <xdr:colOff>165100</xdr:colOff>
      <xdr:row>38</xdr:row>
      <xdr:rowOff>15859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46799</xdr:rowOff>
    </xdr:from>
    <xdr:to>
      <xdr:col>46</xdr:col>
      <xdr:colOff>38100</xdr:colOff>
      <xdr:row>37</xdr:row>
      <xdr:rowOff>148399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139526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26355</xdr:rowOff>
    </xdr:from>
    <xdr:to>
      <xdr:col>41</xdr:col>
      <xdr:colOff>101600</xdr:colOff>
      <xdr:row>37</xdr:row>
      <xdr:rowOff>127955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119082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10774</xdr:rowOff>
    </xdr:from>
    <xdr:to>
      <xdr:col>36</xdr:col>
      <xdr:colOff>165100</xdr:colOff>
      <xdr:row>37</xdr:row>
      <xdr:rowOff>112374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128901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2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169690</xdr:rowOff>
    </xdr:from>
    <xdr:to>
      <xdr:col>55</xdr:col>
      <xdr:colOff>0</xdr:colOff>
      <xdr:row>58</xdr:row>
      <xdr:rowOff>6855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2340"/>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169690</xdr:rowOff>
    </xdr:from>
    <xdr:to>
      <xdr:col>50</xdr:col>
      <xdr:colOff>114300</xdr:colOff>
      <xdr:row>57</xdr:row>
      <xdr:rowOff>170075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2340"/>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158976</xdr:rowOff>
    </xdr:from>
    <xdr:to>
      <xdr:col>45</xdr:col>
      <xdr:colOff>177800</xdr:colOff>
      <xdr:row>57</xdr:row>
      <xdr:rowOff>170075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162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158976</xdr:rowOff>
    </xdr:from>
    <xdr:to>
      <xdr:col>41</xdr:col>
      <xdr:colOff>50800</xdr:colOff>
      <xdr:row>58</xdr:row>
      <xdr:rowOff>48094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1626"/>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127505</xdr:rowOff>
    </xdr:from>
    <xdr:to>
      <xdr:col>55</xdr:col>
      <xdr:colOff>50800</xdr:colOff>
      <xdr:row>58</xdr:row>
      <xdr:rowOff>57655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86882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118890</xdr:rowOff>
    </xdr:from>
    <xdr:to>
      <xdr:col>50</xdr:col>
      <xdr:colOff>165100</xdr:colOff>
      <xdr:row>58</xdr:row>
      <xdr:rowOff>49040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65567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119275</xdr:rowOff>
    </xdr:from>
    <xdr:to>
      <xdr:col>46</xdr:col>
      <xdr:colOff>38100</xdr:colOff>
      <xdr:row>58</xdr:row>
      <xdr:rowOff>49425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65952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108176</xdr:rowOff>
    </xdr:from>
    <xdr:to>
      <xdr:col>41</xdr:col>
      <xdr:colOff>101600</xdr:colOff>
      <xdr:row>58</xdr:row>
      <xdr:rowOff>38326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54853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168744</xdr:rowOff>
    </xdr:from>
    <xdr:to>
      <xdr:col>36</xdr:col>
      <xdr:colOff>165100</xdr:colOff>
      <xdr:row>58</xdr:row>
      <xdr:rowOff>98894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90021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43337</xdr:rowOff>
    </xdr:from>
    <xdr:to>
      <xdr:col>55</xdr:col>
      <xdr:colOff>0</xdr:colOff>
      <xdr:row>79</xdr:row>
      <xdr:rowOff>5939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16437"/>
          <a:ext cx="8382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105670</xdr:rowOff>
    </xdr:from>
    <xdr:to>
      <xdr:col>50</xdr:col>
      <xdr:colOff>114300</xdr:colOff>
      <xdr:row>78</xdr:row>
      <xdr:rowOff>43337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07320"/>
          <a:ext cx="889000" cy="1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105670</xdr:rowOff>
    </xdr:from>
    <xdr:to>
      <xdr:col>45</xdr:col>
      <xdr:colOff>177800</xdr:colOff>
      <xdr:row>79</xdr:row>
      <xdr:rowOff>24712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07320"/>
          <a:ext cx="889000" cy="2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1000</xdr:rowOff>
    </xdr:from>
    <xdr:to>
      <xdr:col>41</xdr:col>
      <xdr:colOff>50800</xdr:colOff>
      <xdr:row>79</xdr:row>
      <xdr:rowOff>24712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5550"/>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126589</xdr:rowOff>
    </xdr:from>
    <xdr:to>
      <xdr:col>55</xdr:col>
      <xdr:colOff>50800</xdr:colOff>
      <xdr:row>79</xdr:row>
      <xdr:rowOff>56739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163987</xdr:rowOff>
    </xdr:from>
    <xdr:to>
      <xdr:col>50</xdr:col>
      <xdr:colOff>165100</xdr:colOff>
      <xdr:row>78</xdr:row>
      <xdr:rowOff>94137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110664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54870</xdr:rowOff>
    </xdr:from>
    <xdr:to>
      <xdr:col>46</xdr:col>
      <xdr:colOff>38100</xdr:colOff>
      <xdr:row>77</xdr:row>
      <xdr:rowOff>156470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3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145362</xdr:rowOff>
    </xdr:from>
    <xdr:to>
      <xdr:col>41</xdr:col>
      <xdr:colOff>101600</xdr:colOff>
      <xdr:row>79</xdr:row>
      <xdr:rowOff>75512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66639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121650</xdr:rowOff>
    </xdr:from>
    <xdr:to>
      <xdr:col>36</xdr:col>
      <xdr:colOff>165100</xdr:colOff>
      <xdr:row>79</xdr:row>
      <xdr:rowOff>51800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42927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36874</xdr:rowOff>
    </xdr:from>
    <xdr:to>
      <xdr:col>55</xdr:col>
      <xdr:colOff>0</xdr:colOff>
      <xdr:row>98</xdr:row>
      <xdr:rowOff>79939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8974"/>
          <a:ext cx="8382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79939</xdr:rowOff>
    </xdr:from>
    <xdr:to>
      <xdr:col>50</xdr:col>
      <xdr:colOff>114300</xdr:colOff>
      <xdr:row>98</xdr:row>
      <xdr:rowOff>103851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203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546</xdr:rowOff>
    </xdr:from>
    <xdr:to>
      <xdr:col>45</xdr:col>
      <xdr:colOff>177800</xdr:colOff>
      <xdr:row>98</xdr:row>
      <xdr:rowOff>103851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2646"/>
          <a:ext cx="8890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xdr:rowOff>
    </xdr:from>
    <xdr:to>
      <xdr:col>41</xdr:col>
      <xdr:colOff>50800</xdr:colOff>
      <xdr:row>98</xdr:row>
      <xdr:rowOff>68131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2646"/>
          <a:ext cx="889000" cy="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157524</xdr:rowOff>
    </xdr:from>
    <xdr:to>
      <xdr:col>55</xdr:col>
      <xdr:colOff>50800</xdr:colOff>
      <xdr:row>98</xdr:row>
      <xdr:rowOff>87674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116901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29139</xdr:rowOff>
    </xdr:from>
    <xdr:to>
      <xdr:col>50</xdr:col>
      <xdr:colOff>165100</xdr:colOff>
      <xdr:row>98</xdr:row>
      <xdr:rowOff>130739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53051</xdr:rowOff>
    </xdr:from>
    <xdr:to>
      <xdr:col>46</xdr:col>
      <xdr:colOff>38100</xdr:colOff>
      <xdr:row>98</xdr:row>
      <xdr:rowOff>154651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121196</xdr:rowOff>
    </xdr:from>
    <xdr:to>
      <xdr:col>41</xdr:col>
      <xdr:colOff>101600</xdr:colOff>
      <xdr:row>98</xdr:row>
      <xdr:rowOff>51346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67873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2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17331</xdr:rowOff>
    </xdr:from>
    <xdr:to>
      <xdr:col>36</xdr:col>
      <xdr:colOff>165100</xdr:colOff>
      <xdr:row>98</xdr:row>
      <xdr:rowOff>118931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135458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83981</xdr:rowOff>
    </xdr:from>
    <xdr:to>
      <xdr:col>85</xdr:col>
      <xdr:colOff>127000</xdr:colOff>
      <xdr:row>78</xdr:row>
      <xdr:rowOff>96979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57081"/>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96979</xdr:rowOff>
    </xdr:from>
    <xdr:to>
      <xdr:col>81</xdr:col>
      <xdr:colOff>50800</xdr:colOff>
      <xdr:row>78</xdr:row>
      <xdr:rowOff>101722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70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101722</xdr:rowOff>
    </xdr:from>
    <xdr:to>
      <xdr:col>76</xdr:col>
      <xdr:colOff>114300</xdr:colOff>
      <xdr:row>78</xdr:row>
      <xdr:rowOff>108986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4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104263</xdr:rowOff>
    </xdr:from>
    <xdr:to>
      <xdr:col>71</xdr:col>
      <xdr:colOff>177800</xdr:colOff>
      <xdr:row>78</xdr:row>
      <xdr:rowOff>108986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77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33181</xdr:rowOff>
    </xdr:from>
    <xdr:to>
      <xdr:col>85</xdr:col>
      <xdr:colOff>177800</xdr:colOff>
      <xdr:row>78</xdr:row>
      <xdr:rowOff>134781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46179</xdr:rowOff>
    </xdr:from>
    <xdr:to>
      <xdr:col>81</xdr:col>
      <xdr:colOff>101600</xdr:colOff>
      <xdr:row>78</xdr:row>
      <xdr:rowOff>147779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50922</xdr:rowOff>
    </xdr:from>
    <xdr:to>
      <xdr:col>76</xdr:col>
      <xdr:colOff>165100</xdr:colOff>
      <xdr:row>78</xdr:row>
      <xdr:rowOff>152522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143649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58186</xdr:rowOff>
    </xdr:from>
    <xdr:to>
      <xdr:col>72</xdr:col>
      <xdr:colOff>38100</xdr:colOff>
      <xdr:row>78</xdr:row>
      <xdr:rowOff>159786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150913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53463</xdr:rowOff>
    </xdr:from>
    <xdr:to>
      <xdr:col>67</xdr:col>
      <xdr:colOff>101600</xdr:colOff>
      <xdr:row>78</xdr:row>
      <xdr:rowOff>155063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146190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65767</xdr:rowOff>
    </xdr:from>
    <xdr:to>
      <xdr:col>85</xdr:col>
      <xdr:colOff>127000</xdr:colOff>
      <xdr:row>99</xdr:row>
      <xdr:rowOff>86558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39317"/>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48642</xdr:rowOff>
    </xdr:from>
    <xdr:to>
      <xdr:col>81</xdr:col>
      <xdr:colOff>50800</xdr:colOff>
      <xdr:row>99</xdr:row>
      <xdr:rowOff>65767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22192"/>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48642</xdr:rowOff>
    </xdr:from>
    <xdr:to>
      <xdr:col>76</xdr:col>
      <xdr:colOff>114300</xdr:colOff>
      <xdr:row>99</xdr:row>
      <xdr:rowOff>71675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22192"/>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71675</xdr:rowOff>
    </xdr:from>
    <xdr:to>
      <xdr:col>71</xdr:col>
      <xdr:colOff>177800</xdr:colOff>
      <xdr:row>99</xdr:row>
      <xdr:rowOff>98192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5225"/>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35758</xdr:rowOff>
    </xdr:from>
    <xdr:to>
      <xdr:col>85</xdr:col>
      <xdr:colOff>177800</xdr:colOff>
      <xdr:row>99</xdr:row>
      <xdr:rowOff>137358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122135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14967</xdr:rowOff>
    </xdr:from>
    <xdr:to>
      <xdr:col>81</xdr:col>
      <xdr:colOff>101600</xdr:colOff>
      <xdr:row>99</xdr:row>
      <xdr:rowOff>116567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107694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169292</xdr:rowOff>
    </xdr:from>
    <xdr:to>
      <xdr:col>76</xdr:col>
      <xdr:colOff>165100</xdr:colOff>
      <xdr:row>99</xdr:row>
      <xdr:rowOff>99442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20875</xdr:rowOff>
    </xdr:from>
    <xdr:to>
      <xdr:col>72</xdr:col>
      <xdr:colOff>38100</xdr:colOff>
      <xdr:row>99</xdr:row>
      <xdr:rowOff>122475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113602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47392</xdr:rowOff>
    </xdr:from>
    <xdr:to>
      <xdr:col>67</xdr:col>
      <xdr:colOff>101600</xdr:colOff>
      <xdr:row>99</xdr:row>
      <xdr:rowOff>148992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140119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17666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0421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17666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04216"/>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32658</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9208"/>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138316</xdr:rowOff>
    </xdr:from>
    <xdr:to>
      <xdr:col>112</xdr:col>
      <xdr:colOff>38100</xdr:colOff>
      <xdr:row>39</xdr:row>
      <xdr:rowOff>68466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84993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153308</xdr:rowOff>
    </xdr:from>
    <xdr:to>
      <xdr:col>98</xdr:col>
      <xdr:colOff>38100</xdr:colOff>
      <xdr:row>39</xdr:row>
      <xdr:rowOff>83458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74585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123109</xdr:rowOff>
    </xdr:from>
    <xdr:to>
      <xdr:col>116</xdr:col>
      <xdr:colOff>63500</xdr:colOff>
      <xdr:row>76</xdr:row>
      <xdr:rowOff>123935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53309"/>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123935</xdr:rowOff>
    </xdr:from>
    <xdr:to>
      <xdr:col>111</xdr:col>
      <xdr:colOff>177800</xdr:colOff>
      <xdr:row>76</xdr:row>
      <xdr:rowOff>146036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4135"/>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87474</xdr:rowOff>
    </xdr:from>
    <xdr:to>
      <xdr:col>107</xdr:col>
      <xdr:colOff>50800</xdr:colOff>
      <xdr:row>76</xdr:row>
      <xdr:rowOff>146036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17674"/>
          <a:ext cx="8890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65084</xdr:rowOff>
    </xdr:from>
    <xdr:to>
      <xdr:col>102</xdr:col>
      <xdr:colOff>114300</xdr:colOff>
      <xdr:row>76</xdr:row>
      <xdr:rowOff>87474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95284"/>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72309</xdr:rowOff>
    </xdr:from>
    <xdr:to>
      <xdr:col>116</xdr:col>
      <xdr:colOff>114300</xdr:colOff>
      <xdr:row>77</xdr:row>
      <xdr:rowOff>2459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50736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73135</xdr:rowOff>
    </xdr:from>
    <xdr:to>
      <xdr:col>112</xdr:col>
      <xdr:colOff>38100</xdr:colOff>
      <xdr:row>77</xdr:row>
      <xdr:rowOff>3285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165862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95236</xdr:rowOff>
    </xdr:from>
    <xdr:to>
      <xdr:col>107</xdr:col>
      <xdr:colOff>101600</xdr:colOff>
      <xdr:row>77</xdr:row>
      <xdr:rowOff>25386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36674</xdr:rowOff>
    </xdr:from>
    <xdr:to>
      <xdr:col>102</xdr:col>
      <xdr:colOff>165100</xdr:colOff>
      <xdr:row>76</xdr:row>
      <xdr:rowOff>138274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129401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14284</xdr:rowOff>
    </xdr:from>
    <xdr:to>
      <xdr:col>98</xdr:col>
      <xdr:colOff>38100</xdr:colOff>
      <xdr:row>76</xdr:row>
      <xdr:rowOff>115884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107011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２２４，９０５円となっており、類似団体と比較して一人当たりコストが高い状況となっている。これは、近年の教育、観光施設等の整備事業の増加等によるものであ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100857</xdr:rowOff>
    </xdr:from>
    <xdr:to>
      <xdr:col>24</xdr:col>
      <xdr:colOff>63500</xdr:colOff>
      <xdr:row>37</xdr:row>
      <xdr:rowOff>120040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4507"/>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92894</xdr:rowOff>
    </xdr:from>
    <xdr:to>
      <xdr:col>19</xdr:col>
      <xdr:colOff>177800</xdr:colOff>
      <xdr:row>37</xdr:row>
      <xdr:rowOff>100857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654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86474</xdr:rowOff>
    </xdr:from>
    <xdr:to>
      <xdr:col>15</xdr:col>
      <xdr:colOff>50800</xdr:colOff>
      <xdr:row>37</xdr:row>
      <xdr:rowOff>92894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012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86474</xdr:rowOff>
    </xdr:from>
    <xdr:to>
      <xdr:col>10</xdr:col>
      <xdr:colOff>114300</xdr:colOff>
      <xdr:row>37</xdr:row>
      <xdr:rowOff>108572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012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69240</xdr:rowOff>
    </xdr:from>
    <xdr:to>
      <xdr:col>24</xdr:col>
      <xdr:colOff>114300</xdr:colOff>
      <xdr:row>37</xdr:row>
      <xdr:rowOff>170841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50057</xdr:rowOff>
    </xdr:from>
    <xdr:to>
      <xdr:col>20</xdr:col>
      <xdr:colOff>38100</xdr:colOff>
      <xdr:row>37</xdr:row>
      <xdr:rowOff>151657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42094</xdr:rowOff>
    </xdr:from>
    <xdr:to>
      <xdr:col>15</xdr:col>
      <xdr:colOff>101600</xdr:colOff>
      <xdr:row>37</xdr:row>
      <xdr:rowOff>143694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35674</xdr:rowOff>
    </xdr:from>
    <xdr:to>
      <xdr:col>10</xdr:col>
      <xdr:colOff>165100</xdr:colOff>
      <xdr:row>37</xdr:row>
      <xdr:rowOff>137274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57772</xdr:rowOff>
    </xdr:from>
    <xdr:to>
      <xdr:col>6</xdr:col>
      <xdr:colOff>38100</xdr:colOff>
      <xdr:row>37</xdr:row>
      <xdr:rowOff>159372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171120</xdr:rowOff>
    </xdr:from>
    <xdr:to>
      <xdr:col>24</xdr:col>
      <xdr:colOff>63500</xdr:colOff>
      <xdr:row>58</xdr:row>
      <xdr:rowOff>59463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3770"/>
          <a:ext cx="838200" cy="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171120</xdr:rowOff>
    </xdr:from>
    <xdr:to>
      <xdr:col>19</xdr:col>
      <xdr:colOff>177800</xdr:colOff>
      <xdr:row>58</xdr:row>
      <xdr:rowOff>44434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3770"/>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44434</xdr:rowOff>
    </xdr:from>
    <xdr:to>
      <xdr:col>15</xdr:col>
      <xdr:colOff>50800</xdr:colOff>
      <xdr:row>58</xdr:row>
      <xdr:rowOff>67228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8534"/>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67228</xdr:rowOff>
    </xdr:from>
    <xdr:to>
      <xdr:col>10</xdr:col>
      <xdr:colOff>114300</xdr:colOff>
      <xdr:row>58</xdr:row>
      <xdr:rowOff>92515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1328"/>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8663</xdr:rowOff>
    </xdr:from>
    <xdr:to>
      <xdr:col>24</xdr:col>
      <xdr:colOff>114300</xdr:colOff>
      <xdr:row>58</xdr:row>
      <xdr:rowOff>110263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120320</xdr:rowOff>
    </xdr:from>
    <xdr:to>
      <xdr:col>20</xdr:col>
      <xdr:colOff>38100</xdr:colOff>
      <xdr:row>58</xdr:row>
      <xdr:rowOff>50470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66997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165084</xdr:rowOff>
    </xdr:from>
    <xdr:to>
      <xdr:col>15</xdr:col>
      <xdr:colOff>101600</xdr:colOff>
      <xdr:row>58</xdr:row>
      <xdr:rowOff>95234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16428</xdr:rowOff>
    </xdr:from>
    <xdr:to>
      <xdr:col>10</xdr:col>
      <xdr:colOff>165100</xdr:colOff>
      <xdr:row>58</xdr:row>
      <xdr:rowOff>118028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109155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41715</xdr:rowOff>
    </xdr:from>
    <xdr:to>
      <xdr:col>6</xdr:col>
      <xdr:colOff>38100</xdr:colOff>
      <xdr:row>58</xdr:row>
      <xdr:rowOff>143315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134442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143791</xdr:rowOff>
    </xdr:from>
    <xdr:to>
      <xdr:col>24</xdr:col>
      <xdr:colOff>63500</xdr:colOff>
      <xdr:row>77</xdr:row>
      <xdr:rowOff>165326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5441"/>
          <a:ext cx="8382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110379</xdr:rowOff>
    </xdr:from>
    <xdr:to>
      <xdr:col>19</xdr:col>
      <xdr:colOff>177800</xdr:colOff>
      <xdr:row>77</xdr:row>
      <xdr:rowOff>165326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12029"/>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110379</xdr:rowOff>
    </xdr:from>
    <xdr:to>
      <xdr:col>15</xdr:col>
      <xdr:colOff>50800</xdr:colOff>
      <xdr:row>77</xdr:row>
      <xdr:rowOff>158617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2029"/>
          <a:ext cx="889000" cy="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78</xdr:row>
      <xdr:rowOff>18318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0267"/>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92991</xdr:rowOff>
    </xdr:from>
    <xdr:to>
      <xdr:col>24</xdr:col>
      <xdr:colOff>114300</xdr:colOff>
      <xdr:row>78</xdr:row>
      <xdr:rowOff>23141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114526</xdr:rowOff>
    </xdr:from>
    <xdr:to>
      <xdr:col>20</xdr:col>
      <xdr:colOff>38100</xdr:colOff>
      <xdr:row>78</xdr:row>
      <xdr:rowOff>44676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35803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59579</xdr:rowOff>
    </xdr:from>
    <xdr:to>
      <xdr:col>15</xdr:col>
      <xdr:colOff>101600</xdr:colOff>
      <xdr:row>77</xdr:row>
      <xdr:rowOff>161179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152306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107817</xdr:rowOff>
    </xdr:from>
    <xdr:to>
      <xdr:col>10</xdr:col>
      <xdr:colOff>165100</xdr:colOff>
      <xdr:row>78</xdr:row>
      <xdr:rowOff>37967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138968</xdr:rowOff>
    </xdr:from>
    <xdr:to>
      <xdr:col>6</xdr:col>
      <xdr:colOff>38100</xdr:colOff>
      <xdr:row>78</xdr:row>
      <xdr:rowOff>69118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60245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155750</xdr:rowOff>
    </xdr:from>
    <xdr:to>
      <xdr:col>24</xdr:col>
      <xdr:colOff>63500</xdr:colOff>
      <xdr:row>98</xdr:row>
      <xdr:rowOff>5073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86400"/>
          <a:ext cx="8382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127619</xdr:rowOff>
    </xdr:from>
    <xdr:to>
      <xdr:col>19</xdr:col>
      <xdr:colOff>177800</xdr:colOff>
      <xdr:row>97</xdr:row>
      <xdr:rowOff>155750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58269"/>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121510</xdr:rowOff>
    </xdr:from>
    <xdr:to>
      <xdr:col>15</xdr:col>
      <xdr:colOff>50800</xdr:colOff>
      <xdr:row>97</xdr:row>
      <xdr:rowOff>127619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52160"/>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119270</xdr:rowOff>
    </xdr:from>
    <xdr:to>
      <xdr:col>10</xdr:col>
      <xdr:colOff>114300</xdr:colOff>
      <xdr:row>97</xdr:row>
      <xdr:rowOff>121510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4992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125723</xdr:rowOff>
    </xdr:from>
    <xdr:to>
      <xdr:col>24</xdr:col>
      <xdr:colOff>114300</xdr:colOff>
      <xdr:row>98</xdr:row>
      <xdr:rowOff>55873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40650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104950</xdr:rowOff>
    </xdr:from>
    <xdr:to>
      <xdr:col>20</xdr:col>
      <xdr:colOff>38100</xdr:colOff>
      <xdr:row>98</xdr:row>
      <xdr:rowOff>35100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26227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76819</xdr:rowOff>
    </xdr:from>
    <xdr:to>
      <xdr:col>15</xdr:col>
      <xdr:colOff>101600</xdr:colOff>
      <xdr:row>98</xdr:row>
      <xdr:rowOff>6969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169546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70710</xdr:rowOff>
    </xdr:from>
    <xdr:to>
      <xdr:col>10</xdr:col>
      <xdr:colOff>165100</xdr:colOff>
      <xdr:row>98</xdr:row>
      <xdr:rowOff>860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163437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68470</xdr:rowOff>
    </xdr:from>
    <xdr:to>
      <xdr:col>6</xdr:col>
      <xdr:colOff>38100</xdr:colOff>
      <xdr:row>97</xdr:row>
      <xdr:rowOff>170070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97681</xdr:rowOff>
    </xdr:from>
    <xdr:to>
      <xdr:col>55</xdr:col>
      <xdr:colOff>0</xdr:colOff>
      <xdr:row>39</xdr:row>
      <xdr:rowOff>97681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4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97681</xdr:rowOff>
    </xdr:from>
    <xdr:to>
      <xdr:col>50</xdr:col>
      <xdr:colOff>114300</xdr:colOff>
      <xdr:row>39</xdr:row>
      <xdr:rowOff>97681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4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165499</xdr:rowOff>
    </xdr:from>
    <xdr:to>
      <xdr:col>45</xdr:col>
      <xdr:colOff>177800</xdr:colOff>
      <xdr:row>39</xdr:row>
      <xdr:rowOff>97681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059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105519</xdr:rowOff>
    </xdr:from>
    <xdr:to>
      <xdr:col>41</xdr:col>
      <xdr:colOff>50800</xdr:colOff>
      <xdr:row>38</xdr:row>
      <xdr:rowOff>165499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77719"/>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46881</xdr:rowOff>
    </xdr:from>
    <xdr:to>
      <xdr:col>55</xdr:col>
      <xdr:colOff>50800</xdr:colOff>
      <xdr:row>39</xdr:row>
      <xdr:rowOff>148481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46881</xdr:rowOff>
    </xdr:from>
    <xdr:to>
      <xdr:col>50</xdr:col>
      <xdr:colOff>165100</xdr:colOff>
      <xdr:row>39</xdr:row>
      <xdr:rowOff>148481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139608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46881</xdr:rowOff>
    </xdr:from>
    <xdr:to>
      <xdr:col>46</xdr:col>
      <xdr:colOff>38100</xdr:colOff>
      <xdr:row>39</xdr:row>
      <xdr:rowOff>148481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139608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114699</xdr:rowOff>
    </xdr:from>
    <xdr:to>
      <xdr:col>41</xdr:col>
      <xdr:colOff>101600</xdr:colOff>
      <xdr:row>39</xdr:row>
      <xdr:rowOff>44849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54719</xdr:rowOff>
    </xdr:from>
    <xdr:to>
      <xdr:col>36</xdr:col>
      <xdr:colOff>165100</xdr:colOff>
      <xdr:row>36</xdr:row>
      <xdr:rowOff>156319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0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6452</xdr:rowOff>
    </xdr:from>
    <xdr:to>
      <xdr:col>55</xdr:col>
      <xdr:colOff>0</xdr:colOff>
      <xdr:row>59</xdr:row>
      <xdr:rowOff>32628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2002"/>
          <a:ext cx="838200" cy="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6452</xdr:rowOff>
    </xdr:from>
    <xdr:to>
      <xdr:col>50</xdr:col>
      <xdr:colOff>114300</xdr:colOff>
      <xdr:row>59</xdr:row>
      <xdr:rowOff>33651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2002"/>
          <a:ext cx="8890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33651</xdr:rowOff>
    </xdr:from>
    <xdr:to>
      <xdr:col>45</xdr:col>
      <xdr:colOff>177800</xdr:colOff>
      <xdr:row>59</xdr:row>
      <xdr:rowOff>39012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92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39012</xdr:rowOff>
    </xdr:from>
    <xdr:to>
      <xdr:col>41</xdr:col>
      <xdr:colOff>50800</xdr:colOff>
      <xdr:row>59</xdr:row>
      <xdr:rowOff>45534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4562"/>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153278</xdr:rowOff>
    </xdr:from>
    <xdr:to>
      <xdr:col>55</xdr:col>
      <xdr:colOff>50800</xdr:colOff>
      <xdr:row>59</xdr:row>
      <xdr:rowOff>83428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68205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127102</xdr:rowOff>
    </xdr:from>
    <xdr:to>
      <xdr:col>50</xdr:col>
      <xdr:colOff>165100</xdr:colOff>
      <xdr:row>59</xdr:row>
      <xdr:rowOff>57252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48379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154301</xdr:rowOff>
    </xdr:from>
    <xdr:to>
      <xdr:col>46</xdr:col>
      <xdr:colOff>38100</xdr:colOff>
      <xdr:row>59</xdr:row>
      <xdr:rowOff>84451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159662</xdr:rowOff>
    </xdr:from>
    <xdr:to>
      <xdr:col>41</xdr:col>
      <xdr:colOff>101600</xdr:colOff>
      <xdr:row>59</xdr:row>
      <xdr:rowOff>89812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80939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166184</xdr:rowOff>
    </xdr:from>
    <xdr:to>
      <xdr:col>36</xdr:col>
      <xdr:colOff>165100</xdr:colOff>
      <xdr:row>59</xdr:row>
      <xdr:rowOff>96334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87461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xdr:rowOff>
    </xdr:from>
    <xdr:to>
      <xdr:col>55</xdr:col>
      <xdr:colOff>0</xdr:colOff>
      <xdr:row>78</xdr:row>
      <xdr:rowOff>29105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4300"/>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xdr:rowOff>
    </xdr:from>
    <xdr:to>
      <xdr:col>50</xdr:col>
      <xdr:colOff>114300</xdr:colOff>
      <xdr:row>78</xdr:row>
      <xdr:rowOff>48836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4300"/>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45791</xdr:rowOff>
    </xdr:from>
    <xdr:to>
      <xdr:col>45</xdr:col>
      <xdr:colOff>177800</xdr:colOff>
      <xdr:row>78</xdr:row>
      <xdr:rowOff>48836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889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44369</xdr:rowOff>
    </xdr:from>
    <xdr:to>
      <xdr:col>41</xdr:col>
      <xdr:colOff>50800</xdr:colOff>
      <xdr:row>78</xdr:row>
      <xdr:rowOff>45791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746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149755</xdr:rowOff>
    </xdr:from>
    <xdr:to>
      <xdr:col>55</xdr:col>
      <xdr:colOff>50800</xdr:colOff>
      <xdr:row>78</xdr:row>
      <xdr:rowOff>79905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121850</xdr:rowOff>
    </xdr:from>
    <xdr:to>
      <xdr:col>50</xdr:col>
      <xdr:colOff>165100</xdr:colOff>
      <xdr:row>78</xdr:row>
      <xdr:rowOff>52000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169486</xdr:rowOff>
    </xdr:from>
    <xdr:to>
      <xdr:col>46</xdr:col>
      <xdr:colOff>38100</xdr:colOff>
      <xdr:row>78</xdr:row>
      <xdr:rowOff>99636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90763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166441</xdr:rowOff>
    </xdr:from>
    <xdr:to>
      <xdr:col>41</xdr:col>
      <xdr:colOff>101600</xdr:colOff>
      <xdr:row>78</xdr:row>
      <xdr:rowOff>96591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87718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165019</xdr:rowOff>
    </xdr:from>
    <xdr:to>
      <xdr:col>36</xdr:col>
      <xdr:colOff>165100</xdr:colOff>
      <xdr:row>78</xdr:row>
      <xdr:rowOff>95169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169069</xdr:rowOff>
    </xdr:from>
    <xdr:to>
      <xdr:col>55</xdr:col>
      <xdr:colOff>0</xdr:colOff>
      <xdr:row>98</xdr:row>
      <xdr:rowOff>3239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9719"/>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156031</xdr:rowOff>
    </xdr:from>
    <xdr:to>
      <xdr:col>50</xdr:col>
      <xdr:colOff>114300</xdr:colOff>
      <xdr:row>98</xdr:row>
      <xdr:rowOff>3239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6681"/>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134627</xdr:rowOff>
    </xdr:from>
    <xdr:to>
      <xdr:col>45</xdr:col>
      <xdr:colOff>177800</xdr:colOff>
      <xdr:row>97</xdr:row>
      <xdr:rowOff>156031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65277"/>
          <a:ext cx="889000" cy="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134627</xdr:rowOff>
    </xdr:from>
    <xdr:to>
      <xdr:col>41</xdr:col>
      <xdr:colOff>50800</xdr:colOff>
      <xdr:row>97</xdr:row>
      <xdr:rowOff>143540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5277"/>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118269</xdr:rowOff>
    </xdr:from>
    <xdr:to>
      <xdr:col>55</xdr:col>
      <xdr:colOff>50800</xdr:colOff>
      <xdr:row>98</xdr:row>
      <xdr:rowOff>48419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123889</xdr:rowOff>
    </xdr:from>
    <xdr:to>
      <xdr:col>50</xdr:col>
      <xdr:colOff>165100</xdr:colOff>
      <xdr:row>98</xdr:row>
      <xdr:rowOff>54039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105231</xdr:rowOff>
    </xdr:from>
    <xdr:to>
      <xdr:col>46</xdr:col>
      <xdr:colOff>38100</xdr:colOff>
      <xdr:row>98</xdr:row>
      <xdr:rowOff>35381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83827</xdr:rowOff>
    </xdr:from>
    <xdr:to>
      <xdr:col>41</xdr:col>
      <xdr:colOff>101600</xdr:colOff>
      <xdr:row>98</xdr:row>
      <xdr:rowOff>13977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5104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92740</xdr:rowOff>
    </xdr:from>
    <xdr:to>
      <xdr:col>36</xdr:col>
      <xdr:colOff>165100</xdr:colOff>
      <xdr:row>98</xdr:row>
      <xdr:rowOff>22890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159676</xdr:rowOff>
    </xdr:from>
    <xdr:to>
      <xdr:col>85</xdr:col>
      <xdr:colOff>127000</xdr:colOff>
      <xdr:row>38</xdr:row>
      <xdr:rowOff>160489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4776"/>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160489</xdr:rowOff>
    </xdr:from>
    <xdr:to>
      <xdr:col>81</xdr:col>
      <xdr:colOff>50800</xdr:colOff>
      <xdr:row>38</xdr:row>
      <xdr:rowOff>163700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5589"/>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163700</xdr:rowOff>
    </xdr:from>
    <xdr:to>
      <xdr:col>76</xdr:col>
      <xdr:colOff>114300</xdr:colOff>
      <xdr:row>39</xdr:row>
      <xdr:rowOff>894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8800"/>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150996</xdr:rowOff>
    </xdr:from>
    <xdr:to>
      <xdr:col>71</xdr:col>
      <xdr:colOff>177800</xdr:colOff>
      <xdr:row>39</xdr:row>
      <xdr:rowOff>894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6096"/>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108876</xdr:rowOff>
    </xdr:from>
    <xdr:to>
      <xdr:col>85</xdr:col>
      <xdr:colOff>177800</xdr:colOff>
      <xdr:row>39</xdr:row>
      <xdr:rowOff>39026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23803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109689</xdr:rowOff>
    </xdr:from>
    <xdr:to>
      <xdr:col>81</xdr:col>
      <xdr:colOff>101600</xdr:colOff>
      <xdr:row>39</xdr:row>
      <xdr:rowOff>39839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112900</xdr:rowOff>
    </xdr:from>
    <xdr:to>
      <xdr:col>76</xdr:col>
      <xdr:colOff>165100</xdr:colOff>
      <xdr:row>39</xdr:row>
      <xdr:rowOff>43050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34177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121544</xdr:rowOff>
    </xdr:from>
    <xdr:to>
      <xdr:col>72</xdr:col>
      <xdr:colOff>38100</xdr:colOff>
      <xdr:row>39</xdr:row>
      <xdr:rowOff>51694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42821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100196</xdr:rowOff>
    </xdr:from>
    <xdr:to>
      <xdr:col>67</xdr:col>
      <xdr:colOff>101600</xdr:colOff>
      <xdr:row>39</xdr:row>
      <xdr:rowOff>30346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21473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88560</xdr:rowOff>
    </xdr:from>
    <xdr:to>
      <xdr:col>85</xdr:col>
      <xdr:colOff>127000</xdr:colOff>
      <xdr:row>56</xdr:row>
      <xdr:rowOff>167685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18310"/>
          <a:ext cx="838200" cy="2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83258</xdr:rowOff>
    </xdr:from>
    <xdr:to>
      <xdr:col>81</xdr:col>
      <xdr:colOff>50800</xdr:colOff>
      <xdr:row>56</xdr:row>
      <xdr:rowOff>167685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13008"/>
          <a:ext cx="889000" cy="2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12893</xdr:rowOff>
    </xdr:from>
    <xdr:to>
      <xdr:col>76</xdr:col>
      <xdr:colOff>114300</xdr:colOff>
      <xdr:row>55</xdr:row>
      <xdr:rowOff>83258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42643"/>
          <a:ext cx="889000" cy="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12893</xdr:rowOff>
    </xdr:from>
    <xdr:to>
      <xdr:col>71</xdr:col>
      <xdr:colOff>177800</xdr:colOff>
      <xdr:row>56</xdr:row>
      <xdr:rowOff>13071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42643"/>
          <a:ext cx="889000" cy="1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37760</xdr:rowOff>
    </xdr:from>
    <xdr:to>
      <xdr:col>85</xdr:col>
      <xdr:colOff>177800</xdr:colOff>
      <xdr:row>55</xdr:row>
      <xdr:rowOff>139360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60637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116885</xdr:rowOff>
    </xdr:from>
    <xdr:to>
      <xdr:col>81</xdr:col>
      <xdr:colOff>101600</xdr:colOff>
      <xdr:row>57</xdr:row>
      <xdr:rowOff>47035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63562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32458</xdr:rowOff>
    </xdr:from>
    <xdr:to>
      <xdr:col>76</xdr:col>
      <xdr:colOff>165100</xdr:colOff>
      <xdr:row>55</xdr:row>
      <xdr:rowOff>134058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150585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133543</xdr:rowOff>
    </xdr:from>
    <xdr:to>
      <xdr:col>72</xdr:col>
      <xdr:colOff>38100</xdr:colOff>
      <xdr:row>55</xdr:row>
      <xdr:rowOff>63693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80220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133721</xdr:rowOff>
    </xdr:from>
    <xdr:to>
      <xdr:col>67</xdr:col>
      <xdr:colOff>101600</xdr:colOff>
      <xdr:row>56</xdr:row>
      <xdr:rowOff>63871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80398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3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83981</xdr:rowOff>
    </xdr:from>
    <xdr:to>
      <xdr:col>85</xdr:col>
      <xdr:colOff>127000</xdr:colOff>
      <xdr:row>98</xdr:row>
      <xdr:rowOff>96979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86081"/>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96979</xdr:rowOff>
    </xdr:from>
    <xdr:to>
      <xdr:col>81</xdr:col>
      <xdr:colOff>50800</xdr:colOff>
      <xdr:row>98</xdr:row>
      <xdr:rowOff>101722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99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101722</xdr:rowOff>
    </xdr:from>
    <xdr:to>
      <xdr:col>76</xdr:col>
      <xdr:colOff>114300</xdr:colOff>
      <xdr:row>98</xdr:row>
      <xdr:rowOff>108986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03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104263</xdr:rowOff>
    </xdr:from>
    <xdr:to>
      <xdr:col>71</xdr:col>
      <xdr:colOff>177800</xdr:colOff>
      <xdr:row>98</xdr:row>
      <xdr:rowOff>108986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0636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33181</xdr:rowOff>
    </xdr:from>
    <xdr:to>
      <xdr:col>85</xdr:col>
      <xdr:colOff>177800</xdr:colOff>
      <xdr:row>98</xdr:row>
      <xdr:rowOff>134781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11608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46179</xdr:rowOff>
    </xdr:from>
    <xdr:to>
      <xdr:col>81</xdr:col>
      <xdr:colOff>101600</xdr:colOff>
      <xdr:row>98</xdr:row>
      <xdr:rowOff>147779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50922</xdr:rowOff>
    </xdr:from>
    <xdr:to>
      <xdr:col>76</xdr:col>
      <xdr:colOff>165100</xdr:colOff>
      <xdr:row>98</xdr:row>
      <xdr:rowOff>152522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143649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58186</xdr:rowOff>
    </xdr:from>
    <xdr:to>
      <xdr:col>72</xdr:col>
      <xdr:colOff>38100</xdr:colOff>
      <xdr:row>98</xdr:row>
      <xdr:rowOff>159786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150913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53463</xdr:rowOff>
    </xdr:from>
    <xdr:to>
      <xdr:col>67</xdr:col>
      <xdr:colOff>101600</xdr:colOff>
      <xdr:row>98</xdr:row>
      <xdr:rowOff>155063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146190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教育費が平成２６年度から類似団体に比べ高くなっているが、これは村内小学校の統合を進めるための事業、並びに片品小学校の耐震化改築事業が行われていたためで、普通建設費など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また、平成２８年度からは片品中学校の改築事業等も実施された関係で、教育費が高止まりしていたが平成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年度で事業が完了したため今後は、減少することが見込まれる。</a:t>
          </a:r>
        </a:p>
        <a:p>
          <a:r>
            <a:rPr kumimoji="1" lang="ja-JP" altLang="en-US" sz="1300">
              <a:latin typeface="ＭＳ Ｐゴシック" panose="020B0600070205080204" pitchFamily="50" charset="-128"/>
              <a:ea typeface="ＭＳ Ｐゴシック" panose="020B0600070205080204" pitchFamily="50" charset="-128"/>
            </a:rPr>
            <a:t>なお、総務費についても、交流連携施設整備（道の駅）が完了したことにより、減少した。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財政調整基金については、決算余剰金を積み立てるとともに、最低限の取崩に努めたことにより増加した。</a:t>
          </a:r>
        </a:p>
        <a:p>
          <a:r>
            <a:rPr kumimoji="1" lang="ja-JP" altLang="en-US" sz="1400">
              <a:latin typeface="ＭＳ ゴシック" pitchFamily="49" charset="-128"/>
              <a:ea typeface="ＭＳ ゴシック" pitchFamily="49" charset="-128"/>
            </a:rPr>
            <a:t>実質収支は、プラスを維持し横ばいで推移している、実質単年度収支についてはマイナスとなった。</a:t>
          </a:r>
        </a:p>
        <a:p>
          <a:r>
            <a:rPr kumimoji="1" lang="ja-JP" altLang="en-US" sz="1400">
              <a:latin typeface="ＭＳ ゴシック" pitchFamily="49" charset="-128"/>
              <a:ea typeface="ＭＳ ゴシック" pitchFamily="49" charset="-128"/>
            </a:rPr>
            <a:t>人口減少や少子高齢化への対策、生活の基盤となるインフラ整備は年々必要性を増しているので、将来に向けての財源確保に努めていく。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一般会計、観光施設事業特別会計、国民健康保険特別会計、介護保険特別会計、簡易水道事業特別会計、下水道事業等特別会計、後期高齢者医療特別会計、いずれの会計も実質赤字額は算出されなかった。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今後も同様に財政の健全化を目指す。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を超えると一部の村債の発行が制限されるが、本村の比率は、これを大きく下回っているので、今後も引き続き財政の健全化を目指す。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現在は定時償還の起債のみで、満期一括償還の起債はないため、減債基金の積立は行っていない。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年度から小中学校及び道の駅など大規模な建設事業が続いたため地方債残高が増加している。</a:t>
          </a:r>
        </a:p>
        <a:p>
          <a:r>
            <a:rPr kumimoji="1" lang="ja-JP" altLang="en-US" sz="1400">
              <a:latin typeface="ＭＳ ゴシック" pitchFamily="49" charset="-128"/>
              <a:ea typeface="ＭＳ ゴシック" pitchFamily="49" charset="-128"/>
            </a:rPr>
            <a:t>債務負担行為に基づく支出予定額、公営企業会計等への繰入見込額組合等負担込み額、退職手当負担見込額は減少したが、設立法人等の負債額等負担見込み額は増加した。</a:t>
          </a:r>
        </a:p>
        <a:p>
          <a:r>
            <a:rPr kumimoji="1" lang="ja-JP" altLang="en-US" sz="1400">
              <a:latin typeface="ＭＳ ゴシック" pitchFamily="49" charset="-128"/>
              <a:ea typeface="ＭＳ ゴシック" pitchFamily="49" charset="-128"/>
            </a:rPr>
            <a:t>充当可能な財源等は</a:t>
          </a:r>
          <a:r>
            <a:rPr kumimoji="1" lang="en-US" altLang="ja-JP" sz="1400">
              <a:latin typeface="ＭＳ ゴシック" pitchFamily="49" charset="-128"/>
              <a:ea typeface="ＭＳ ゴシック" pitchFamily="49" charset="-128"/>
            </a:rPr>
            <a:t>47,000</a:t>
          </a:r>
          <a:r>
            <a:rPr kumimoji="1" lang="ja-JP" altLang="en-US" sz="1400">
              <a:latin typeface="ＭＳ ゴシック" pitchFamily="49" charset="-128"/>
              <a:ea typeface="ＭＳ ゴシック" pitchFamily="49" charset="-128"/>
            </a:rPr>
            <a:t>千円減少したが、主な要因は学校建設基金の取崩によるもので、将来負担比率も地方債の増加に伴い算出された。</a:t>
          </a:r>
        </a:p>
        <a:p>
          <a:r>
            <a:rPr kumimoji="1" lang="ja-JP" altLang="en-US" sz="1400">
              <a:latin typeface="ＭＳ ゴシック" pitchFamily="49" charset="-128"/>
              <a:ea typeface="ＭＳ ゴシック" pitchFamily="49" charset="-128"/>
            </a:rPr>
            <a:t>今後も、地方債償還額の増加が予想されるため将来負担比率の上昇が見込まれる。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・中学校の建設のため「学校建設基金基金」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百万円取り崩した一方、財政調整基金及び尾瀬の郷づくり基金に積み立てができたため、基金全体では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・小、中学校の建設や交流連携拠点整備事業等の起債の償還が始まっており、財源不足が予想され、不足を財政調整基金で補う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予定のため基金は減少すると考えている。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・学校建設基金：中学校の建設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・尾瀬の郷づくり基金：ふるさと納税での寄付者の意向に沿った事業に充当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年度に中学校の建設事業の財源として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千万円を積み立てた一方で、ふるさと納税寄付者の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年度に中学校の建設の財源として全額を充当し、小中学校の建設が完了したため今後の積み立ての予定はない。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・尾瀬の郷づくり基金：ふるさと納税の寄付金（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年分）を積み立てし、前年度に積み立てした基金を寄付者の意向に沿った事業の財源として充当予定。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・今後の財源不足を補うため、できるだけの積み立てを行っている。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・小、中学校の建設や道の駅整備事業等の起債の償還が始まっており、財源不足が予想され、不足を財政調整基金で補う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予定のため基金は減少すると考えている。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・満期一括償還の起債はないため、今のところ積み立ての予定はない。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も高い状況にあるが、これは設備投資を抑制したきたためと考えられる。近年、新規の設備投資を実施しているため、その伸びは減少すると見込んでいる。 </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134711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86286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139428</xdr:rowOff>
    </xdr:from>
    <xdr:to>
      <xdr:col>15</xdr:col>
      <xdr:colOff>187325</xdr:colOff>
      <xdr:row>30</xdr:row>
      <xdr:rowOff>69578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18778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87828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86105</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返還比率についても、類似団体平均よりも高い状況にあるが、これは近年、大規模工事が続いたことにより、地方債の未償還額が増加したことによるものである。今後、数年は高い状況が続くことが予想させ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137682</xdr:rowOff>
    </xdr:from>
    <xdr:to>
      <xdr:col>76</xdr:col>
      <xdr:colOff>73025</xdr:colOff>
      <xdr:row>31</xdr:row>
      <xdr:rowOff>67832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0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160559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90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25724</xdr:rowOff>
    </xdr:from>
    <xdr:to>
      <xdr:col>72</xdr:col>
      <xdr:colOff>123825</xdr:colOff>
      <xdr:row>31</xdr:row>
      <xdr:rowOff>127324</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17032</xdr:rowOff>
    </xdr:from>
    <xdr:to>
      <xdr:col>76</xdr:col>
      <xdr:colOff>22225</xdr:colOff>
      <xdr:row>31</xdr:row>
      <xdr:rowOff>76524</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103507"/>
          <a:ext cx="711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143851</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588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111596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45176</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5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95794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888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80449</xdr:rowOff>
    </xdr:from>
    <xdr:to>
      <xdr:col>55</xdr:col>
      <xdr:colOff>50800</xdr:colOff>
      <xdr:row>41</xdr:row>
      <xdr:rowOff>10599</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103326</xdr:rowOff>
    </xdr:from>
    <xdr:ext cx="599010"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96748</xdr:rowOff>
    </xdr:from>
    <xdr:to>
      <xdr:col>50</xdr:col>
      <xdr:colOff>165100</xdr:colOff>
      <xdr:row>41</xdr:row>
      <xdr:rowOff>26898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131249</xdr:rowOff>
    </xdr:from>
    <xdr:to>
      <xdr:col>55</xdr:col>
      <xdr:colOff>0</xdr:colOff>
      <xdr:row>40</xdr:row>
      <xdr:rowOff>147548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89249"/>
          <a:ext cx="8382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9021</xdr:rowOff>
    </xdr:from>
    <xdr:to>
      <xdr:col>46</xdr:col>
      <xdr:colOff>38100</xdr:colOff>
      <xdr:row>41</xdr:row>
      <xdr:rowOff>110621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147548</xdr:rowOff>
    </xdr:from>
    <xdr:to>
      <xdr:col>50</xdr:col>
      <xdr:colOff>114300</xdr:colOff>
      <xdr:row>41</xdr:row>
      <xdr:rowOff>59821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005548"/>
          <a:ext cx="889000" cy="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43425</xdr:rowOff>
    </xdr:from>
    <xdr:ext cx="599010"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270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101748</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797300" y="102347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143691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2347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14168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126977</xdr:rowOff>
    </xdr:from>
    <xdr:to>
      <xdr:col>55</xdr:col>
      <xdr:colOff>50800</xdr:colOff>
      <xdr:row>62</xdr:row>
      <xdr:rowOff>57127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5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149854</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436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147447</xdr:rowOff>
    </xdr:from>
    <xdr:to>
      <xdr:col>50</xdr:col>
      <xdr:colOff>165100</xdr:colOff>
      <xdr:row>62</xdr:row>
      <xdr:rowOff>77597</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6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6327</xdr:rowOff>
    </xdr:from>
    <xdr:to>
      <xdr:col>55</xdr:col>
      <xdr:colOff>0</xdr:colOff>
      <xdr:row>62</xdr:row>
      <xdr:rowOff>26797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636227"/>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152568</xdr:rowOff>
    </xdr:from>
    <xdr:to>
      <xdr:col>46</xdr:col>
      <xdr:colOff>38100</xdr:colOff>
      <xdr:row>62</xdr:row>
      <xdr:rowOff>82718</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6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26797</xdr:rowOff>
    </xdr:from>
    <xdr:to>
      <xdr:col>50</xdr:col>
      <xdr:colOff>114300</xdr:colOff>
      <xdr:row>62</xdr:row>
      <xdr:rowOff>31918</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65669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94124</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281505" y="10381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99245</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05205" y="10386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53339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3797300" y="1376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137161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3769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52451</xdr:rowOff>
    </xdr:from>
    <xdr:to>
      <xdr:col>55</xdr:col>
      <xdr:colOff>50800</xdr:colOff>
      <xdr:row>86</xdr:row>
      <xdr:rowOff>154051</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138828</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47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52718</xdr:rowOff>
    </xdr:from>
    <xdr:to>
      <xdr:col>50</xdr:col>
      <xdr:colOff>165100</xdr:colOff>
      <xdr:row>86</xdr:row>
      <xdr:rowOff>154318</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103251</xdr:rowOff>
    </xdr:from>
    <xdr:to>
      <xdr:col>55</xdr:col>
      <xdr:colOff>0</xdr:colOff>
      <xdr:row>86</xdr:row>
      <xdr:rowOff>103518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9639300" y="1484795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52908</xdr:rowOff>
    </xdr:from>
    <xdr:to>
      <xdr:col>46</xdr:col>
      <xdr:colOff>38100</xdr:colOff>
      <xdr:row>86</xdr:row>
      <xdr:rowOff>154508</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103518</xdr:rowOff>
    </xdr:from>
    <xdr:to>
      <xdr:col>50</xdr:col>
      <xdr:colOff>114300</xdr:colOff>
      <xdr:row>86</xdr:row>
      <xdr:rowOff>103708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8750300" y="148482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145445</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145635</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43361</xdr:rowOff>
    </xdr:from>
    <xdr:to>
      <xdr:col>85</xdr:col>
      <xdr:colOff>177800</xdr:colOff>
      <xdr:row>34</xdr:row>
      <xdr:rowOff>144961</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66238</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43361</xdr:rowOff>
    </xdr:from>
    <xdr:to>
      <xdr:col>81</xdr:col>
      <xdr:colOff>101600</xdr:colOff>
      <xdr:row>34</xdr:row>
      <xdr:rowOff>144961</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94161</xdr:rowOff>
    </xdr:from>
    <xdr:to>
      <xdr:col>85</xdr:col>
      <xdr:colOff>127000</xdr:colOff>
      <xdr:row>34</xdr:row>
      <xdr:rowOff>94161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5481300" y="5923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94161</xdr:rowOff>
    </xdr:from>
    <xdr:to>
      <xdr:col>81</xdr:col>
      <xdr:colOff>50800</xdr:colOff>
      <xdr:row>35</xdr:row>
      <xdr:rowOff>50074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4592300" y="592346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161488</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E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E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E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E00-0000AA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39007</xdr:rowOff>
    </xdr:from>
    <xdr:to>
      <xdr:col>116</xdr:col>
      <xdr:colOff>114300</xdr:colOff>
      <xdr:row>39</xdr:row>
      <xdr:rowOff>140607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61884</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E00-0000B5010000}"/>
            </a:ext>
          </a:extLst>
        </xdr:cNvPr>
        <xdr:cNvSpPr txBox="1"/>
      </xdr:nvSpPr>
      <xdr:spPr>
        <a:xfrm>
          <a:off x="221996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89807</xdr:rowOff>
    </xdr:from>
    <xdr:to>
      <xdr:col>116</xdr:col>
      <xdr:colOff>63500</xdr:colOff>
      <xdr:row>39</xdr:row>
      <xdr:rowOff>102870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1323300" y="67763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110490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0434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170197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E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E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E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E00-0000DD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151674</xdr:rowOff>
    </xdr:from>
    <xdr:to>
      <xdr:col>85</xdr:col>
      <xdr:colOff>177800</xdr:colOff>
      <xdr:row>57</xdr:row>
      <xdr:rowOff>81824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6268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3101</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E00-0000E8010000}"/>
            </a:ext>
          </a:extLst>
        </xdr:cNvPr>
        <xdr:cNvSpPr txBox="1"/>
      </xdr:nvSpPr>
      <xdr:spPr>
        <a:xfrm>
          <a:off x="16357600"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57</xdr:row>
      <xdr:rowOff>31024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5481300" y="9470572"/>
          <a:ext cx="8382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168003</xdr:rowOff>
    </xdr:from>
    <xdr:to>
      <xdr:col>76</xdr:col>
      <xdr:colOff>165100</xdr:colOff>
      <xdr:row>55</xdr:row>
      <xdr:rowOff>98153</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4541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47353</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4592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E00-0000EF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53</xdr:row>
      <xdr:rowOff>108149</xdr:rowOff>
    </xdr:from>
    <xdr:ext cx="469744" cy="259045"/>
    <xdr:sp macro="" textlink="">
      <xdr:nvSpPr>
        <xdr:cNvPr id="496" name="n_1mainValue【学校施設】&#10;有形固定資産減価償却率">
          <a:extLst>
            <a:ext uri="{FF2B5EF4-FFF2-40B4-BE49-F238E27FC236}">
              <a16:creationId xmlns:a16="http://schemas.microsoft.com/office/drawing/2014/main" id="{00000000-0008-0000-0E00-0000F0010000}"/>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114680</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E00-0000F1010000}"/>
            </a:ext>
          </a:extLst>
        </xdr:cNvPr>
        <xdr:cNvSpPr txBox="1"/>
      </xdr:nvSpPr>
      <xdr:spPr>
        <a:xfrm>
          <a:off x="14389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4783</xdr:rowOff>
    </xdr:from>
    <xdr:to>
      <xdr:col>116</xdr:col>
      <xdr:colOff>114300</xdr:colOff>
      <xdr:row>64</xdr:row>
      <xdr:rowOff>106383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0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91160</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8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18303</xdr:rowOff>
    </xdr:from>
    <xdr:to>
      <xdr:col>112</xdr:col>
      <xdr:colOff>38100</xdr:colOff>
      <xdr:row>64</xdr:row>
      <xdr:rowOff>119903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0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55583</xdr:rowOff>
    </xdr:from>
    <xdr:to>
      <xdr:col>116</xdr:col>
      <xdr:colOff>63500</xdr:colOff>
      <xdr:row>64</xdr:row>
      <xdr:rowOff>69103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1323300" y="11028383"/>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17356</xdr:rowOff>
    </xdr:from>
    <xdr:to>
      <xdr:col>107</xdr:col>
      <xdr:colOff>101600</xdr:colOff>
      <xdr:row>64</xdr:row>
      <xdr:rowOff>118956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0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68156</xdr:rowOff>
    </xdr:from>
    <xdr:to>
      <xdr:col>111</xdr:col>
      <xdr:colOff>177800</xdr:colOff>
      <xdr:row>64</xdr:row>
      <xdr:rowOff>69103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0434300" y="1104095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111030</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10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110083</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10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00000000-0008-0000-0E00-00003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a:extLst>
            <a:ext uri="{FF2B5EF4-FFF2-40B4-BE49-F238E27FC236}">
              <a16:creationId xmlns:a16="http://schemas.microsoft.com/office/drawing/2014/main" id="{00000000-0008-0000-0E00-00003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00000000-0008-0000-0E00-00004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79" name="【児童館】&#10;有形固定資産減価償却率平均値テキスト">
          <a:extLst>
            <a:ext uri="{FF2B5EF4-FFF2-40B4-BE49-F238E27FC236}">
              <a16:creationId xmlns:a16="http://schemas.microsoft.com/office/drawing/2014/main" id="{00000000-0008-0000-0E00-000043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340478"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74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86</xdr:row>
      <xdr:rowOff>136071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5481300" y="13280571"/>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95" name="n_1aveValue【児童館】&#10;有形固定資産減価償却率">
          <a:extLst>
            <a:ext uri="{FF2B5EF4-FFF2-40B4-BE49-F238E27FC236}">
              <a16:creationId xmlns:a16="http://schemas.microsoft.com/office/drawing/2014/main" id="{00000000-0008-0000-0E00-00005302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96" name="n_2aveValue【児童館】&#10;有形固定資産減価償却率">
          <a:extLst>
            <a:ext uri="{FF2B5EF4-FFF2-40B4-BE49-F238E27FC236}">
              <a16:creationId xmlns:a16="http://schemas.microsoft.com/office/drawing/2014/main" id="{00000000-0008-0000-0E00-000054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97" name="n_3aveValue【児童館】&#10;有形固定資産減価償却率">
          <a:extLst>
            <a:ext uri="{FF2B5EF4-FFF2-40B4-BE49-F238E27FC236}">
              <a16:creationId xmlns:a16="http://schemas.microsoft.com/office/drawing/2014/main" id="{00000000-0008-0000-0E00-000055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8" name="n_1mainValue【児童館】&#10;有形固定資産減価償却率">
          <a:extLst>
            <a:ext uri="{FF2B5EF4-FFF2-40B4-BE49-F238E27FC236}">
              <a16:creationId xmlns:a16="http://schemas.microsoft.com/office/drawing/2014/main" id="{00000000-0008-0000-0E00-000056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9" name="n_2mainValue【児童館】&#10;有形固定資産減価償却率">
          <a:extLst>
            <a:ext uri="{FF2B5EF4-FFF2-40B4-BE49-F238E27FC236}">
              <a16:creationId xmlns:a16="http://schemas.microsoft.com/office/drawing/2014/main" id="{00000000-0008-0000-0E00-000057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a:extLst>
            <a:ext uri="{FF2B5EF4-FFF2-40B4-BE49-F238E27FC236}">
              <a16:creationId xmlns:a16="http://schemas.microsoft.com/office/drawing/2014/main" id="{00000000-0008-0000-0E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a:extLst>
            <a:ext uri="{FF2B5EF4-FFF2-40B4-BE49-F238E27FC236}">
              <a16:creationId xmlns:a16="http://schemas.microsoft.com/office/drawing/2014/main" id="{00000000-0008-0000-0E00-00007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a:extLst>
            <a:ext uri="{FF2B5EF4-FFF2-40B4-BE49-F238E27FC236}">
              <a16:creationId xmlns:a16="http://schemas.microsoft.com/office/drawing/2014/main" id="{00000000-0008-0000-0E00-00007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28" name="【児童館】&#10;一人当たり面積平均値テキスト">
          <a:extLst>
            <a:ext uri="{FF2B5EF4-FFF2-40B4-BE49-F238E27FC236}">
              <a16:creationId xmlns:a16="http://schemas.microsoft.com/office/drawing/2014/main" id="{00000000-0008-0000-0E00-000074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154939</xdr:rowOff>
    </xdr:from>
    <xdr:to>
      <xdr:col>116</xdr:col>
      <xdr:colOff>114300</xdr:colOff>
      <xdr:row>83</xdr:row>
      <xdr:rowOff>85089</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2110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6366</xdr:rowOff>
    </xdr:from>
    <xdr:ext cx="469744" cy="259045"/>
    <xdr:sp macro="" textlink="">
      <xdr:nvSpPr>
        <xdr:cNvPr id="639" name="【児童館】&#10;一人当たり面積該当値テキスト">
          <a:extLst>
            <a:ext uri="{FF2B5EF4-FFF2-40B4-BE49-F238E27FC236}">
              <a16:creationId xmlns:a16="http://schemas.microsoft.com/office/drawing/2014/main" id="{00000000-0008-0000-0E00-00007F020000}"/>
            </a:ext>
          </a:extLst>
        </xdr:cNvPr>
        <xdr:cNvSpPr txBox="1"/>
      </xdr:nvSpPr>
      <xdr:spPr>
        <a:xfrm>
          <a:off x="22199600"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34289</xdr:rowOff>
    </xdr:from>
    <xdr:to>
      <xdr:col>116</xdr:col>
      <xdr:colOff>63500</xdr:colOff>
      <xdr:row>85</xdr:row>
      <xdr:rowOff>72389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21323300" y="1426463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44" name="n_1aveValue【児童館】&#10;一人当たり面積">
          <a:extLst>
            <a:ext uri="{FF2B5EF4-FFF2-40B4-BE49-F238E27FC236}">
              <a16:creationId xmlns:a16="http://schemas.microsoft.com/office/drawing/2014/main" id="{00000000-0008-0000-0E00-000084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5" name="n_2aveValue【児童館】&#10;一人当たり面積">
          <a:extLst>
            <a:ext uri="{FF2B5EF4-FFF2-40B4-BE49-F238E27FC236}">
              <a16:creationId xmlns:a16="http://schemas.microsoft.com/office/drawing/2014/main" id="{00000000-0008-0000-0E00-000085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46" name="n_3aveValue【児童館】&#10;一人当たり面積">
          <a:extLst>
            <a:ext uri="{FF2B5EF4-FFF2-40B4-BE49-F238E27FC236}">
              <a16:creationId xmlns:a16="http://schemas.microsoft.com/office/drawing/2014/main" id="{00000000-0008-0000-0E00-00008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7" name="n_1mainValue【児童館】&#10;一人当たり面積">
          <a:extLst>
            <a:ext uri="{FF2B5EF4-FFF2-40B4-BE49-F238E27FC236}">
              <a16:creationId xmlns:a16="http://schemas.microsoft.com/office/drawing/2014/main" id="{00000000-0008-0000-0E00-000087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48" name="n_2mainValue【児童館】&#10;一人当たり面積">
          <a:extLst>
            <a:ext uri="{FF2B5EF4-FFF2-40B4-BE49-F238E27FC236}">
              <a16:creationId xmlns:a16="http://schemas.microsoft.com/office/drawing/2014/main" id="{00000000-0008-0000-0E00-000088020000}"/>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E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00000000-0008-0000-0E00-0000A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00000000-0008-0000-0E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E00-0000A7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49547</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E00-0000B2020000}"/>
            </a:ext>
          </a:extLst>
        </xdr:cNvPr>
        <xdr:cNvSpPr txBox="1"/>
      </xdr:nvSpPr>
      <xdr:spPr>
        <a:xfrm>
          <a:off x="163576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5430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103</xdr:row>
      <xdr:rowOff>121920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481300" y="17247326"/>
          <a:ext cx="8382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100</xdr:row>
      <xdr:rowOff>112123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4592300" y="17247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169653</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92456</xdr:rowOff>
    </xdr:from>
    <xdr:to>
      <xdr:col>116</xdr:col>
      <xdr:colOff>114300</xdr:colOff>
      <xdr:row>109</xdr:row>
      <xdr:rowOff>22606</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7383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5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65633</xdr:rowOff>
    </xdr:from>
    <xdr:to>
      <xdr:col>112</xdr:col>
      <xdr:colOff>38100</xdr:colOff>
      <xdr:row>108</xdr:row>
      <xdr:rowOff>167233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116433</xdr:rowOff>
    </xdr:from>
    <xdr:to>
      <xdr:col>116</xdr:col>
      <xdr:colOff>63500</xdr:colOff>
      <xdr:row>108</xdr:row>
      <xdr:rowOff>143256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8633033"/>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66242</xdr:rowOff>
    </xdr:from>
    <xdr:to>
      <xdr:col>107</xdr:col>
      <xdr:colOff>101600</xdr:colOff>
      <xdr:row>108</xdr:row>
      <xdr:rowOff>167842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116433</xdr:rowOff>
    </xdr:from>
    <xdr:to>
      <xdr:col>111</xdr:col>
      <xdr:colOff>177800</xdr:colOff>
      <xdr:row>108</xdr:row>
      <xdr:rowOff>117042</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20434300" y="186330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158360</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158969</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6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有形固定資産減価償却率については、学校施設が類似団体よりも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２１．４</a:t>
          </a:r>
          <a:r>
            <a:rPr kumimoji="1" lang="ja-JP" altLang="en-US" sz="1300">
              <a:latin typeface="ＭＳ Ｐゴシック" panose="020B0600070205080204" pitchFamily="50" charset="-128"/>
              <a:ea typeface="ＭＳ Ｐゴシック" panose="020B0600070205080204" pitchFamily="50" charset="-128"/>
            </a:rPr>
            <a:t>ポイント上回っている。学校施設については、村内４ヶ所の小学校を統合し、新たに小学校を建設し、中学校についても新たに建設を行ったため、今後は類似団体と比較しても低い状態が続いて行くと予想している。また、児童館については建設が完了したため、２．０ポイントと大幅に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4,442
4,411
391.76
4,380,269
4,172,267
183,033
2,615,925
5,087,747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153052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58</xdr:row>
      <xdr:rowOff>83820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78217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59</xdr:row>
      <xdr:rowOff>55245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0279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26941</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65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166207</xdr:rowOff>
    </xdr:from>
    <xdr:to>
      <xdr:col>50</xdr:col>
      <xdr:colOff>165100</xdr:colOff>
      <xdr:row>63</xdr:row>
      <xdr:rowOff>96357</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45557</xdr:rowOff>
    </xdr:from>
    <xdr:to>
      <xdr:col>55</xdr:col>
      <xdr:colOff>0</xdr:colOff>
      <xdr:row>63</xdr:row>
      <xdr:rowOff>54864</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9639300" y="10846907"/>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7820</xdr:rowOff>
    </xdr:from>
    <xdr:to>
      <xdr:col>46</xdr:col>
      <xdr:colOff>38100</xdr:colOff>
      <xdr:row>63</xdr:row>
      <xdr:rowOff>109420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0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45557</xdr:rowOff>
    </xdr:from>
    <xdr:to>
      <xdr:col>50</xdr:col>
      <xdr:colOff>114300</xdr:colOff>
      <xdr:row>63</xdr:row>
      <xdr:rowOff>58620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750300" y="108469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112884</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0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125947</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05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a:extLst>
            <a:ext uri="{FF2B5EF4-FFF2-40B4-BE49-F238E27FC236}">
              <a16:creationId xmlns:a16="http://schemas.microsoft.com/office/drawing/2014/main" id="{00000000-0008-0000-0F00-0000BC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a:extLst>
            <a:ext uri="{FF2B5EF4-FFF2-40B4-BE49-F238E27FC236}">
              <a16:creationId xmlns:a16="http://schemas.microsoft.com/office/drawing/2014/main" id="{00000000-0008-0000-0F00-0000BE00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2" name="【市民会館】&#10;有形固定資産減価償却率平均値テキスト">
          <a:extLst>
            <a:ext uri="{FF2B5EF4-FFF2-40B4-BE49-F238E27FC236}">
              <a16:creationId xmlns:a16="http://schemas.microsoft.com/office/drawing/2014/main" id="{00000000-0008-0000-0F00-0000C000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95" name="n_1aveValue【市民会館】&#10;有形固定資産減価償却率">
          <a:extLst>
            <a:ext uri="{FF2B5EF4-FFF2-40B4-BE49-F238E27FC236}">
              <a16:creationId xmlns:a16="http://schemas.microsoft.com/office/drawing/2014/main" id="{00000000-0008-0000-0F00-0000C300000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97" name="n_2aveValue【市民会館】&#10;有形固定資産減価償却率">
          <a:extLst>
            <a:ext uri="{FF2B5EF4-FFF2-40B4-BE49-F238E27FC236}">
              <a16:creationId xmlns:a16="http://schemas.microsoft.com/office/drawing/2014/main" id="{00000000-0008-0000-0F00-0000C5000000}"/>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199" name="n_3aveValue【市民会館】&#10;有形固定資産減価償却率">
          <a:extLst>
            <a:ext uri="{FF2B5EF4-FFF2-40B4-BE49-F238E27FC236}">
              <a16:creationId xmlns:a16="http://schemas.microsoft.com/office/drawing/2014/main" id="{00000000-0008-0000-0F00-0000C700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206" name="【市民会館】&#10;有形固定資産減価償却率該当値テキスト">
          <a:extLst>
            <a:ext uri="{FF2B5EF4-FFF2-40B4-BE49-F238E27FC236}">
              <a16:creationId xmlns:a16="http://schemas.microsoft.com/office/drawing/2014/main" id="{00000000-0008-0000-0F00-0000CE000000}"/>
            </a:ext>
          </a:extLst>
        </xdr:cNvPr>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797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143527</xdr:rowOff>
    </xdr:from>
    <xdr:ext cx="469744" cy="259045"/>
    <xdr:sp macro="" textlink="">
      <xdr:nvSpPr>
        <xdr:cNvPr id="211" name="n_1mainValue【市民会館】&#10;有形固定資産減価償却率">
          <a:extLst>
            <a:ext uri="{FF2B5EF4-FFF2-40B4-BE49-F238E27FC236}">
              <a16:creationId xmlns:a16="http://schemas.microsoft.com/office/drawing/2014/main" id="{00000000-0008-0000-0F00-0000D3000000}"/>
            </a:ext>
          </a:extLst>
        </xdr:cNvPr>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212" name="n_2mainValue【市民会館】&#10;有形固定資産減価償却率">
          <a:extLst>
            <a:ext uri="{FF2B5EF4-FFF2-40B4-BE49-F238E27FC236}">
              <a16:creationId xmlns:a16="http://schemas.microsoft.com/office/drawing/2014/main" id="{00000000-0008-0000-0F00-0000D4000000}"/>
            </a:ext>
          </a:extLst>
        </xdr:cNvPr>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a:extLst>
            <a:ext uri="{FF2B5EF4-FFF2-40B4-BE49-F238E27FC236}">
              <a16:creationId xmlns:a16="http://schemas.microsoft.com/office/drawing/2014/main" id="{00000000-0008-0000-0F00-0000E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7" name="【市民会館】&#10;一人当たり面積最小値テキスト">
          <a:extLst>
            <a:ext uri="{FF2B5EF4-FFF2-40B4-BE49-F238E27FC236}">
              <a16:creationId xmlns:a16="http://schemas.microsoft.com/office/drawing/2014/main" id="{00000000-0008-0000-0F00-0000ED00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9" name="【市民会館】&#10;一人当たり面積最大値テキスト">
          <a:extLst>
            <a:ext uri="{FF2B5EF4-FFF2-40B4-BE49-F238E27FC236}">
              <a16:creationId xmlns:a16="http://schemas.microsoft.com/office/drawing/2014/main" id="{00000000-0008-0000-0F00-0000EF00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241" name="【市民会館】&#10;一人当たり面積平均値テキスト">
          <a:extLst>
            <a:ext uri="{FF2B5EF4-FFF2-40B4-BE49-F238E27FC236}">
              <a16:creationId xmlns:a16="http://schemas.microsoft.com/office/drawing/2014/main" id="{00000000-0008-0000-0F00-0000F100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44" name="n_1aveValue【市民会館】&#10;一人当たり面積">
          <a:extLst>
            <a:ext uri="{FF2B5EF4-FFF2-40B4-BE49-F238E27FC236}">
              <a16:creationId xmlns:a16="http://schemas.microsoft.com/office/drawing/2014/main" id="{00000000-0008-0000-0F00-0000F400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46" name="n_2aveValue【市民会館】&#10;一人当たり面積">
          <a:extLst>
            <a:ext uri="{FF2B5EF4-FFF2-40B4-BE49-F238E27FC236}">
              <a16:creationId xmlns:a16="http://schemas.microsoft.com/office/drawing/2014/main" id="{00000000-0008-0000-0F00-0000F600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48" name="n_3aveValue【市民会館】&#10;一人当たり面積">
          <a:extLst>
            <a:ext uri="{FF2B5EF4-FFF2-40B4-BE49-F238E27FC236}">
              <a16:creationId xmlns:a16="http://schemas.microsoft.com/office/drawing/2014/main" id="{00000000-0008-0000-0F00-0000F800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77597</xdr:rowOff>
    </xdr:from>
    <xdr:to>
      <xdr:col>55</xdr:col>
      <xdr:colOff>50800</xdr:colOff>
      <xdr:row>108</xdr:row>
      <xdr:rowOff>7747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0426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56024</xdr:rowOff>
    </xdr:from>
    <xdr:ext cx="469744" cy="259045"/>
    <xdr:sp macro="" textlink="">
      <xdr:nvSpPr>
        <xdr:cNvPr id="255" name="【市民会館】&#10;一人当たり面積該当値テキスト">
          <a:extLst>
            <a:ext uri="{FF2B5EF4-FFF2-40B4-BE49-F238E27FC236}">
              <a16:creationId xmlns:a16="http://schemas.microsoft.com/office/drawing/2014/main" id="{00000000-0008-0000-0F00-0000FF000000}"/>
            </a:ext>
          </a:extLst>
        </xdr:cNvPr>
        <xdr:cNvSpPr txBox="1"/>
      </xdr:nvSpPr>
      <xdr:spPr>
        <a:xfrm>
          <a:off x="10515600"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128397</xdr:rowOff>
    </xdr:from>
    <xdr:to>
      <xdr:col>55</xdr:col>
      <xdr:colOff>0</xdr:colOff>
      <xdr:row>107</xdr:row>
      <xdr:rowOff>133350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9639300" y="184735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85598</xdr:rowOff>
    </xdr:from>
    <xdr:to>
      <xdr:col>46</xdr:col>
      <xdr:colOff>38100</xdr:colOff>
      <xdr:row>108</xdr:row>
      <xdr:rowOff>15748</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8699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136398</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8750300" y="18478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3827</xdr:rowOff>
    </xdr:from>
    <xdr:ext cx="469744" cy="259045"/>
    <xdr:sp macro="" textlink="">
      <xdr:nvSpPr>
        <xdr:cNvPr id="260" name="n_1mainValue【市民会館】&#10;一人当たり面積">
          <a:extLst>
            <a:ext uri="{FF2B5EF4-FFF2-40B4-BE49-F238E27FC236}">
              <a16:creationId xmlns:a16="http://schemas.microsoft.com/office/drawing/2014/main" id="{00000000-0008-0000-0F00-000004010000}"/>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6875</xdr:rowOff>
    </xdr:from>
    <xdr:ext cx="469744" cy="259045"/>
    <xdr:sp macro="" textlink="">
      <xdr:nvSpPr>
        <xdr:cNvPr id="261" name="n_2mainValue【市民会館】&#10;一人当たり面積">
          <a:extLst>
            <a:ext uri="{FF2B5EF4-FFF2-40B4-BE49-F238E27FC236}">
              <a16:creationId xmlns:a16="http://schemas.microsoft.com/office/drawing/2014/main" id="{00000000-0008-0000-0F00-000005010000}"/>
            </a:ext>
          </a:extLst>
        </xdr:cNvPr>
        <xdr:cNvSpPr txBox="1"/>
      </xdr:nvSpPr>
      <xdr:spPr>
        <a:xfrm>
          <a:off x="8515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a:extLst>
            <a:ext uri="{FF2B5EF4-FFF2-40B4-BE49-F238E27FC236}">
              <a16:creationId xmlns:a16="http://schemas.microsoft.com/office/drawing/2014/main" id="{00000000-0008-0000-0F00-00001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86" name="【一般廃棄物処理施設】&#10;有形固定資産減価償却率最小値テキスト">
          <a:extLst>
            <a:ext uri="{FF2B5EF4-FFF2-40B4-BE49-F238E27FC236}">
              <a16:creationId xmlns:a16="http://schemas.microsoft.com/office/drawing/2014/main" id="{00000000-0008-0000-0F00-00001E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8" name="【一般廃棄物処理施設】&#10;有形固定資産減価償却率最大値テキスト">
          <a:extLst>
            <a:ext uri="{FF2B5EF4-FFF2-40B4-BE49-F238E27FC236}">
              <a16:creationId xmlns:a16="http://schemas.microsoft.com/office/drawing/2014/main" id="{00000000-0008-0000-0F00-000020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0" name="【一般廃棄物処理施設】&#10;有形固定資産減価償却率平均値テキスト">
          <a:extLst>
            <a:ext uri="{FF2B5EF4-FFF2-40B4-BE49-F238E27FC236}">
              <a16:creationId xmlns:a16="http://schemas.microsoft.com/office/drawing/2014/main" id="{00000000-0008-0000-0F00-000022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93" name="n_1aveValue【一般廃棄物処理施設】&#10;有形固定資産減価償却率">
          <a:extLst>
            <a:ext uri="{FF2B5EF4-FFF2-40B4-BE49-F238E27FC236}">
              <a16:creationId xmlns:a16="http://schemas.microsoft.com/office/drawing/2014/main" id="{00000000-0008-0000-0F00-000025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5" name="n_2aveValue【一般廃棄物処理施設】&#10;有形固定資産減価償却率">
          <a:extLst>
            <a:ext uri="{FF2B5EF4-FFF2-40B4-BE49-F238E27FC236}">
              <a16:creationId xmlns:a16="http://schemas.microsoft.com/office/drawing/2014/main" id="{00000000-0008-0000-0F00-000027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97" name="n_3aveValue【一般廃棄物処理施設】&#10;有形固定資産減価償却率">
          <a:extLst>
            <a:ext uri="{FF2B5EF4-FFF2-40B4-BE49-F238E27FC236}">
              <a16:creationId xmlns:a16="http://schemas.microsoft.com/office/drawing/2014/main" id="{00000000-0008-0000-0F00-000029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60960</xdr:rowOff>
    </xdr:from>
    <xdr:to>
      <xdr:col>76</xdr:col>
      <xdr:colOff>165100</xdr:colOff>
      <xdr:row>37</xdr:row>
      <xdr:rowOff>162560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4541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7637</xdr:rowOff>
    </xdr:from>
    <xdr:ext cx="405111" cy="259045"/>
    <xdr:sp macro="" textlink="">
      <xdr:nvSpPr>
        <xdr:cNvPr id="304" name="n_2mainValue【一般廃棄物処理施設】&#10;有形固定資産減価償却率">
          <a:extLst>
            <a:ext uri="{FF2B5EF4-FFF2-40B4-BE49-F238E27FC236}">
              <a16:creationId xmlns:a16="http://schemas.microsoft.com/office/drawing/2014/main" id="{00000000-0008-0000-0F00-000030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a:extLst>
            <a:ext uri="{FF2B5EF4-FFF2-40B4-BE49-F238E27FC236}">
              <a16:creationId xmlns:a16="http://schemas.microsoft.com/office/drawing/2014/main" id="{00000000-0008-0000-0F00-00004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29" name="【一般廃棄物処理施設】&#10;一人当たり有形固定資産（償却資産）額最小値テキスト">
          <a:extLst>
            <a:ext uri="{FF2B5EF4-FFF2-40B4-BE49-F238E27FC236}">
              <a16:creationId xmlns:a16="http://schemas.microsoft.com/office/drawing/2014/main" id="{00000000-0008-0000-0F00-000049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31" name="【一般廃棄物処理施設】&#10;一人当たり有形固定資産（償却資産）額最大値テキスト">
          <a:extLst>
            <a:ext uri="{FF2B5EF4-FFF2-40B4-BE49-F238E27FC236}">
              <a16:creationId xmlns:a16="http://schemas.microsoft.com/office/drawing/2014/main" id="{00000000-0008-0000-0F00-00004B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33" name="【一般廃棄物処理施設】&#10;一人当たり有形固定資産（償却資産）額平均値テキスト">
          <a:extLst>
            <a:ext uri="{FF2B5EF4-FFF2-40B4-BE49-F238E27FC236}">
              <a16:creationId xmlns:a16="http://schemas.microsoft.com/office/drawing/2014/main" id="{00000000-0008-0000-0F00-00004D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36" name="n_1aveValue【一般廃棄物処理施設】&#10;一人当たり有形固定資産（償却資産）額">
          <a:extLst>
            <a:ext uri="{FF2B5EF4-FFF2-40B4-BE49-F238E27FC236}">
              <a16:creationId xmlns:a16="http://schemas.microsoft.com/office/drawing/2014/main" id="{00000000-0008-0000-0F00-000050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38" name="n_2aveValue【一般廃棄物処理施設】&#10;一人当たり有形固定資産（償却資産）額">
          <a:extLst>
            <a:ext uri="{FF2B5EF4-FFF2-40B4-BE49-F238E27FC236}">
              <a16:creationId xmlns:a16="http://schemas.microsoft.com/office/drawing/2014/main" id="{00000000-0008-0000-0F00-000052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40" name="n_3aveValue【一般廃棄物処理施設】&#10;一人当たり有形固定資産（償却資産）額">
          <a:extLst>
            <a:ext uri="{FF2B5EF4-FFF2-40B4-BE49-F238E27FC236}">
              <a16:creationId xmlns:a16="http://schemas.microsoft.com/office/drawing/2014/main" id="{00000000-0008-0000-0F00-000054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96107</xdr:rowOff>
    </xdr:from>
    <xdr:to>
      <xdr:col>107</xdr:col>
      <xdr:colOff>101600</xdr:colOff>
      <xdr:row>42</xdr:row>
      <xdr:rowOff>26257</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20383500" y="71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17384</xdr:rowOff>
    </xdr:from>
    <xdr:ext cx="534377" cy="259045"/>
    <xdr:sp macro="" textlink="">
      <xdr:nvSpPr>
        <xdr:cNvPr id="347" name="n_2mainValue【一般廃棄物処理施設】&#10;一人当たり有形固定資産（償却資産）額">
          <a:extLst>
            <a:ext uri="{FF2B5EF4-FFF2-40B4-BE49-F238E27FC236}">
              <a16:creationId xmlns:a16="http://schemas.microsoft.com/office/drawing/2014/main" id="{00000000-0008-0000-0F00-00005B010000}"/>
            </a:ext>
          </a:extLst>
        </xdr:cNvPr>
        <xdr:cNvSpPr txBox="1"/>
      </xdr:nvSpPr>
      <xdr:spPr>
        <a:xfrm>
          <a:off x="20167111" y="72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a:extLst>
            <a:ext uri="{FF2B5EF4-FFF2-40B4-BE49-F238E27FC236}">
              <a16:creationId xmlns:a16="http://schemas.microsoft.com/office/drawing/2014/main" id="{00000000-0008-0000-0F00-00007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74" name="【保健センター・保健所】&#10;有形固定資産減価償却率最小値テキスト">
          <a:extLst>
            <a:ext uri="{FF2B5EF4-FFF2-40B4-BE49-F238E27FC236}">
              <a16:creationId xmlns:a16="http://schemas.microsoft.com/office/drawing/2014/main" id="{00000000-0008-0000-0F00-000076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76" name="【保健センター・保健所】&#10;有形固定資産減価償却率最大値テキスト">
          <a:extLst>
            <a:ext uri="{FF2B5EF4-FFF2-40B4-BE49-F238E27FC236}">
              <a16:creationId xmlns:a16="http://schemas.microsoft.com/office/drawing/2014/main" id="{00000000-0008-0000-0F00-000078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78" name="【保健センター・保健所】&#10;有形固定資産減価償却率平均値テキスト">
          <a:extLst>
            <a:ext uri="{FF2B5EF4-FFF2-40B4-BE49-F238E27FC236}">
              <a16:creationId xmlns:a16="http://schemas.microsoft.com/office/drawing/2014/main" id="{00000000-0008-0000-0F00-00007A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81" name="n_1aveValue【保健センター・保健所】&#10;有形固定資産減価償却率">
          <a:extLst>
            <a:ext uri="{FF2B5EF4-FFF2-40B4-BE49-F238E27FC236}">
              <a16:creationId xmlns:a16="http://schemas.microsoft.com/office/drawing/2014/main" id="{00000000-0008-0000-0F00-00007D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83" name="n_2aveValue【保健センター・保健所】&#10;有形固定資産減価償却率">
          <a:extLst>
            <a:ext uri="{FF2B5EF4-FFF2-40B4-BE49-F238E27FC236}">
              <a16:creationId xmlns:a16="http://schemas.microsoft.com/office/drawing/2014/main" id="{00000000-0008-0000-0F00-00007F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85" name="n_3aveValue【保健センター・保健所】&#10;有形固定資産減価償却率">
          <a:extLst>
            <a:ext uri="{FF2B5EF4-FFF2-40B4-BE49-F238E27FC236}">
              <a16:creationId xmlns:a16="http://schemas.microsoft.com/office/drawing/2014/main" id="{00000000-0008-0000-0F00-000081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123916</xdr:rowOff>
    </xdr:from>
    <xdr:to>
      <xdr:col>85</xdr:col>
      <xdr:colOff>177800</xdr:colOff>
      <xdr:row>56</xdr:row>
      <xdr:rowOff>54066</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62687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38843</xdr:rowOff>
    </xdr:from>
    <xdr:ext cx="405111" cy="259045"/>
    <xdr:sp macro="" textlink="">
      <xdr:nvSpPr>
        <xdr:cNvPr id="392" name="【保健センター・保健所】&#10;有形固定資産減価償却率該当値テキスト">
          <a:extLst>
            <a:ext uri="{FF2B5EF4-FFF2-40B4-BE49-F238E27FC236}">
              <a16:creationId xmlns:a16="http://schemas.microsoft.com/office/drawing/2014/main" id="{00000000-0008-0000-0F00-000088010000}"/>
            </a:ext>
          </a:extLst>
        </xdr:cNvPr>
        <xdr:cNvSpPr txBox="1"/>
      </xdr:nvSpPr>
      <xdr:spPr>
        <a:xfrm>
          <a:off x="16357600" y="9468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123916</xdr:rowOff>
    </xdr:from>
    <xdr:to>
      <xdr:col>81</xdr:col>
      <xdr:colOff>101600</xdr:colOff>
      <xdr:row>56</xdr:row>
      <xdr:rowOff>54066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5430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3266</xdr:rowOff>
    </xdr:from>
    <xdr:to>
      <xdr:col>85</xdr:col>
      <xdr:colOff>127000</xdr:colOff>
      <xdr:row>56</xdr:row>
      <xdr:rowOff>3266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5481300" y="9604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3266</xdr:rowOff>
    </xdr:from>
    <xdr:to>
      <xdr:col>81</xdr:col>
      <xdr:colOff>50800</xdr:colOff>
      <xdr:row>56</xdr:row>
      <xdr:rowOff>91440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4592300" y="96044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70593</xdr:rowOff>
    </xdr:from>
    <xdr:ext cx="405111" cy="259045"/>
    <xdr:sp macro="" textlink="">
      <xdr:nvSpPr>
        <xdr:cNvPr id="397" name="n_1mainValue【保健センター・保健所】&#10;有形固定資産減価償却率">
          <a:extLst>
            <a:ext uri="{FF2B5EF4-FFF2-40B4-BE49-F238E27FC236}">
              <a16:creationId xmlns:a16="http://schemas.microsoft.com/office/drawing/2014/main" id="{00000000-0008-0000-0F00-00008D010000}"/>
            </a:ext>
          </a:extLst>
        </xdr:cNvPr>
        <xdr:cNvSpPr txBox="1"/>
      </xdr:nvSpPr>
      <xdr:spPr>
        <a:xfrm>
          <a:off x="152660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398" name="n_2mainValue【保健センター・保健所】&#10;有形固定資産減価償却率">
          <a:extLst>
            <a:ext uri="{FF2B5EF4-FFF2-40B4-BE49-F238E27FC236}">
              <a16:creationId xmlns:a16="http://schemas.microsoft.com/office/drawing/2014/main" id="{00000000-0008-0000-0F00-00008E010000}"/>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保健センター・保健所】&#10;一人当たり面積グラフ枠">
          <a:extLst>
            <a:ext uri="{FF2B5EF4-FFF2-40B4-BE49-F238E27FC236}">
              <a16:creationId xmlns:a16="http://schemas.microsoft.com/office/drawing/2014/main" id="{00000000-0008-0000-0F00-0000A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23" name="【保健センター・保健所】&#10;一人当たり面積最小値テキスト">
          <a:extLst>
            <a:ext uri="{FF2B5EF4-FFF2-40B4-BE49-F238E27FC236}">
              <a16:creationId xmlns:a16="http://schemas.microsoft.com/office/drawing/2014/main" id="{00000000-0008-0000-0F00-0000A7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25" name="【保健センター・保健所】&#10;一人当たり面積最大値テキスト">
          <a:extLst>
            <a:ext uri="{FF2B5EF4-FFF2-40B4-BE49-F238E27FC236}">
              <a16:creationId xmlns:a16="http://schemas.microsoft.com/office/drawing/2014/main" id="{00000000-0008-0000-0F00-0000A9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27" name="【保健センター・保健所】&#10;一人当たり面積平均値テキスト">
          <a:extLst>
            <a:ext uri="{FF2B5EF4-FFF2-40B4-BE49-F238E27FC236}">
              <a16:creationId xmlns:a16="http://schemas.microsoft.com/office/drawing/2014/main" id="{00000000-0008-0000-0F00-0000AB01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30" name="n_1aveValue【保健センター・保健所】&#10;一人当たり面積">
          <a:extLst>
            <a:ext uri="{FF2B5EF4-FFF2-40B4-BE49-F238E27FC236}">
              <a16:creationId xmlns:a16="http://schemas.microsoft.com/office/drawing/2014/main" id="{00000000-0008-0000-0F00-0000AE01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32" name="n_2aveValue【保健センター・保健所】&#10;一人当たり面積">
          <a:extLst>
            <a:ext uri="{FF2B5EF4-FFF2-40B4-BE49-F238E27FC236}">
              <a16:creationId xmlns:a16="http://schemas.microsoft.com/office/drawing/2014/main" id="{00000000-0008-0000-0F00-0000B001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34" name="n_3aveValue【保健センター・保健所】&#10;一人当たり面積">
          <a:extLst>
            <a:ext uri="{FF2B5EF4-FFF2-40B4-BE49-F238E27FC236}">
              <a16:creationId xmlns:a16="http://schemas.microsoft.com/office/drawing/2014/main" id="{00000000-0008-0000-0F00-0000B2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127508</xdr:rowOff>
    </xdr:from>
    <xdr:to>
      <xdr:col>116</xdr:col>
      <xdr:colOff>114300</xdr:colOff>
      <xdr:row>64</xdr:row>
      <xdr:rowOff>57658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221107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42435</xdr:rowOff>
    </xdr:from>
    <xdr:ext cx="469744" cy="259045"/>
    <xdr:sp macro="" textlink="">
      <xdr:nvSpPr>
        <xdr:cNvPr id="441" name="【保健センター・保健所】&#10;一人当たり面積該当値テキスト">
          <a:extLst>
            <a:ext uri="{FF2B5EF4-FFF2-40B4-BE49-F238E27FC236}">
              <a16:creationId xmlns:a16="http://schemas.microsoft.com/office/drawing/2014/main" id="{00000000-0008-0000-0F00-0000B9010000}"/>
            </a:ext>
          </a:extLst>
        </xdr:cNvPr>
        <xdr:cNvSpPr txBox="1"/>
      </xdr:nvSpPr>
      <xdr:spPr>
        <a:xfrm>
          <a:off x="22199600" y="1084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xdr:rowOff>
    </xdr:from>
    <xdr:to>
      <xdr:col>116</xdr:col>
      <xdr:colOff>63500</xdr:colOff>
      <xdr:row>64</xdr:row>
      <xdr:rowOff>8382</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21323300" y="10979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129794</xdr:rowOff>
    </xdr:from>
    <xdr:to>
      <xdr:col>107</xdr:col>
      <xdr:colOff>101600</xdr:colOff>
      <xdr:row>64</xdr:row>
      <xdr:rowOff>59944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2038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8382</xdr:rowOff>
    </xdr:from>
    <xdr:to>
      <xdr:col>111</xdr:col>
      <xdr:colOff>177800</xdr:colOff>
      <xdr:row>64</xdr:row>
      <xdr:rowOff>9144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20434300" y="109811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50309</xdr:rowOff>
    </xdr:from>
    <xdr:ext cx="469744" cy="259045"/>
    <xdr:sp macro="" textlink="">
      <xdr:nvSpPr>
        <xdr:cNvPr id="446" name="n_1mainValue【保健センター・保健所】&#10;一人当たり面積">
          <a:extLst>
            <a:ext uri="{FF2B5EF4-FFF2-40B4-BE49-F238E27FC236}">
              <a16:creationId xmlns:a16="http://schemas.microsoft.com/office/drawing/2014/main" id="{00000000-0008-0000-0F00-0000BE010000}"/>
            </a:ext>
          </a:extLst>
        </xdr:cNvPr>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447" name="n_2mainValue【保健センター・保健所】&#10;一人当たり面積">
          <a:extLst>
            <a:ext uri="{FF2B5EF4-FFF2-40B4-BE49-F238E27FC236}">
              <a16:creationId xmlns:a16="http://schemas.microsoft.com/office/drawing/2014/main" id="{00000000-0008-0000-0F00-0000BF010000}"/>
            </a:ext>
          </a:extLst>
        </xdr:cNvPr>
        <xdr:cNvSpPr txBox="1"/>
      </xdr:nvSpPr>
      <xdr:spPr>
        <a:xfrm>
          <a:off x="20199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消防施設】&#10;有形固定資産減価償却率グラフ枠">
          <a:extLst>
            <a:ext uri="{FF2B5EF4-FFF2-40B4-BE49-F238E27FC236}">
              <a16:creationId xmlns:a16="http://schemas.microsoft.com/office/drawing/2014/main" id="{00000000-0008-0000-0F00-0000D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74" name="【消防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6" name="【消防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78" name="【消防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81" name="n_1ave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83" name="n_2aveValue【消防施設】&#10;有形固定資産減価償却率">
          <a:extLst>
            <a:ext uri="{FF2B5EF4-FFF2-40B4-BE49-F238E27FC236}">
              <a16:creationId xmlns:a16="http://schemas.microsoft.com/office/drawing/2014/main" id="{00000000-0008-0000-0F00-0000E3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85" name="n_3aveValue【消防施設】&#10;有形固定資産減価償却率">
          <a:extLst>
            <a:ext uri="{FF2B5EF4-FFF2-40B4-BE49-F238E27FC236}">
              <a16:creationId xmlns:a16="http://schemas.microsoft.com/office/drawing/2014/main" id="{00000000-0008-0000-0F00-0000E5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6268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492" name="【消防施設】&#10;有形固定資産減価償却率該当値テキスト">
          <a:extLst>
            <a:ext uri="{FF2B5EF4-FFF2-40B4-BE49-F238E27FC236}">
              <a16:creationId xmlns:a16="http://schemas.microsoft.com/office/drawing/2014/main" id="{00000000-0008-0000-0F00-0000EC010000}"/>
            </a:ext>
          </a:extLst>
        </xdr:cNvPr>
        <xdr:cNvSpPr txBox="1"/>
      </xdr:nvSpPr>
      <xdr:spPr>
        <a:xfrm>
          <a:off x="16357600" y="1345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62412</xdr:rowOff>
    </xdr:from>
    <xdr:to>
      <xdr:col>81</xdr:col>
      <xdr:colOff>101600</xdr:colOff>
      <xdr:row>77</xdr:row>
      <xdr:rowOff>164012</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5430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113212</xdr:rowOff>
    </xdr:from>
    <xdr:to>
      <xdr:col>85</xdr:col>
      <xdr:colOff>127000</xdr:colOff>
      <xdr:row>79</xdr:row>
      <xdr:rowOff>113212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5481300" y="1331486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113212</xdr:rowOff>
    </xdr:from>
    <xdr:to>
      <xdr:col>81</xdr:col>
      <xdr:colOff>50800</xdr:colOff>
      <xdr:row>80</xdr:row>
      <xdr:rowOff>121376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4592300" y="13314862"/>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9089</xdr:rowOff>
    </xdr:from>
    <xdr:ext cx="405111" cy="259045"/>
    <xdr:sp macro="" textlink="">
      <xdr:nvSpPr>
        <xdr:cNvPr id="497" name="n_1mainValue【消防施設】&#10;有形固定資産減価償却率">
          <a:extLst>
            <a:ext uri="{FF2B5EF4-FFF2-40B4-BE49-F238E27FC236}">
              <a16:creationId xmlns:a16="http://schemas.microsoft.com/office/drawing/2014/main" id="{00000000-0008-0000-0F00-0000F1010000}"/>
            </a:ext>
          </a:extLst>
        </xdr:cNvPr>
        <xdr:cNvSpPr txBox="1"/>
      </xdr:nvSpPr>
      <xdr:spPr>
        <a:xfrm>
          <a:off x="152660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498" name="n_2mainValue【消防施設】&#10;有形固定資産減価償却率">
          <a:extLst>
            <a:ext uri="{FF2B5EF4-FFF2-40B4-BE49-F238E27FC236}">
              <a16:creationId xmlns:a16="http://schemas.microsoft.com/office/drawing/2014/main" id="{00000000-0008-0000-0F00-0000F2010000}"/>
            </a:ext>
          </a:extLst>
        </xdr:cNvPr>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a:extLst>
            <a:ext uri="{FF2B5EF4-FFF2-40B4-BE49-F238E27FC236}">
              <a16:creationId xmlns:a16="http://schemas.microsoft.com/office/drawing/2014/main" id="{00000000-0008-0000-0F00-00000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23" name="【消防施設】&#10;一人当たり面積最小値テキスト">
          <a:extLst>
            <a:ext uri="{FF2B5EF4-FFF2-40B4-BE49-F238E27FC236}">
              <a16:creationId xmlns:a16="http://schemas.microsoft.com/office/drawing/2014/main" id="{00000000-0008-0000-0F00-00000B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25" name="【消防施設】&#10;一人当たり面積最大値テキスト">
          <a:extLst>
            <a:ext uri="{FF2B5EF4-FFF2-40B4-BE49-F238E27FC236}">
              <a16:creationId xmlns:a16="http://schemas.microsoft.com/office/drawing/2014/main" id="{00000000-0008-0000-0F00-00000D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27" name="【消防施設】&#10;一人当たり面積平均値テキスト">
          <a:extLst>
            <a:ext uri="{FF2B5EF4-FFF2-40B4-BE49-F238E27FC236}">
              <a16:creationId xmlns:a16="http://schemas.microsoft.com/office/drawing/2014/main" id="{00000000-0008-0000-0F00-00000F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30" name="n_1aveValue【消防施設】&#10;一人当たり面積">
          <a:extLst>
            <a:ext uri="{FF2B5EF4-FFF2-40B4-BE49-F238E27FC236}">
              <a16:creationId xmlns:a16="http://schemas.microsoft.com/office/drawing/2014/main" id="{00000000-0008-0000-0F00-000012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32" name="n_2aveValue【消防施設】&#10;一人当たり面積">
          <a:extLst>
            <a:ext uri="{FF2B5EF4-FFF2-40B4-BE49-F238E27FC236}">
              <a16:creationId xmlns:a16="http://schemas.microsoft.com/office/drawing/2014/main" id="{00000000-0008-0000-0F00-000014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37592</xdr:rowOff>
    </xdr:from>
    <xdr:to>
      <xdr:col>116</xdr:col>
      <xdr:colOff>114300</xdr:colOff>
      <xdr:row>86</xdr:row>
      <xdr:rowOff>139192</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41" name="【消防施設】&#10;一人当たり面積該当値テキスト">
          <a:extLst>
            <a:ext uri="{FF2B5EF4-FFF2-40B4-BE49-F238E27FC236}">
              <a16:creationId xmlns:a16="http://schemas.microsoft.com/office/drawing/2014/main" id="{00000000-0008-0000-0F00-00001D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39878</xdr:rowOff>
    </xdr:from>
    <xdr:to>
      <xdr:col>112</xdr:col>
      <xdr:colOff>38100</xdr:colOff>
      <xdr:row>86</xdr:row>
      <xdr:rowOff>141478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88392</xdr:rowOff>
    </xdr:from>
    <xdr:to>
      <xdr:col>116</xdr:col>
      <xdr:colOff>63500</xdr:colOff>
      <xdr:row>86</xdr:row>
      <xdr:rowOff>90678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148330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51118</xdr:rowOff>
    </xdr:from>
    <xdr:to>
      <xdr:col>107</xdr:col>
      <xdr:colOff>101600</xdr:colOff>
      <xdr:row>86</xdr:row>
      <xdr:rowOff>152718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90678</xdr:rowOff>
    </xdr:from>
    <xdr:to>
      <xdr:col>111</xdr:col>
      <xdr:colOff>177800</xdr:colOff>
      <xdr:row>86</xdr:row>
      <xdr:rowOff>101918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1483537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132605</xdr:rowOff>
    </xdr:from>
    <xdr:ext cx="469744" cy="259045"/>
    <xdr:sp macro="" textlink="">
      <xdr:nvSpPr>
        <xdr:cNvPr id="546" name="n_1mainValue【消防施設】&#10;一人当たり面積">
          <a:extLst>
            <a:ext uri="{FF2B5EF4-FFF2-40B4-BE49-F238E27FC236}">
              <a16:creationId xmlns:a16="http://schemas.microsoft.com/office/drawing/2014/main" id="{00000000-0008-0000-0F00-000022020000}"/>
            </a:ext>
          </a:extLst>
        </xdr:cNvPr>
        <xdr:cNvSpPr txBox="1"/>
      </xdr:nvSpPr>
      <xdr:spPr>
        <a:xfrm>
          <a:off x="210757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143845</xdr:rowOff>
    </xdr:from>
    <xdr:ext cx="469744" cy="259045"/>
    <xdr:sp macro="" textlink="">
      <xdr:nvSpPr>
        <xdr:cNvPr id="547" name="n_2mainValue【消防施設】&#10;一人当たり面積">
          <a:extLst>
            <a:ext uri="{FF2B5EF4-FFF2-40B4-BE49-F238E27FC236}">
              <a16:creationId xmlns:a16="http://schemas.microsoft.com/office/drawing/2014/main" id="{00000000-0008-0000-0F00-000023020000}"/>
            </a:ext>
          </a:extLst>
        </xdr:cNvPr>
        <xdr:cNvSpPr txBox="1"/>
      </xdr:nvSpPr>
      <xdr:spPr>
        <a:xfrm>
          <a:off x="20199427"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00000000-0008-0000-0F00-00003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2" name="【庁舎】&#10;有形固定資産減価償却率最小値テキスト">
          <a:extLst>
            <a:ext uri="{FF2B5EF4-FFF2-40B4-BE49-F238E27FC236}">
              <a16:creationId xmlns:a16="http://schemas.microsoft.com/office/drawing/2014/main" id="{00000000-0008-0000-0F00-00003C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4" name="【庁舎】&#10;有形固定資産減価償却率最大値テキスト">
          <a:extLst>
            <a:ext uri="{FF2B5EF4-FFF2-40B4-BE49-F238E27FC236}">
              <a16:creationId xmlns:a16="http://schemas.microsoft.com/office/drawing/2014/main" id="{00000000-0008-0000-0F00-00003E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76" name="【庁舎】&#10;有形固定資産減価償却率平均値テキスト">
          <a:extLst>
            <a:ext uri="{FF2B5EF4-FFF2-40B4-BE49-F238E27FC236}">
              <a16:creationId xmlns:a16="http://schemas.microsoft.com/office/drawing/2014/main" id="{00000000-0008-0000-0F00-000040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79" name="n_1aveValue【庁舎】&#10;有形固定資産減価償却率">
          <a:extLst>
            <a:ext uri="{FF2B5EF4-FFF2-40B4-BE49-F238E27FC236}">
              <a16:creationId xmlns:a16="http://schemas.microsoft.com/office/drawing/2014/main" id="{00000000-0008-0000-0F00-000043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81" name="n_2aveValue【庁舎】&#10;有形固定資産減価償却率">
          <a:extLst>
            <a:ext uri="{FF2B5EF4-FFF2-40B4-BE49-F238E27FC236}">
              <a16:creationId xmlns:a16="http://schemas.microsoft.com/office/drawing/2014/main" id="{00000000-0008-0000-0F00-000045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83" name="n_3aveValue【庁舎】&#10;有形固定資産減価償却率">
          <a:extLst>
            <a:ext uri="{FF2B5EF4-FFF2-40B4-BE49-F238E27FC236}">
              <a16:creationId xmlns:a16="http://schemas.microsoft.com/office/drawing/2014/main" id="{00000000-0008-0000-0F00-000047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114300</xdr:rowOff>
    </xdr:from>
    <xdr:to>
      <xdr:col>85</xdr:col>
      <xdr:colOff>177800</xdr:colOff>
      <xdr:row>103</xdr:row>
      <xdr:rowOff>44450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6268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137177</xdr:rowOff>
    </xdr:from>
    <xdr:ext cx="405111" cy="259045"/>
    <xdr:sp macro="" textlink="">
      <xdr:nvSpPr>
        <xdr:cNvPr id="590" name="【庁舎】&#10;有形固定資産減価償却率該当値テキスト">
          <a:extLst>
            <a:ext uri="{FF2B5EF4-FFF2-40B4-BE49-F238E27FC236}">
              <a16:creationId xmlns:a16="http://schemas.microsoft.com/office/drawing/2014/main" id="{00000000-0008-0000-0F00-00004E020000}"/>
            </a:ext>
          </a:extLst>
        </xdr:cNvPr>
        <xdr:cNvSpPr txBox="1"/>
      </xdr:nvSpPr>
      <xdr:spPr>
        <a:xfrm>
          <a:off x="16357600"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114300</xdr:rowOff>
    </xdr:from>
    <xdr:to>
      <xdr:col>81</xdr:col>
      <xdr:colOff>101600</xdr:colOff>
      <xdr:row>103</xdr:row>
      <xdr:rowOff>44450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165100</xdr:rowOff>
    </xdr:from>
    <xdr:to>
      <xdr:col>85</xdr:col>
      <xdr:colOff>127000</xdr:colOff>
      <xdr:row>102</xdr:row>
      <xdr:rowOff>165100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5481300" y="1765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165100</xdr:rowOff>
    </xdr:from>
    <xdr:to>
      <xdr:col>76</xdr:col>
      <xdr:colOff>165100</xdr:colOff>
      <xdr:row>103</xdr:row>
      <xdr:rowOff>95250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4541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44450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4592300" y="1765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60977</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111777</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28" name="n_1aveValue【庁舎】&#10;一人当たり面積">
          <a:extLst>
            <a:ext uri="{FF2B5EF4-FFF2-40B4-BE49-F238E27FC236}">
              <a16:creationId xmlns:a16="http://schemas.microsoft.com/office/drawing/2014/main" id="{00000000-0008-0000-0F00-000074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30" name="n_2aveValue【庁舎】&#10;一人当たり面積">
          <a:extLst>
            <a:ext uri="{FF2B5EF4-FFF2-40B4-BE49-F238E27FC236}">
              <a16:creationId xmlns:a16="http://schemas.microsoft.com/office/drawing/2014/main" id="{00000000-0008-0000-0F00-000076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32" name="n_3aveValue【庁舎】&#10;一人当たり面積">
          <a:extLst>
            <a:ext uri="{FF2B5EF4-FFF2-40B4-BE49-F238E27FC236}">
              <a16:creationId xmlns:a16="http://schemas.microsoft.com/office/drawing/2014/main" id="{00000000-0008-0000-0F00-000078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158132</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xdr:rowOff>
    </xdr:from>
    <xdr:to>
      <xdr:col>112</xdr:col>
      <xdr:colOff>38100</xdr:colOff>
      <xdr:row>107</xdr:row>
      <xdr:rowOff>116332</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65532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40420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18923</xdr:rowOff>
    </xdr:from>
    <xdr:to>
      <xdr:col>107</xdr:col>
      <xdr:colOff>101600</xdr:colOff>
      <xdr:row>107</xdr:row>
      <xdr:rowOff>120523</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65532</xdr:rowOff>
    </xdr:from>
    <xdr:to>
      <xdr:col>111</xdr:col>
      <xdr:colOff>177800</xdr:colOff>
      <xdr:row>107</xdr:row>
      <xdr:rowOff>69723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41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107459</xdr:rowOff>
    </xdr:from>
    <xdr:ext cx="469744" cy="259045"/>
    <xdr:sp macro="" textlink="">
      <xdr:nvSpPr>
        <xdr:cNvPr id="644" name="n_1mainValue【庁舎】&#10;一人当たり面積">
          <a:extLst>
            <a:ext uri="{FF2B5EF4-FFF2-40B4-BE49-F238E27FC236}">
              <a16:creationId xmlns:a16="http://schemas.microsoft.com/office/drawing/2014/main" id="{00000000-0008-0000-0F00-000084020000}"/>
            </a:ext>
          </a:extLst>
        </xdr:cNvPr>
        <xdr:cNvSpPr txBox="1"/>
      </xdr:nvSpPr>
      <xdr:spPr>
        <a:xfrm>
          <a:off x="21075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111650</xdr:rowOff>
    </xdr:from>
    <xdr:ext cx="469744" cy="259045"/>
    <xdr:sp macro="" textlink="">
      <xdr:nvSpPr>
        <xdr:cNvPr id="645" name="n_2mainValue【庁舎】&#10;一人当たり面積">
          <a:extLst>
            <a:ext uri="{FF2B5EF4-FFF2-40B4-BE49-F238E27FC236}">
              <a16:creationId xmlns:a16="http://schemas.microsoft.com/office/drawing/2014/main" id="{00000000-0008-0000-0F00-000085020000}"/>
            </a:ext>
          </a:extLst>
        </xdr:cNvPr>
        <xdr:cNvSpPr txBox="1"/>
      </xdr:nvSpPr>
      <xdr:spPr>
        <a:xfrm>
          <a:off x="201994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有形固定資産減価償却率は、市民会館で４４．１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a:t>
          </a:r>
          <a:r>
            <a:rPr kumimoji="1" lang="ja-JP" altLang="en-US" sz="1300">
              <a:latin typeface="ＭＳ Ｐゴシック" panose="020B0600070205080204" pitchFamily="50" charset="-128"/>
              <a:ea typeface="ＭＳ Ｐゴシック" panose="020B0600070205080204" pitchFamily="50" charset="-128"/>
            </a:rPr>
            <a:t>イント、保健センターで４０．７ポイント、庁舎で２０．６ポイントほど、類似団体平均を上回ってはいるが、近年、小中学校や児童館の建設を実施するなど、一部の公共施設の更新に着手している。施設全体については、今後、片品村公共施設等総合管理計画に基づいて総合的に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4380269</v>
      </c>
      <c r="BO4" s="430"/>
      <c r="BP4" s="430"/>
      <c r="BQ4" s="430"/>
      <c r="BR4" s="430"/>
      <c r="BS4" s="430"/>
      <c r="BT4" s="430"/>
      <c r="BU4" s="431"/>
      <c r="BV4" s="429">
        <v>4705470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4172267</v>
      </c>
      <c r="BO5" s="467"/>
      <c r="BP5" s="467"/>
      <c r="BQ5" s="467"/>
      <c r="BR5" s="467"/>
      <c r="BS5" s="467"/>
      <c r="BT5" s="467"/>
      <c r="BU5" s="468"/>
      <c r="BV5" s="466">
        <v>4447899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84.5</v>
      </c>
      <c r="CU5" s="464"/>
      <c r="CV5" s="464"/>
      <c r="CW5" s="464"/>
      <c r="CX5" s="464"/>
      <c r="CY5" s="464"/>
      <c r="CZ5" s="464"/>
      <c r="DA5" s="465"/>
      <c r="DB5" s="463">
        <v>79.3</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208002</v>
      </c>
      <c r="BO6" s="467"/>
      <c r="BP6" s="467"/>
      <c r="BQ6" s="467"/>
      <c r="BR6" s="467"/>
      <c r="BS6" s="467"/>
      <c r="BT6" s="467"/>
      <c r="BU6" s="468"/>
      <c r="BV6" s="466">
        <v>257571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88.2</v>
      </c>
      <c r="CU6" s="504"/>
      <c r="CV6" s="504"/>
      <c r="CW6" s="504"/>
      <c r="CX6" s="504"/>
      <c r="CY6" s="504"/>
      <c r="CZ6" s="504"/>
      <c r="DA6" s="505"/>
      <c r="DB6" s="503">
        <v>82.9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24969</v>
      </c>
      <c r="BO7" s="467"/>
      <c r="BP7" s="467"/>
      <c r="BQ7" s="467"/>
      <c r="BR7" s="467"/>
      <c r="BS7" s="467"/>
      <c r="BT7" s="467"/>
      <c r="BU7" s="468"/>
      <c r="BV7" s="466">
        <v>27448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2615925</v>
      </c>
      <c r="CU7" s="467"/>
      <c r="CV7" s="467"/>
      <c r="CW7" s="467"/>
      <c r="CX7" s="467"/>
      <c r="CY7" s="467"/>
      <c r="CZ7" s="467"/>
      <c r="DA7" s="468"/>
      <c r="DB7" s="466">
        <v>2660119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183033</v>
      </c>
      <c r="BO8" s="467"/>
      <c r="BP8" s="467"/>
      <c r="BQ8" s="467"/>
      <c r="BR8" s="467"/>
      <c r="BS8" s="467"/>
      <c r="BT8" s="467"/>
      <c r="BU8" s="468"/>
      <c r="BV8" s="466">
        <v>230123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4390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-47090</v>
      </c>
      <c r="BO9" s="467"/>
      <c r="BP9" s="467"/>
      <c r="BQ9" s="467"/>
      <c r="BR9" s="467"/>
      <c r="BS9" s="467"/>
      <c r="BT9" s="467"/>
      <c r="BU9" s="468"/>
      <c r="BV9" s="466">
        <v>20568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10.3</v>
      </c>
      <c r="CU9" s="464"/>
      <c r="CV9" s="464"/>
      <c r="CW9" s="464"/>
      <c r="CX9" s="464"/>
      <c r="CY9" s="464"/>
      <c r="CZ9" s="464"/>
      <c r="DA9" s="465"/>
      <c r="DB9" s="463">
        <v>9.4</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4904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86236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4442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72436</v>
      </c>
      <c r="BO12" s="467"/>
      <c r="BP12" s="467"/>
      <c r="BQ12" s="467"/>
      <c r="BR12" s="467"/>
      <c r="BS12" s="467"/>
      <c r="BT12" s="467"/>
      <c r="BU12" s="468"/>
      <c r="BV12" s="466">
        <v>13083</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4411</v>
      </c>
      <c r="S13" s="548"/>
      <c r="T13" s="548"/>
      <c r="U13" s="548"/>
      <c r="V13" s="549"/>
      <c r="W13" s="482" t="s">
        <v>139</v>
      </c>
      <c r="X13" s="483"/>
      <c r="Y13" s="483"/>
      <c r="Z13" s="483"/>
      <c r="AA13" s="483"/>
      <c r="AB13" s="473"/>
      <c r="AC13" s="517">
        <v>526</v>
      </c>
      <c r="AD13" s="518"/>
      <c r="AE13" s="518"/>
      <c r="AF13" s="518"/>
      <c r="AG13" s="557"/>
      <c r="AH13" s="517">
        <v>521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-119526</v>
      </c>
      <c r="BO13" s="467"/>
      <c r="BP13" s="467"/>
      <c r="BQ13" s="467"/>
      <c r="BR13" s="467"/>
      <c r="BS13" s="467"/>
      <c r="BT13" s="467"/>
      <c r="BU13" s="468"/>
      <c r="BV13" s="466">
        <v>93721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2.6</v>
      </c>
      <c r="CU13" s="464"/>
      <c r="CV13" s="464"/>
      <c r="CW13" s="464"/>
      <c r="CX13" s="464"/>
      <c r="CY13" s="464"/>
      <c r="CZ13" s="464"/>
      <c r="DA13" s="465"/>
      <c r="DB13" s="463">
        <v>1.5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4554</v>
      </c>
      <c r="S14" s="548"/>
      <c r="T14" s="548"/>
      <c r="U14" s="548"/>
      <c r="V14" s="549"/>
      <c r="W14" s="456"/>
      <c r="X14" s="457"/>
      <c r="Y14" s="457"/>
      <c r="Z14" s="457"/>
      <c r="AA14" s="457"/>
      <c r="AB14" s="446"/>
      <c r="AC14" s="550">
        <v>21.1</v>
      </c>
      <c r="AD14" s="551"/>
      <c r="AE14" s="551"/>
      <c r="AF14" s="551"/>
      <c r="AG14" s="552"/>
      <c r="AH14" s="550">
        <v>19.8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1.8</v>
      </c>
      <c r="CU14" s="562"/>
      <c r="CV14" s="562"/>
      <c r="CW14" s="562"/>
      <c r="CX14" s="562"/>
      <c r="CY14" s="562"/>
      <c r="CZ14" s="562"/>
      <c r="DA14" s="563"/>
      <c r="DB14" s="561">
        <v>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4524</v>
      </c>
      <c r="S15" s="548"/>
      <c r="T15" s="548"/>
      <c r="U15" s="548"/>
      <c r="V15" s="549"/>
      <c r="W15" s="482" t="s">
        <v>146</v>
      </c>
      <c r="X15" s="483"/>
      <c r="Y15" s="483"/>
      <c r="Z15" s="483"/>
      <c r="AA15" s="483"/>
      <c r="AB15" s="473"/>
      <c r="AC15" s="517">
        <v>454</v>
      </c>
      <c r="AD15" s="518"/>
      <c r="AE15" s="518"/>
      <c r="AF15" s="518"/>
      <c r="AG15" s="557"/>
      <c r="AH15" s="517">
        <v>514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592499</v>
      </c>
      <c r="BO15" s="430"/>
      <c r="BP15" s="430"/>
      <c r="BQ15" s="430"/>
      <c r="BR15" s="430"/>
      <c r="BS15" s="430"/>
      <c r="BT15" s="430"/>
      <c r="BU15" s="431"/>
      <c r="BV15" s="429">
        <v>601386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18.2</v>
      </c>
      <c r="AD16" s="551"/>
      <c r="AE16" s="551"/>
      <c r="AF16" s="551"/>
      <c r="AG16" s="552"/>
      <c r="AH16" s="550">
        <v>19.600000000000001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2346503</v>
      </c>
      <c r="BO16" s="467"/>
      <c r="BP16" s="467"/>
      <c r="BQ16" s="467"/>
      <c r="BR16" s="467"/>
      <c r="BS16" s="467"/>
      <c r="BT16" s="467"/>
      <c r="BU16" s="468"/>
      <c r="BV16" s="466">
        <v>2387807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1514</v>
      </c>
      <c r="AD17" s="518"/>
      <c r="AE17" s="518"/>
      <c r="AF17" s="518"/>
      <c r="AG17" s="557"/>
      <c r="AH17" s="517">
        <v>1592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746988</v>
      </c>
      <c r="BO17" s="467"/>
      <c r="BP17" s="467"/>
      <c r="BQ17" s="467"/>
      <c r="BR17" s="467"/>
      <c r="BS17" s="467"/>
      <c r="BT17" s="467"/>
      <c r="BU17" s="468"/>
      <c r="BV17" s="466">
        <v>761143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391.76</v>
      </c>
      <c r="M18" s="579"/>
      <c r="N18" s="579"/>
      <c r="O18" s="579"/>
      <c r="P18" s="579"/>
      <c r="Q18" s="579"/>
      <c r="R18" s="580"/>
      <c r="S18" s="580"/>
      <c r="T18" s="580"/>
      <c r="U18" s="580"/>
      <c r="V18" s="581"/>
      <c r="W18" s="484"/>
      <c r="X18" s="485"/>
      <c r="Y18" s="485"/>
      <c r="Z18" s="485"/>
      <c r="AA18" s="485"/>
      <c r="AB18" s="476"/>
      <c r="AC18" s="582">
        <v>60.7</v>
      </c>
      <c r="AD18" s="583"/>
      <c r="AE18" s="583"/>
      <c r="AF18" s="583"/>
      <c r="AG18" s="584"/>
      <c r="AH18" s="582">
        <v>60.6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2207259</v>
      </c>
      <c r="BO18" s="467"/>
      <c r="BP18" s="467"/>
      <c r="BQ18" s="467"/>
      <c r="BR18" s="467"/>
      <c r="BS18" s="467"/>
      <c r="BT18" s="467"/>
      <c r="BU18" s="468"/>
      <c r="BV18" s="466">
        <v>2130567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11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2997280</v>
      </c>
      <c r="BO19" s="467"/>
      <c r="BP19" s="467"/>
      <c r="BQ19" s="467"/>
      <c r="BR19" s="467"/>
      <c r="BS19" s="467"/>
      <c r="BT19" s="467"/>
      <c r="BU19" s="468"/>
      <c r="BV19" s="466">
        <v>3017221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1554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5087747</v>
      </c>
      <c r="BO23" s="467"/>
      <c r="BP23" s="467"/>
      <c r="BQ23" s="467"/>
      <c r="BR23" s="467"/>
      <c r="BS23" s="467"/>
      <c r="BT23" s="467"/>
      <c r="BU23" s="468"/>
      <c r="BV23" s="466">
        <v>4769859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5440</v>
      </c>
      <c r="R24" s="518"/>
      <c r="S24" s="518"/>
      <c r="T24" s="518"/>
      <c r="U24" s="518"/>
      <c r="V24" s="557"/>
      <c r="W24" s="616"/>
      <c r="X24" s="604"/>
      <c r="Y24" s="605"/>
      <c r="Z24" s="516" t="s">
        <v>169</v>
      </c>
      <c r="AA24" s="496"/>
      <c r="AB24" s="496"/>
      <c r="AC24" s="496"/>
      <c r="AD24" s="496"/>
      <c r="AE24" s="496"/>
      <c r="AF24" s="496"/>
      <c r="AG24" s="497"/>
      <c r="AH24" s="517">
        <v>82</v>
      </c>
      <c r="AI24" s="518"/>
      <c r="AJ24" s="518"/>
      <c r="AK24" s="518"/>
      <c r="AL24" s="557"/>
      <c r="AM24" s="517">
        <v>254446</v>
      </c>
      <c r="AN24" s="518"/>
      <c r="AO24" s="518"/>
      <c r="AP24" s="518"/>
      <c r="AQ24" s="518"/>
      <c r="AR24" s="557"/>
      <c r="AS24" s="517">
        <v>3103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4938068</v>
      </c>
      <c r="BO24" s="467"/>
      <c r="BP24" s="467"/>
      <c r="BQ24" s="467"/>
      <c r="BR24" s="467"/>
      <c r="BS24" s="467"/>
      <c r="BT24" s="467"/>
      <c r="BU24" s="468"/>
      <c r="BV24" s="466">
        <v>4600942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4780</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173</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9321</v>
      </c>
      <c r="BO25" s="430"/>
      <c r="BP25" s="430"/>
      <c r="BQ25" s="430"/>
      <c r="BR25" s="430"/>
      <c r="BS25" s="430"/>
      <c r="BT25" s="430"/>
      <c r="BU25" s="431"/>
      <c r="BV25" s="429">
        <v>11378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4460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8253</v>
      </c>
      <c r="AN26" s="518"/>
      <c r="AO26" s="518"/>
      <c r="AP26" s="518"/>
      <c r="AQ26" s="518"/>
      <c r="AR26" s="557"/>
      <c r="AS26" s="517">
        <v>2751</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2470</v>
      </c>
      <c r="R27" s="518"/>
      <c r="S27" s="518"/>
      <c r="T27" s="518"/>
      <c r="U27" s="518"/>
      <c r="V27" s="557"/>
      <c r="W27" s="616"/>
      <c r="X27" s="604"/>
      <c r="Y27" s="605"/>
      <c r="Z27" s="516" t="s">
        <v>179</v>
      </c>
      <c r="AA27" s="496"/>
      <c r="AB27" s="496"/>
      <c r="AC27" s="496"/>
      <c r="AD27" s="496"/>
      <c r="AE27" s="496"/>
      <c r="AF27" s="496"/>
      <c r="AG27" s="497"/>
      <c r="AH27" s="517" t="s">
        <v>173</v>
      </c>
      <c r="AI27" s="518"/>
      <c r="AJ27" s="518"/>
      <c r="AK27" s="518"/>
      <c r="AL27" s="557"/>
      <c r="AM27" s="517" t="s">
        <v>173</v>
      </c>
      <c r="AN27" s="518"/>
      <c r="AO27" s="518"/>
      <c r="AP27" s="518"/>
      <c r="AQ27" s="518"/>
      <c r="AR27" s="557"/>
      <c r="AS27" s="517" t="s">
        <v>173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1980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173</v>
      </c>
      <c r="AN28" s="518"/>
      <c r="AO28" s="518"/>
      <c r="AP28" s="518"/>
      <c r="AQ28" s="518"/>
      <c r="AR28" s="557"/>
      <c r="AS28" s="517" t="s">
        <v>173</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1104120</v>
      </c>
      <c r="BO28" s="430"/>
      <c r="BP28" s="430"/>
      <c r="BQ28" s="430"/>
      <c r="BR28" s="430"/>
      <c r="BS28" s="430"/>
      <c r="BT28" s="430"/>
      <c r="BU28" s="431"/>
      <c r="BV28" s="429">
        <v>1056556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10</v>
      </c>
      <c r="M29" s="518"/>
      <c r="N29" s="518"/>
      <c r="O29" s="518"/>
      <c r="P29" s="557"/>
      <c r="Q29" s="517">
        <v>1800</v>
      </c>
      <c r="R29" s="518"/>
      <c r="S29" s="518"/>
      <c r="T29" s="518"/>
      <c r="U29" s="518"/>
      <c r="V29" s="557"/>
      <c r="W29" s="617"/>
      <c r="X29" s="618"/>
      <c r="Y29" s="619"/>
      <c r="Z29" s="516" t="s">
        <v>185</v>
      </c>
      <c r="AA29" s="496"/>
      <c r="AB29" s="496"/>
      <c r="AC29" s="496"/>
      <c r="AD29" s="496"/>
      <c r="AE29" s="496"/>
      <c r="AF29" s="496"/>
      <c r="AG29" s="497"/>
      <c r="AH29" s="517">
        <v>82</v>
      </c>
      <c r="AI29" s="518"/>
      <c r="AJ29" s="518"/>
      <c r="AK29" s="518"/>
      <c r="AL29" s="557"/>
      <c r="AM29" s="517">
        <v>254446</v>
      </c>
      <c r="AN29" s="518"/>
      <c r="AO29" s="518"/>
      <c r="AP29" s="518"/>
      <c r="AQ29" s="518"/>
      <c r="AR29" s="557"/>
      <c r="AS29" s="517">
        <v>3103</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782</v>
      </c>
      <c r="BO29" s="467"/>
      <c r="BP29" s="467"/>
      <c r="BQ29" s="467"/>
      <c r="BR29" s="467"/>
      <c r="BS29" s="467"/>
      <c r="BT29" s="467"/>
      <c r="BU29" s="468"/>
      <c r="BV29" s="466">
        <v>782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95.6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214824</v>
      </c>
      <c r="BO30" s="640"/>
      <c r="BP30" s="640"/>
      <c r="BQ30" s="640"/>
      <c r="BR30" s="640"/>
      <c r="BS30" s="640"/>
      <c r="BT30" s="640"/>
      <c r="BU30" s="641"/>
      <c r="BV30" s="639">
        <v>311544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観光施設事業特別会計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利根東部衛生施設組合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片品村振興公社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下水道事業等特別会計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利根沼田広域市町村圏振興整備組合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利根沼田学校組合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群馬県市町村会館管理組合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群馬県市町村総合事務組合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群馬県後期高齢者医療広域連合（一般会計）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群馬県後期高齢者医療広域連合（事業会計）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iVFeBGw43ZzRt5Ny5CsuFYtHAPbUgyil8XG1g0u/Otkkzojv0rcauYK8uBSWRChuJPdR1d8x2pvdHWn4KkniQ==" saltValue="e2pWtAkC7IH8/FfudjIv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223</v>
      </c>
      <c r="C5" s="666"/>
      <c r="D5" s="666"/>
      <c r="E5" s="666"/>
      <c r="F5" s="666"/>
      <c r="G5" s="666"/>
      <c r="H5" s="666"/>
      <c r="I5" s="666"/>
      <c r="J5" s="666"/>
      <c r="K5" s="666"/>
      <c r="L5" s="666"/>
      <c r="M5" s="666"/>
      <c r="N5" s="666"/>
      <c r="O5" s="666"/>
      <c r="P5" s="666"/>
      <c r="Q5" s="667"/>
      <c r="R5" s="668">
        <v>559835</v>
      </c>
      <c r="S5" s="669"/>
      <c r="T5" s="669"/>
      <c r="U5" s="669"/>
      <c r="V5" s="669"/>
      <c r="W5" s="669"/>
      <c r="X5" s="669"/>
      <c r="Y5" s="670"/>
      <c r="Z5" s="671">
        <v>12.8</v>
      </c>
      <c r="AA5" s="671"/>
      <c r="AB5" s="671"/>
      <c r="AC5" s="671"/>
      <c r="AD5" s="672">
        <v>559835</v>
      </c>
      <c r="AE5" s="672"/>
      <c r="AF5" s="672"/>
      <c r="AG5" s="672"/>
      <c r="AH5" s="672"/>
      <c r="AI5" s="672"/>
      <c r="AJ5" s="672"/>
      <c r="AK5" s="672"/>
      <c r="AL5" s="673">
        <v>22.4</v>
      </c>
      <c r="AM5" s="674"/>
      <c r="AN5" s="674"/>
      <c r="AO5" s="675"/>
      <c r="AP5" s="665" t="s">
        <v>224</v>
      </c>
      <c r="AQ5" s="666"/>
      <c r="AR5" s="666"/>
      <c r="AS5" s="666"/>
      <c r="AT5" s="666"/>
      <c r="AU5" s="666"/>
      <c r="AV5" s="666"/>
      <c r="AW5" s="666"/>
      <c r="AX5" s="666"/>
      <c r="AY5" s="666"/>
      <c r="AZ5" s="666"/>
      <c r="BA5" s="666"/>
      <c r="BB5" s="666"/>
      <c r="BC5" s="666"/>
      <c r="BD5" s="666"/>
      <c r="BE5" s="666"/>
      <c r="BF5" s="667"/>
      <c r="BG5" s="679">
        <v>555561</v>
      </c>
      <c r="BH5" s="680"/>
      <c r="BI5" s="680"/>
      <c r="BJ5" s="680"/>
      <c r="BK5" s="680"/>
      <c r="BL5" s="680"/>
      <c r="BM5" s="680"/>
      <c r="BN5" s="681"/>
      <c r="BO5" s="682">
        <v>99.2</v>
      </c>
      <c r="BP5" s="682"/>
      <c r="BQ5" s="682"/>
      <c r="BR5" s="682"/>
      <c r="BS5" s="683">
        <v>3</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2">
      <c r="B6" s="676" t="s">
        <v>228</v>
      </c>
      <c r="C6" s="677"/>
      <c r="D6" s="677"/>
      <c r="E6" s="677"/>
      <c r="F6" s="677"/>
      <c r="G6" s="677"/>
      <c r="H6" s="677"/>
      <c r="I6" s="677"/>
      <c r="J6" s="677"/>
      <c r="K6" s="677"/>
      <c r="L6" s="677"/>
      <c r="M6" s="677"/>
      <c r="N6" s="677"/>
      <c r="O6" s="677"/>
      <c r="P6" s="677"/>
      <c r="Q6" s="678"/>
      <c r="R6" s="679">
        <v>63682</v>
      </c>
      <c r="S6" s="680"/>
      <c r="T6" s="680"/>
      <c r="U6" s="680"/>
      <c r="V6" s="680"/>
      <c r="W6" s="680"/>
      <c r="X6" s="680"/>
      <c r="Y6" s="681"/>
      <c r="Z6" s="682">
        <v>1.5</v>
      </c>
      <c r="AA6" s="682"/>
      <c r="AB6" s="682"/>
      <c r="AC6" s="682"/>
      <c r="AD6" s="683">
        <v>63682</v>
      </c>
      <c r="AE6" s="683"/>
      <c r="AF6" s="683"/>
      <c r="AG6" s="683"/>
      <c r="AH6" s="683"/>
      <c r="AI6" s="683"/>
      <c r="AJ6" s="683"/>
      <c r="AK6" s="683"/>
      <c r="AL6" s="684">
        <v>2.5</v>
      </c>
      <c r="AM6" s="685"/>
      <c r="AN6" s="685"/>
      <c r="AO6" s="686"/>
      <c r="AP6" s="676" t="s">
        <v>229</v>
      </c>
      <c r="AQ6" s="677"/>
      <c r="AR6" s="677"/>
      <c r="AS6" s="677"/>
      <c r="AT6" s="677"/>
      <c r="AU6" s="677"/>
      <c r="AV6" s="677"/>
      <c r="AW6" s="677"/>
      <c r="AX6" s="677"/>
      <c r="AY6" s="677"/>
      <c r="AZ6" s="677"/>
      <c r="BA6" s="677"/>
      <c r="BB6" s="677"/>
      <c r="BC6" s="677"/>
      <c r="BD6" s="677"/>
      <c r="BE6" s="677"/>
      <c r="BF6" s="678"/>
      <c r="BG6" s="679">
        <v>555561</v>
      </c>
      <c r="BH6" s="680"/>
      <c r="BI6" s="680"/>
      <c r="BJ6" s="680"/>
      <c r="BK6" s="680"/>
      <c r="BL6" s="680"/>
      <c r="BM6" s="680"/>
      <c r="BN6" s="681"/>
      <c r="BO6" s="682">
        <v>99.2</v>
      </c>
      <c r="BP6" s="682"/>
      <c r="BQ6" s="682"/>
      <c r="BR6" s="682"/>
      <c r="BS6" s="683">
        <v>3</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62329</v>
      </c>
      <c r="CS6" s="680"/>
      <c r="CT6" s="680"/>
      <c r="CU6" s="680"/>
      <c r="CV6" s="680"/>
      <c r="CW6" s="680"/>
      <c r="CX6" s="680"/>
      <c r="CY6" s="681"/>
      <c r="CZ6" s="673">
        <v>1.5</v>
      </c>
      <c r="DA6" s="674"/>
      <c r="DB6" s="674"/>
      <c r="DC6" s="693"/>
      <c r="DD6" s="688" t="s">
        <v>128</v>
      </c>
      <c r="DE6" s="680"/>
      <c r="DF6" s="680"/>
      <c r="DG6" s="680"/>
      <c r="DH6" s="680"/>
      <c r="DI6" s="680"/>
      <c r="DJ6" s="680"/>
      <c r="DK6" s="680"/>
      <c r="DL6" s="680"/>
      <c r="DM6" s="680"/>
      <c r="DN6" s="680"/>
      <c r="DO6" s="680"/>
      <c r="DP6" s="681"/>
      <c r="DQ6" s="688">
        <v>62329</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613</v>
      </c>
      <c r="S7" s="680"/>
      <c r="T7" s="680"/>
      <c r="U7" s="680"/>
      <c r="V7" s="680"/>
      <c r="W7" s="680"/>
      <c r="X7" s="680"/>
      <c r="Y7" s="681"/>
      <c r="Z7" s="682">
        <v>0</v>
      </c>
      <c r="AA7" s="682"/>
      <c r="AB7" s="682"/>
      <c r="AC7" s="682"/>
      <c r="AD7" s="683">
        <v>613</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164036</v>
      </c>
      <c r="BH7" s="680"/>
      <c r="BI7" s="680"/>
      <c r="BJ7" s="680"/>
      <c r="BK7" s="680"/>
      <c r="BL7" s="680"/>
      <c r="BM7" s="680"/>
      <c r="BN7" s="681"/>
      <c r="BO7" s="682">
        <v>29.3</v>
      </c>
      <c r="BP7" s="682"/>
      <c r="BQ7" s="682"/>
      <c r="BR7" s="682"/>
      <c r="BS7" s="683">
        <v>3</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779554</v>
      </c>
      <c r="CS7" s="680"/>
      <c r="CT7" s="680"/>
      <c r="CU7" s="680"/>
      <c r="CV7" s="680"/>
      <c r="CW7" s="680"/>
      <c r="CX7" s="680"/>
      <c r="CY7" s="681"/>
      <c r="CZ7" s="682">
        <v>18.7</v>
      </c>
      <c r="DA7" s="682"/>
      <c r="DB7" s="682"/>
      <c r="DC7" s="682"/>
      <c r="DD7" s="688">
        <v>175531</v>
      </c>
      <c r="DE7" s="680"/>
      <c r="DF7" s="680"/>
      <c r="DG7" s="680"/>
      <c r="DH7" s="680"/>
      <c r="DI7" s="680"/>
      <c r="DJ7" s="680"/>
      <c r="DK7" s="680"/>
      <c r="DL7" s="680"/>
      <c r="DM7" s="680"/>
      <c r="DN7" s="680"/>
      <c r="DO7" s="680"/>
      <c r="DP7" s="681"/>
      <c r="DQ7" s="688">
        <v>577510</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1332</v>
      </c>
      <c r="S8" s="680"/>
      <c r="T8" s="680"/>
      <c r="U8" s="680"/>
      <c r="V8" s="680"/>
      <c r="W8" s="680"/>
      <c r="X8" s="680"/>
      <c r="Y8" s="681"/>
      <c r="Z8" s="682">
        <v>0</v>
      </c>
      <c r="AA8" s="682"/>
      <c r="AB8" s="682"/>
      <c r="AC8" s="682"/>
      <c r="AD8" s="683">
        <v>1332</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7868</v>
      </c>
      <c r="BH8" s="680"/>
      <c r="BI8" s="680"/>
      <c r="BJ8" s="680"/>
      <c r="BK8" s="680"/>
      <c r="BL8" s="680"/>
      <c r="BM8" s="680"/>
      <c r="BN8" s="681"/>
      <c r="BO8" s="682">
        <v>1.4</v>
      </c>
      <c r="BP8" s="682"/>
      <c r="BQ8" s="682"/>
      <c r="BR8" s="682"/>
      <c r="BS8" s="688" t="s">
        <v>128</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810639</v>
      </c>
      <c r="CS8" s="680"/>
      <c r="CT8" s="680"/>
      <c r="CU8" s="680"/>
      <c r="CV8" s="680"/>
      <c r="CW8" s="680"/>
      <c r="CX8" s="680"/>
      <c r="CY8" s="681"/>
      <c r="CZ8" s="682">
        <v>19.399999999999999</v>
      </c>
      <c r="DA8" s="682"/>
      <c r="DB8" s="682"/>
      <c r="DC8" s="682"/>
      <c r="DD8" s="688">
        <v>110826</v>
      </c>
      <c r="DE8" s="680"/>
      <c r="DF8" s="680"/>
      <c r="DG8" s="680"/>
      <c r="DH8" s="680"/>
      <c r="DI8" s="680"/>
      <c r="DJ8" s="680"/>
      <c r="DK8" s="680"/>
      <c r="DL8" s="680"/>
      <c r="DM8" s="680"/>
      <c r="DN8" s="680"/>
      <c r="DO8" s="680"/>
      <c r="DP8" s="681"/>
      <c r="DQ8" s="688">
        <v>525296</v>
      </c>
      <c r="DR8" s="680"/>
      <c r="DS8" s="680"/>
      <c r="DT8" s="680"/>
      <c r="DU8" s="680"/>
      <c r="DV8" s="680"/>
      <c r="DW8" s="680"/>
      <c r="DX8" s="680"/>
      <c r="DY8" s="680"/>
      <c r="DZ8" s="680"/>
      <c r="EA8" s="680"/>
      <c r="EB8" s="680"/>
      <c r="EC8" s="689"/>
    </row>
    <row r="9" spans="2:143" ht="11.25" customHeight="1" x14ac:dyDescent="0.2">
      <c r="B9" s="676" t="s">
        <v>237</v>
      </c>
      <c r="C9" s="677"/>
      <c r="D9" s="677"/>
      <c r="E9" s="677"/>
      <c r="F9" s="677"/>
      <c r="G9" s="677"/>
      <c r="H9" s="677"/>
      <c r="I9" s="677"/>
      <c r="J9" s="677"/>
      <c r="K9" s="677"/>
      <c r="L9" s="677"/>
      <c r="M9" s="677"/>
      <c r="N9" s="677"/>
      <c r="O9" s="677"/>
      <c r="P9" s="677"/>
      <c r="Q9" s="678"/>
      <c r="R9" s="679">
        <v>1106</v>
      </c>
      <c r="S9" s="680"/>
      <c r="T9" s="680"/>
      <c r="U9" s="680"/>
      <c r="V9" s="680"/>
      <c r="W9" s="680"/>
      <c r="X9" s="680"/>
      <c r="Y9" s="681"/>
      <c r="Z9" s="682">
        <v>0</v>
      </c>
      <c r="AA9" s="682"/>
      <c r="AB9" s="682"/>
      <c r="AC9" s="682"/>
      <c r="AD9" s="683">
        <v>1106</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130141</v>
      </c>
      <c r="BH9" s="680"/>
      <c r="BI9" s="680"/>
      <c r="BJ9" s="680"/>
      <c r="BK9" s="680"/>
      <c r="BL9" s="680"/>
      <c r="BM9" s="680"/>
      <c r="BN9" s="681"/>
      <c r="BO9" s="682">
        <v>23.2</v>
      </c>
      <c r="BP9" s="682"/>
      <c r="BQ9" s="682"/>
      <c r="BR9" s="682"/>
      <c r="BS9" s="688" t="s">
        <v>239</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261597</v>
      </c>
      <c r="CS9" s="680"/>
      <c r="CT9" s="680"/>
      <c r="CU9" s="680"/>
      <c r="CV9" s="680"/>
      <c r="CW9" s="680"/>
      <c r="CX9" s="680"/>
      <c r="CY9" s="681"/>
      <c r="CZ9" s="682">
        <v>6.3</v>
      </c>
      <c r="DA9" s="682"/>
      <c r="DB9" s="682"/>
      <c r="DC9" s="682"/>
      <c r="DD9" s="688">
        <v>12805</v>
      </c>
      <c r="DE9" s="680"/>
      <c r="DF9" s="680"/>
      <c r="DG9" s="680"/>
      <c r="DH9" s="680"/>
      <c r="DI9" s="680"/>
      <c r="DJ9" s="680"/>
      <c r="DK9" s="680"/>
      <c r="DL9" s="680"/>
      <c r="DM9" s="680"/>
      <c r="DN9" s="680"/>
      <c r="DO9" s="680"/>
      <c r="DP9" s="681"/>
      <c r="DQ9" s="688">
        <v>240602</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239</v>
      </c>
      <c r="AA10" s="682"/>
      <c r="AB10" s="682"/>
      <c r="AC10" s="682"/>
      <c r="AD10" s="683" t="s">
        <v>239</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12501</v>
      </c>
      <c r="BH10" s="680"/>
      <c r="BI10" s="680"/>
      <c r="BJ10" s="680"/>
      <c r="BK10" s="680"/>
      <c r="BL10" s="680"/>
      <c r="BM10" s="680"/>
      <c r="BN10" s="681"/>
      <c r="BO10" s="682">
        <v>2.2000000000000002</v>
      </c>
      <c r="BP10" s="682"/>
      <c r="BQ10" s="682"/>
      <c r="BR10" s="682"/>
      <c r="BS10" s="688" t="s">
        <v>239</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50</v>
      </c>
      <c r="CS10" s="680"/>
      <c r="CT10" s="680"/>
      <c r="CU10" s="680"/>
      <c r="CV10" s="680"/>
      <c r="CW10" s="680"/>
      <c r="CX10" s="680"/>
      <c r="CY10" s="681"/>
      <c r="CZ10" s="682">
        <v>0</v>
      </c>
      <c r="DA10" s="682"/>
      <c r="DB10" s="682"/>
      <c r="DC10" s="682"/>
      <c r="DD10" s="688" t="s">
        <v>239</v>
      </c>
      <c r="DE10" s="680"/>
      <c r="DF10" s="680"/>
      <c r="DG10" s="680"/>
      <c r="DH10" s="680"/>
      <c r="DI10" s="680"/>
      <c r="DJ10" s="680"/>
      <c r="DK10" s="680"/>
      <c r="DL10" s="680"/>
      <c r="DM10" s="680"/>
      <c r="DN10" s="680"/>
      <c r="DO10" s="680"/>
      <c r="DP10" s="681"/>
      <c r="DQ10" s="688">
        <v>50</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128</v>
      </c>
      <c r="AA11" s="682"/>
      <c r="AB11" s="682"/>
      <c r="AC11" s="682"/>
      <c r="AD11" s="683" t="s">
        <v>239</v>
      </c>
      <c r="AE11" s="683"/>
      <c r="AF11" s="683"/>
      <c r="AG11" s="683"/>
      <c r="AH11" s="683"/>
      <c r="AI11" s="683"/>
      <c r="AJ11" s="683"/>
      <c r="AK11" s="683"/>
      <c r="AL11" s="684" t="s">
        <v>239</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13526</v>
      </c>
      <c r="BH11" s="680"/>
      <c r="BI11" s="680"/>
      <c r="BJ11" s="680"/>
      <c r="BK11" s="680"/>
      <c r="BL11" s="680"/>
      <c r="BM11" s="680"/>
      <c r="BN11" s="681"/>
      <c r="BO11" s="682">
        <v>2.4</v>
      </c>
      <c r="BP11" s="682"/>
      <c r="BQ11" s="682"/>
      <c r="BR11" s="682"/>
      <c r="BS11" s="688">
        <v>3</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270339</v>
      </c>
      <c r="CS11" s="680"/>
      <c r="CT11" s="680"/>
      <c r="CU11" s="680"/>
      <c r="CV11" s="680"/>
      <c r="CW11" s="680"/>
      <c r="CX11" s="680"/>
      <c r="CY11" s="681"/>
      <c r="CZ11" s="682">
        <v>6.5</v>
      </c>
      <c r="DA11" s="682"/>
      <c r="DB11" s="682"/>
      <c r="DC11" s="682"/>
      <c r="DD11" s="688">
        <v>85676</v>
      </c>
      <c r="DE11" s="680"/>
      <c r="DF11" s="680"/>
      <c r="DG11" s="680"/>
      <c r="DH11" s="680"/>
      <c r="DI11" s="680"/>
      <c r="DJ11" s="680"/>
      <c r="DK11" s="680"/>
      <c r="DL11" s="680"/>
      <c r="DM11" s="680"/>
      <c r="DN11" s="680"/>
      <c r="DO11" s="680"/>
      <c r="DP11" s="681"/>
      <c r="DQ11" s="688">
        <v>197447</v>
      </c>
      <c r="DR11" s="680"/>
      <c r="DS11" s="680"/>
      <c r="DT11" s="680"/>
      <c r="DU11" s="680"/>
      <c r="DV11" s="680"/>
      <c r="DW11" s="680"/>
      <c r="DX11" s="680"/>
      <c r="DY11" s="680"/>
      <c r="DZ11" s="680"/>
      <c r="EA11" s="680"/>
      <c r="EB11" s="680"/>
      <c r="EC11" s="689"/>
    </row>
    <row r="12" spans="2:143" ht="11.25" customHeight="1" x14ac:dyDescent="0.2">
      <c r="B12" s="676" t="s">
        <v>247</v>
      </c>
      <c r="C12" s="677"/>
      <c r="D12" s="677"/>
      <c r="E12" s="677"/>
      <c r="F12" s="677"/>
      <c r="G12" s="677"/>
      <c r="H12" s="677"/>
      <c r="I12" s="677"/>
      <c r="J12" s="677"/>
      <c r="K12" s="677"/>
      <c r="L12" s="677"/>
      <c r="M12" s="677"/>
      <c r="N12" s="677"/>
      <c r="O12" s="677"/>
      <c r="P12" s="677"/>
      <c r="Q12" s="678"/>
      <c r="R12" s="679">
        <v>87357</v>
      </c>
      <c r="S12" s="680"/>
      <c r="T12" s="680"/>
      <c r="U12" s="680"/>
      <c r="V12" s="680"/>
      <c r="W12" s="680"/>
      <c r="X12" s="680"/>
      <c r="Y12" s="681"/>
      <c r="Z12" s="682">
        <v>2</v>
      </c>
      <c r="AA12" s="682"/>
      <c r="AB12" s="682"/>
      <c r="AC12" s="682"/>
      <c r="AD12" s="683">
        <v>87357</v>
      </c>
      <c r="AE12" s="683"/>
      <c r="AF12" s="683"/>
      <c r="AG12" s="683"/>
      <c r="AH12" s="683"/>
      <c r="AI12" s="683"/>
      <c r="AJ12" s="683"/>
      <c r="AK12" s="683"/>
      <c r="AL12" s="684">
        <v>3.5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346280</v>
      </c>
      <c r="BH12" s="680"/>
      <c r="BI12" s="680"/>
      <c r="BJ12" s="680"/>
      <c r="BK12" s="680"/>
      <c r="BL12" s="680"/>
      <c r="BM12" s="680"/>
      <c r="BN12" s="681"/>
      <c r="BO12" s="682">
        <v>61.9</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214899</v>
      </c>
      <c r="CS12" s="680"/>
      <c r="CT12" s="680"/>
      <c r="CU12" s="680"/>
      <c r="CV12" s="680"/>
      <c r="CW12" s="680"/>
      <c r="CX12" s="680"/>
      <c r="CY12" s="681"/>
      <c r="CZ12" s="682">
        <v>5.2</v>
      </c>
      <c r="DA12" s="682"/>
      <c r="DB12" s="682"/>
      <c r="DC12" s="682"/>
      <c r="DD12" s="688">
        <v>23056</v>
      </c>
      <c r="DE12" s="680"/>
      <c r="DF12" s="680"/>
      <c r="DG12" s="680"/>
      <c r="DH12" s="680"/>
      <c r="DI12" s="680"/>
      <c r="DJ12" s="680"/>
      <c r="DK12" s="680"/>
      <c r="DL12" s="680"/>
      <c r="DM12" s="680"/>
      <c r="DN12" s="680"/>
      <c r="DO12" s="680"/>
      <c r="DP12" s="681"/>
      <c r="DQ12" s="688">
        <v>198990</v>
      </c>
      <c r="DR12" s="680"/>
      <c r="DS12" s="680"/>
      <c r="DT12" s="680"/>
      <c r="DU12" s="680"/>
      <c r="DV12" s="680"/>
      <c r="DW12" s="680"/>
      <c r="DX12" s="680"/>
      <c r="DY12" s="680"/>
      <c r="DZ12" s="680"/>
      <c r="EA12" s="680"/>
      <c r="EB12" s="680"/>
      <c r="EC12" s="689"/>
    </row>
    <row r="13" spans="2:143" ht="11.25" customHeight="1" x14ac:dyDescent="0.2">
      <c r="B13" s="676" t="s">
        <v>250</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682" t="s">
        <v>173</v>
      </c>
      <c r="AA13" s="682"/>
      <c r="AB13" s="682"/>
      <c r="AC13" s="682"/>
      <c r="AD13" s="683" t="s">
        <v>251</v>
      </c>
      <c r="AE13" s="683"/>
      <c r="AF13" s="683"/>
      <c r="AG13" s="683"/>
      <c r="AH13" s="683"/>
      <c r="AI13" s="683"/>
      <c r="AJ13" s="683"/>
      <c r="AK13" s="683"/>
      <c r="AL13" s="684" t="s">
        <v>239</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330842</v>
      </c>
      <c r="BH13" s="680"/>
      <c r="BI13" s="680"/>
      <c r="BJ13" s="680"/>
      <c r="BK13" s="680"/>
      <c r="BL13" s="680"/>
      <c r="BM13" s="680"/>
      <c r="BN13" s="681"/>
      <c r="BO13" s="682">
        <v>59.1</v>
      </c>
      <c r="BP13" s="682"/>
      <c r="BQ13" s="682"/>
      <c r="BR13" s="682"/>
      <c r="BS13" s="688" t="s">
        <v>239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215930</v>
      </c>
      <c r="CS13" s="680"/>
      <c r="CT13" s="680"/>
      <c r="CU13" s="680"/>
      <c r="CV13" s="680"/>
      <c r="CW13" s="680"/>
      <c r="CX13" s="680"/>
      <c r="CY13" s="681"/>
      <c r="CZ13" s="682">
        <v>5.2</v>
      </c>
      <c r="DA13" s="682"/>
      <c r="DB13" s="682"/>
      <c r="DC13" s="682"/>
      <c r="DD13" s="688">
        <v>159886</v>
      </c>
      <c r="DE13" s="680"/>
      <c r="DF13" s="680"/>
      <c r="DG13" s="680"/>
      <c r="DH13" s="680"/>
      <c r="DI13" s="680"/>
      <c r="DJ13" s="680"/>
      <c r="DK13" s="680"/>
      <c r="DL13" s="680"/>
      <c r="DM13" s="680"/>
      <c r="DN13" s="680"/>
      <c r="DO13" s="680"/>
      <c r="DP13" s="681"/>
      <c r="DQ13" s="688">
        <v>127715</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239</v>
      </c>
      <c r="AA14" s="682"/>
      <c r="AB14" s="682"/>
      <c r="AC14" s="682"/>
      <c r="AD14" s="683" t="s">
        <v>239</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19582</v>
      </c>
      <c r="BH14" s="680"/>
      <c r="BI14" s="680"/>
      <c r="BJ14" s="680"/>
      <c r="BK14" s="680"/>
      <c r="BL14" s="680"/>
      <c r="BM14" s="680"/>
      <c r="BN14" s="681"/>
      <c r="BO14" s="682">
        <v>3.5</v>
      </c>
      <c r="BP14" s="682"/>
      <c r="BQ14" s="682"/>
      <c r="BR14" s="682"/>
      <c r="BS14" s="688" t="s">
        <v>173</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150507</v>
      </c>
      <c r="CS14" s="680"/>
      <c r="CT14" s="680"/>
      <c r="CU14" s="680"/>
      <c r="CV14" s="680"/>
      <c r="CW14" s="680"/>
      <c r="CX14" s="680"/>
      <c r="CY14" s="681"/>
      <c r="CZ14" s="682">
        <v>3.6</v>
      </c>
      <c r="DA14" s="682"/>
      <c r="DB14" s="682"/>
      <c r="DC14" s="682"/>
      <c r="DD14" s="688">
        <v>12330</v>
      </c>
      <c r="DE14" s="680"/>
      <c r="DF14" s="680"/>
      <c r="DG14" s="680"/>
      <c r="DH14" s="680"/>
      <c r="DI14" s="680"/>
      <c r="DJ14" s="680"/>
      <c r="DK14" s="680"/>
      <c r="DL14" s="680"/>
      <c r="DM14" s="680"/>
      <c r="DN14" s="680"/>
      <c r="DO14" s="680"/>
      <c r="DP14" s="681"/>
      <c r="DQ14" s="688">
        <v>140507</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20169</v>
      </c>
      <c r="S15" s="680"/>
      <c r="T15" s="680"/>
      <c r="U15" s="680"/>
      <c r="V15" s="680"/>
      <c r="W15" s="680"/>
      <c r="X15" s="680"/>
      <c r="Y15" s="681"/>
      <c r="Z15" s="682">
        <v>0.5</v>
      </c>
      <c r="AA15" s="682"/>
      <c r="AB15" s="682"/>
      <c r="AC15" s="682"/>
      <c r="AD15" s="683">
        <v>20169</v>
      </c>
      <c r="AE15" s="683"/>
      <c r="AF15" s="683"/>
      <c r="AG15" s="683"/>
      <c r="AH15" s="683"/>
      <c r="AI15" s="683"/>
      <c r="AJ15" s="683"/>
      <c r="AK15" s="683"/>
      <c r="AL15" s="684">
        <v>0.8</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25663</v>
      </c>
      <c r="BH15" s="680"/>
      <c r="BI15" s="680"/>
      <c r="BJ15" s="680"/>
      <c r="BK15" s="680"/>
      <c r="BL15" s="680"/>
      <c r="BM15" s="680"/>
      <c r="BN15" s="681"/>
      <c r="BO15" s="682">
        <v>4.5999999999999996</v>
      </c>
      <c r="BP15" s="682"/>
      <c r="BQ15" s="682"/>
      <c r="BR15" s="682"/>
      <c r="BS15" s="688" t="s">
        <v>239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1098820</v>
      </c>
      <c r="CS15" s="680"/>
      <c r="CT15" s="680"/>
      <c r="CU15" s="680"/>
      <c r="CV15" s="680"/>
      <c r="CW15" s="680"/>
      <c r="CX15" s="680"/>
      <c r="CY15" s="681"/>
      <c r="CZ15" s="682">
        <v>26.3</v>
      </c>
      <c r="DA15" s="682"/>
      <c r="DB15" s="682"/>
      <c r="DC15" s="682"/>
      <c r="DD15" s="688">
        <v>710565</v>
      </c>
      <c r="DE15" s="680"/>
      <c r="DF15" s="680"/>
      <c r="DG15" s="680"/>
      <c r="DH15" s="680"/>
      <c r="DI15" s="680"/>
      <c r="DJ15" s="680"/>
      <c r="DK15" s="680"/>
      <c r="DL15" s="680"/>
      <c r="DM15" s="680"/>
      <c r="DN15" s="680"/>
      <c r="DO15" s="680"/>
      <c r="DP15" s="681"/>
      <c r="DQ15" s="688">
        <v>411229</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239</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173</v>
      </c>
      <c r="BP16" s="682"/>
      <c r="BQ16" s="682"/>
      <c r="BR16" s="682"/>
      <c r="BS16" s="688" t="s">
        <v>239</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239</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838</v>
      </c>
      <c r="S17" s="680"/>
      <c r="T17" s="680"/>
      <c r="U17" s="680"/>
      <c r="V17" s="680"/>
      <c r="W17" s="680"/>
      <c r="X17" s="680"/>
      <c r="Y17" s="681"/>
      <c r="Z17" s="682">
        <v>0</v>
      </c>
      <c r="AA17" s="682"/>
      <c r="AB17" s="682"/>
      <c r="AC17" s="682"/>
      <c r="AD17" s="683">
        <v>838</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307603</v>
      </c>
      <c r="CS17" s="680"/>
      <c r="CT17" s="680"/>
      <c r="CU17" s="680"/>
      <c r="CV17" s="680"/>
      <c r="CW17" s="680"/>
      <c r="CX17" s="680"/>
      <c r="CY17" s="681"/>
      <c r="CZ17" s="682">
        <v>7.4</v>
      </c>
      <c r="DA17" s="682"/>
      <c r="DB17" s="682"/>
      <c r="DC17" s="682"/>
      <c r="DD17" s="688" t="s">
        <v>251</v>
      </c>
      <c r="DE17" s="680"/>
      <c r="DF17" s="680"/>
      <c r="DG17" s="680"/>
      <c r="DH17" s="680"/>
      <c r="DI17" s="680"/>
      <c r="DJ17" s="680"/>
      <c r="DK17" s="680"/>
      <c r="DL17" s="680"/>
      <c r="DM17" s="680"/>
      <c r="DN17" s="680"/>
      <c r="DO17" s="680"/>
      <c r="DP17" s="681"/>
      <c r="DQ17" s="688">
        <v>307603</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1891299</v>
      </c>
      <c r="S18" s="680"/>
      <c r="T18" s="680"/>
      <c r="U18" s="680"/>
      <c r="V18" s="680"/>
      <c r="W18" s="680"/>
      <c r="X18" s="680"/>
      <c r="Y18" s="681"/>
      <c r="Z18" s="682">
        <v>43.2</v>
      </c>
      <c r="AA18" s="682"/>
      <c r="AB18" s="682"/>
      <c r="AC18" s="682"/>
      <c r="AD18" s="683">
        <v>1759517</v>
      </c>
      <c r="AE18" s="683"/>
      <c r="AF18" s="683"/>
      <c r="AG18" s="683"/>
      <c r="AH18" s="683"/>
      <c r="AI18" s="683"/>
      <c r="AJ18" s="683"/>
      <c r="AK18" s="683"/>
      <c r="AL18" s="684">
        <v>70.3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239</v>
      </c>
      <c r="BP18" s="682"/>
      <c r="BQ18" s="682"/>
      <c r="BR18" s="682"/>
      <c r="BS18" s="688" t="s">
        <v>128</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1759517</v>
      </c>
      <c r="S19" s="680"/>
      <c r="T19" s="680"/>
      <c r="U19" s="680"/>
      <c r="V19" s="680"/>
      <c r="W19" s="680"/>
      <c r="X19" s="680"/>
      <c r="Y19" s="681"/>
      <c r="Z19" s="682">
        <v>40.200000000000003</v>
      </c>
      <c r="AA19" s="682"/>
      <c r="AB19" s="682"/>
      <c r="AC19" s="682"/>
      <c r="AD19" s="683">
        <v>1759517</v>
      </c>
      <c r="AE19" s="683"/>
      <c r="AF19" s="683"/>
      <c r="AG19" s="683"/>
      <c r="AH19" s="683"/>
      <c r="AI19" s="683"/>
      <c r="AJ19" s="683"/>
      <c r="AK19" s="683"/>
      <c r="AL19" s="684">
        <v>70.3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4274</v>
      </c>
      <c r="BH19" s="680"/>
      <c r="BI19" s="680"/>
      <c r="BJ19" s="680"/>
      <c r="BK19" s="680"/>
      <c r="BL19" s="680"/>
      <c r="BM19" s="680"/>
      <c r="BN19" s="681"/>
      <c r="BO19" s="682">
        <v>0.8</v>
      </c>
      <c r="BP19" s="682"/>
      <c r="BQ19" s="682"/>
      <c r="BR19" s="682"/>
      <c r="BS19" s="688" t="s">
        <v>128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173</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131782</v>
      </c>
      <c r="S20" s="680"/>
      <c r="T20" s="680"/>
      <c r="U20" s="680"/>
      <c r="V20" s="680"/>
      <c r="W20" s="680"/>
      <c r="X20" s="680"/>
      <c r="Y20" s="681"/>
      <c r="Z20" s="682">
        <v>3</v>
      </c>
      <c r="AA20" s="682"/>
      <c r="AB20" s="682"/>
      <c r="AC20" s="682"/>
      <c r="AD20" s="683" t="s">
        <v>239</v>
      </c>
      <c r="AE20" s="683"/>
      <c r="AF20" s="683"/>
      <c r="AG20" s="683"/>
      <c r="AH20" s="683"/>
      <c r="AI20" s="683"/>
      <c r="AJ20" s="683"/>
      <c r="AK20" s="683"/>
      <c r="AL20" s="684" t="s">
        <v>273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4274</v>
      </c>
      <c r="BH20" s="680"/>
      <c r="BI20" s="680"/>
      <c r="BJ20" s="680"/>
      <c r="BK20" s="680"/>
      <c r="BL20" s="680"/>
      <c r="BM20" s="680"/>
      <c r="BN20" s="681"/>
      <c r="BO20" s="682">
        <v>0.8</v>
      </c>
      <c r="BP20" s="682"/>
      <c r="BQ20" s="682"/>
      <c r="BR20" s="682"/>
      <c r="BS20" s="688" t="s">
        <v>239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4172267</v>
      </c>
      <c r="CS20" s="680"/>
      <c r="CT20" s="680"/>
      <c r="CU20" s="680"/>
      <c r="CV20" s="680"/>
      <c r="CW20" s="680"/>
      <c r="CX20" s="680"/>
      <c r="CY20" s="681"/>
      <c r="CZ20" s="682">
        <v>100</v>
      </c>
      <c r="DA20" s="682"/>
      <c r="DB20" s="682"/>
      <c r="DC20" s="682"/>
      <c r="DD20" s="688">
        <v>1290675</v>
      </c>
      <c r="DE20" s="680"/>
      <c r="DF20" s="680"/>
      <c r="DG20" s="680"/>
      <c r="DH20" s="680"/>
      <c r="DI20" s="680"/>
      <c r="DJ20" s="680"/>
      <c r="DK20" s="680"/>
      <c r="DL20" s="680"/>
      <c r="DM20" s="680"/>
      <c r="DN20" s="680"/>
      <c r="DO20" s="680"/>
      <c r="DP20" s="681"/>
      <c r="DQ20" s="688">
        <v>2789278</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239</v>
      </c>
      <c r="AA21" s="682"/>
      <c r="AB21" s="682"/>
      <c r="AC21" s="682"/>
      <c r="AD21" s="683" t="s">
        <v>239</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4274</v>
      </c>
      <c r="BH21" s="680"/>
      <c r="BI21" s="680"/>
      <c r="BJ21" s="680"/>
      <c r="BK21" s="680"/>
      <c r="BL21" s="680"/>
      <c r="BM21" s="680"/>
      <c r="BN21" s="681"/>
      <c r="BO21" s="682">
        <v>0.8</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2626231</v>
      </c>
      <c r="S22" s="680"/>
      <c r="T22" s="680"/>
      <c r="U22" s="680"/>
      <c r="V22" s="680"/>
      <c r="W22" s="680"/>
      <c r="X22" s="680"/>
      <c r="Y22" s="681"/>
      <c r="Z22" s="682">
        <v>60</v>
      </c>
      <c r="AA22" s="682"/>
      <c r="AB22" s="682"/>
      <c r="AC22" s="682"/>
      <c r="AD22" s="683">
        <v>2494449</v>
      </c>
      <c r="AE22" s="683"/>
      <c r="AF22" s="683"/>
      <c r="AG22" s="683"/>
      <c r="AH22" s="683"/>
      <c r="AI22" s="683"/>
      <c r="AJ22" s="683"/>
      <c r="AK22" s="683"/>
      <c r="AL22" s="684">
        <v>99.6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239</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980</v>
      </c>
      <c r="S23" s="680"/>
      <c r="T23" s="680"/>
      <c r="U23" s="680"/>
      <c r="V23" s="680"/>
      <c r="W23" s="680"/>
      <c r="X23" s="680"/>
      <c r="Y23" s="681"/>
      <c r="Z23" s="682">
        <v>0</v>
      </c>
      <c r="AA23" s="682"/>
      <c r="AB23" s="682"/>
      <c r="AC23" s="682"/>
      <c r="AD23" s="683">
        <v>980</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239</v>
      </c>
      <c r="BP23" s="682"/>
      <c r="BQ23" s="682"/>
      <c r="BR23" s="682"/>
      <c r="BS23" s="688" t="s">
        <v>128</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999</v>
      </c>
      <c r="S24" s="680"/>
      <c r="T24" s="680"/>
      <c r="U24" s="680"/>
      <c r="V24" s="680"/>
      <c r="W24" s="680"/>
      <c r="X24" s="680"/>
      <c r="Y24" s="681"/>
      <c r="Z24" s="682">
        <v>0</v>
      </c>
      <c r="AA24" s="682"/>
      <c r="AB24" s="682"/>
      <c r="AC24" s="682"/>
      <c r="AD24" s="683" t="s">
        <v>239</v>
      </c>
      <c r="AE24" s="683"/>
      <c r="AF24" s="683"/>
      <c r="AG24" s="683"/>
      <c r="AH24" s="683"/>
      <c r="AI24" s="683"/>
      <c r="AJ24" s="683"/>
      <c r="AK24" s="683"/>
      <c r="AL24" s="684" t="s">
        <v>251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239</v>
      </c>
      <c r="BP24" s="682"/>
      <c r="BQ24" s="682"/>
      <c r="BR24" s="682"/>
      <c r="BS24" s="688" t="s">
        <v>239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1144500</v>
      </c>
      <c r="CS24" s="669"/>
      <c r="CT24" s="669"/>
      <c r="CU24" s="669"/>
      <c r="CV24" s="669"/>
      <c r="CW24" s="669"/>
      <c r="CX24" s="669"/>
      <c r="CY24" s="670"/>
      <c r="CZ24" s="673">
        <v>27.4</v>
      </c>
      <c r="DA24" s="674"/>
      <c r="DB24" s="674"/>
      <c r="DC24" s="693"/>
      <c r="DD24" s="712">
        <v>1002498</v>
      </c>
      <c r="DE24" s="669"/>
      <c r="DF24" s="669"/>
      <c r="DG24" s="669"/>
      <c r="DH24" s="669"/>
      <c r="DI24" s="669"/>
      <c r="DJ24" s="669"/>
      <c r="DK24" s="670"/>
      <c r="DL24" s="712">
        <v>1000465</v>
      </c>
      <c r="DM24" s="669"/>
      <c r="DN24" s="669"/>
      <c r="DO24" s="669"/>
      <c r="DP24" s="669"/>
      <c r="DQ24" s="669"/>
      <c r="DR24" s="669"/>
      <c r="DS24" s="669"/>
      <c r="DT24" s="669"/>
      <c r="DU24" s="669"/>
      <c r="DV24" s="670"/>
      <c r="DW24" s="673">
        <v>38.299999999999997</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19532</v>
      </c>
      <c r="S25" s="680"/>
      <c r="T25" s="680"/>
      <c r="U25" s="680"/>
      <c r="V25" s="680"/>
      <c r="W25" s="680"/>
      <c r="X25" s="680"/>
      <c r="Y25" s="681"/>
      <c r="Z25" s="682">
        <v>0.4</v>
      </c>
      <c r="AA25" s="682"/>
      <c r="AB25" s="682"/>
      <c r="AC25" s="682"/>
      <c r="AD25" s="683">
        <v>8222</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173</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657404</v>
      </c>
      <c r="CS25" s="715"/>
      <c r="CT25" s="715"/>
      <c r="CU25" s="715"/>
      <c r="CV25" s="715"/>
      <c r="CW25" s="715"/>
      <c r="CX25" s="715"/>
      <c r="CY25" s="716"/>
      <c r="CZ25" s="684">
        <v>15.8</v>
      </c>
      <c r="DA25" s="713"/>
      <c r="DB25" s="713"/>
      <c r="DC25" s="717"/>
      <c r="DD25" s="688">
        <v>647398</v>
      </c>
      <c r="DE25" s="715"/>
      <c r="DF25" s="715"/>
      <c r="DG25" s="715"/>
      <c r="DH25" s="715"/>
      <c r="DI25" s="715"/>
      <c r="DJ25" s="715"/>
      <c r="DK25" s="716"/>
      <c r="DL25" s="688">
        <v>647165</v>
      </c>
      <c r="DM25" s="715"/>
      <c r="DN25" s="715"/>
      <c r="DO25" s="715"/>
      <c r="DP25" s="715"/>
      <c r="DQ25" s="715"/>
      <c r="DR25" s="715"/>
      <c r="DS25" s="715"/>
      <c r="DT25" s="715"/>
      <c r="DU25" s="715"/>
      <c r="DV25" s="716"/>
      <c r="DW25" s="684">
        <v>24.8</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3135</v>
      </c>
      <c r="S26" s="680"/>
      <c r="T26" s="680"/>
      <c r="U26" s="680"/>
      <c r="V26" s="680"/>
      <c r="W26" s="680"/>
      <c r="X26" s="680"/>
      <c r="Y26" s="681"/>
      <c r="Z26" s="682">
        <v>0.1</v>
      </c>
      <c r="AA26" s="682"/>
      <c r="AB26" s="682"/>
      <c r="AC26" s="682"/>
      <c r="AD26" s="683" t="s">
        <v>273</v>
      </c>
      <c r="AE26" s="683"/>
      <c r="AF26" s="683"/>
      <c r="AG26" s="683"/>
      <c r="AH26" s="683"/>
      <c r="AI26" s="683"/>
      <c r="AJ26" s="683"/>
      <c r="AK26" s="683"/>
      <c r="AL26" s="684" t="s">
        <v>239</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128</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415213</v>
      </c>
      <c r="CS26" s="680"/>
      <c r="CT26" s="680"/>
      <c r="CU26" s="680"/>
      <c r="CV26" s="680"/>
      <c r="CW26" s="680"/>
      <c r="CX26" s="680"/>
      <c r="CY26" s="681"/>
      <c r="CZ26" s="684">
        <v>10</v>
      </c>
      <c r="DA26" s="713"/>
      <c r="DB26" s="713"/>
      <c r="DC26" s="717"/>
      <c r="DD26" s="688">
        <v>408792</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375061</v>
      </c>
      <c r="S27" s="680"/>
      <c r="T27" s="680"/>
      <c r="U27" s="680"/>
      <c r="V27" s="680"/>
      <c r="W27" s="680"/>
      <c r="X27" s="680"/>
      <c r="Y27" s="681"/>
      <c r="Z27" s="682">
        <v>8.6</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559835</v>
      </c>
      <c r="BH27" s="680"/>
      <c r="BI27" s="680"/>
      <c r="BJ27" s="680"/>
      <c r="BK27" s="680"/>
      <c r="BL27" s="680"/>
      <c r="BM27" s="680"/>
      <c r="BN27" s="681"/>
      <c r="BO27" s="682">
        <v>100</v>
      </c>
      <c r="BP27" s="682"/>
      <c r="BQ27" s="682"/>
      <c r="BR27" s="682"/>
      <c r="BS27" s="688">
        <v>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179493</v>
      </c>
      <c r="CS27" s="715"/>
      <c r="CT27" s="715"/>
      <c r="CU27" s="715"/>
      <c r="CV27" s="715"/>
      <c r="CW27" s="715"/>
      <c r="CX27" s="715"/>
      <c r="CY27" s="716"/>
      <c r="CZ27" s="684">
        <v>4.3</v>
      </c>
      <c r="DA27" s="713"/>
      <c r="DB27" s="713"/>
      <c r="DC27" s="717"/>
      <c r="DD27" s="688">
        <v>47497</v>
      </c>
      <c r="DE27" s="715"/>
      <c r="DF27" s="715"/>
      <c r="DG27" s="715"/>
      <c r="DH27" s="715"/>
      <c r="DI27" s="715"/>
      <c r="DJ27" s="715"/>
      <c r="DK27" s="716"/>
      <c r="DL27" s="688">
        <v>45697</v>
      </c>
      <c r="DM27" s="715"/>
      <c r="DN27" s="715"/>
      <c r="DO27" s="715"/>
      <c r="DP27" s="715"/>
      <c r="DQ27" s="715"/>
      <c r="DR27" s="715"/>
      <c r="DS27" s="715"/>
      <c r="DT27" s="715"/>
      <c r="DU27" s="715"/>
      <c r="DV27" s="716"/>
      <c r="DW27" s="684">
        <v>1.7</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239</v>
      </c>
      <c r="AA28" s="682"/>
      <c r="AB28" s="682"/>
      <c r="AC28" s="682"/>
      <c r="AD28" s="683" t="s">
        <v>173</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307603</v>
      </c>
      <c r="CS28" s="680"/>
      <c r="CT28" s="680"/>
      <c r="CU28" s="680"/>
      <c r="CV28" s="680"/>
      <c r="CW28" s="680"/>
      <c r="CX28" s="680"/>
      <c r="CY28" s="681"/>
      <c r="CZ28" s="684">
        <v>7.4</v>
      </c>
      <c r="DA28" s="713"/>
      <c r="DB28" s="713"/>
      <c r="DC28" s="717"/>
      <c r="DD28" s="688">
        <v>307603</v>
      </c>
      <c r="DE28" s="680"/>
      <c r="DF28" s="680"/>
      <c r="DG28" s="680"/>
      <c r="DH28" s="680"/>
      <c r="DI28" s="680"/>
      <c r="DJ28" s="680"/>
      <c r="DK28" s="681"/>
      <c r="DL28" s="688">
        <v>307603</v>
      </c>
      <c r="DM28" s="680"/>
      <c r="DN28" s="680"/>
      <c r="DO28" s="680"/>
      <c r="DP28" s="680"/>
      <c r="DQ28" s="680"/>
      <c r="DR28" s="680"/>
      <c r="DS28" s="680"/>
      <c r="DT28" s="680"/>
      <c r="DU28" s="680"/>
      <c r="DV28" s="681"/>
      <c r="DW28" s="684">
        <v>11.8</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281803</v>
      </c>
      <c r="S29" s="680"/>
      <c r="T29" s="680"/>
      <c r="U29" s="680"/>
      <c r="V29" s="680"/>
      <c r="W29" s="680"/>
      <c r="X29" s="680"/>
      <c r="Y29" s="681"/>
      <c r="Z29" s="682">
        <v>6.4</v>
      </c>
      <c r="AA29" s="682"/>
      <c r="AB29" s="682"/>
      <c r="AC29" s="682"/>
      <c r="AD29" s="683" t="s">
        <v>128</v>
      </c>
      <c r="AE29" s="683"/>
      <c r="AF29" s="683"/>
      <c r="AG29" s="683"/>
      <c r="AH29" s="683"/>
      <c r="AI29" s="683"/>
      <c r="AJ29" s="683"/>
      <c r="AK29" s="683"/>
      <c r="AL29" s="684" t="s">
        <v>239</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307603</v>
      </c>
      <c r="CS29" s="715"/>
      <c r="CT29" s="715"/>
      <c r="CU29" s="715"/>
      <c r="CV29" s="715"/>
      <c r="CW29" s="715"/>
      <c r="CX29" s="715"/>
      <c r="CY29" s="716"/>
      <c r="CZ29" s="684">
        <v>7.4</v>
      </c>
      <c r="DA29" s="713"/>
      <c r="DB29" s="713"/>
      <c r="DC29" s="717"/>
      <c r="DD29" s="688">
        <v>307603</v>
      </c>
      <c r="DE29" s="715"/>
      <c r="DF29" s="715"/>
      <c r="DG29" s="715"/>
      <c r="DH29" s="715"/>
      <c r="DI29" s="715"/>
      <c r="DJ29" s="715"/>
      <c r="DK29" s="716"/>
      <c r="DL29" s="688">
        <v>307603</v>
      </c>
      <c r="DM29" s="715"/>
      <c r="DN29" s="715"/>
      <c r="DO29" s="715"/>
      <c r="DP29" s="715"/>
      <c r="DQ29" s="715"/>
      <c r="DR29" s="715"/>
      <c r="DS29" s="715"/>
      <c r="DT29" s="715"/>
      <c r="DU29" s="715"/>
      <c r="DV29" s="716"/>
      <c r="DW29" s="684">
        <v>11.8</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14241</v>
      </c>
      <c r="S30" s="680"/>
      <c r="T30" s="680"/>
      <c r="U30" s="680"/>
      <c r="V30" s="680"/>
      <c r="W30" s="680"/>
      <c r="X30" s="680"/>
      <c r="Y30" s="681"/>
      <c r="Z30" s="682">
        <v>0.3</v>
      </c>
      <c r="AA30" s="682"/>
      <c r="AB30" s="682"/>
      <c r="AC30" s="682"/>
      <c r="AD30" s="683" t="s">
        <v>173</v>
      </c>
      <c r="AE30" s="683"/>
      <c r="AF30" s="683"/>
      <c r="AG30" s="683"/>
      <c r="AH30" s="683"/>
      <c r="AI30" s="683"/>
      <c r="AJ30" s="683"/>
      <c r="AK30" s="683"/>
      <c r="AL30" s="684" t="s">
        <v>128</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96.4</v>
      </c>
      <c r="BH30" s="740"/>
      <c r="BI30" s="740"/>
      <c r="BJ30" s="740"/>
      <c r="BK30" s="740"/>
      <c r="BL30" s="740"/>
      <c r="BM30" s="674">
        <v>60.4</v>
      </c>
      <c r="BN30" s="740"/>
      <c r="BO30" s="740"/>
      <c r="BP30" s="740"/>
      <c r="BQ30" s="741"/>
      <c r="BR30" s="739">
        <v>93.3</v>
      </c>
      <c r="BS30" s="740"/>
      <c r="BT30" s="740"/>
      <c r="BU30" s="740"/>
      <c r="BV30" s="740"/>
      <c r="BW30" s="740"/>
      <c r="BX30" s="674">
        <v>62.9</v>
      </c>
      <c r="BY30" s="740"/>
      <c r="BZ30" s="740"/>
      <c r="CA30" s="740"/>
      <c r="CB30" s="741"/>
      <c r="CD30" s="744"/>
      <c r="CE30" s="745"/>
      <c r="CF30" s="694" t="s">
        <v>310</v>
      </c>
      <c r="CG30" s="695"/>
      <c r="CH30" s="695"/>
      <c r="CI30" s="695"/>
      <c r="CJ30" s="695"/>
      <c r="CK30" s="695"/>
      <c r="CL30" s="695"/>
      <c r="CM30" s="695"/>
      <c r="CN30" s="695"/>
      <c r="CO30" s="695"/>
      <c r="CP30" s="695"/>
      <c r="CQ30" s="696"/>
      <c r="CR30" s="679">
        <v>290312</v>
      </c>
      <c r="CS30" s="680"/>
      <c r="CT30" s="680"/>
      <c r="CU30" s="680"/>
      <c r="CV30" s="680"/>
      <c r="CW30" s="680"/>
      <c r="CX30" s="680"/>
      <c r="CY30" s="681"/>
      <c r="CZ30" s="684">
        <v>7</v>
      </c>
      <c r="DA30" s="713"/>
      <c r="DB30" s="713"/>
      <c r="DC30" s="717"/>
      <c r="DD30" s="688">
        <v>290312</v>
      </c>
      <c r="DE30" s="680"/>
      <c r="DF30" s="680"/>
      <c r="DG30" s="680"/>
      <c r="DH30" s="680"/>
      <c r="DI30" s="680"/>
      <c r="DJ30" s="680"/>
      <c r="DK30" s="681"/>
      <c r="DL30" s="688">
        <v>290312</v>
      </c>
      <c r="DM30" s="680"/>
      <c r="DN30" s="680"/>
      <c r="DO30" s="680"/>
      <c r="DP30" s="680"/>
      <c r="DQ30" s="680"/>
      <c r="DR30" s="680"/>
      <c r="DS30" s="680"/>
      <c r="DT30" s="680"/>
      <c r="DU30" s="680"/>
      <c r="DV30" s="681"/>
      <c r="DW30" s="684">
        <v>11.1</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56002</v>
      </c>
      <c r="S31" s="680"/>
      <c r="T31" s="680"/>
      <c r="U31" s="680"/>
      <c r="V31" s="680"/>
      <c r="W31" s="680"/>
      <c r="X31" s="680"/>
      <c r="Y31" s="681"/>
      <c r="Z31" s="682">
        <v>1.3</v>
      </c>
      <c r="AA31" s="682"/>
      <c r="AB31" s="682"/>
      <c r="AC31" s="682"/>
      <c r="AD31" s="683" t="s">
        <v>251</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98.4</v>
      </c>
      <c r="BH31" s="715"/>
      <c r="BI31" s="715"/>
      <c r="BJ31" s="715"/>
      <c r="BK31" s="715"/>
      <c r="BL31" s="715"/>
      <c r="BM31" s="685">
        <v>91.6</v>
      </c>
      <c r="BN31" s="737"/>
      <c r="BO31" s="737"/>
      <c r="BP31" s="737"/>
      <c r="BQ31" s="738"/>
      <c r="BR31" s="736">
        <v>97.3</v>
      </c>
      <c r="BS31" s="715"/>
      <c r="BT31" s="715"/>
      <c r="BU31" s="715"/>
      <c r="BV31" s="715"/>
      <c r="BW31" s="715"/>
      <c r="BX31" s="685">
        <v>92.4</v>
      </c>
      <c r="BY31" s="737"/>
      <c r="BZ31" s="737"/>
      <c r="CA31" s="737"/>
      <c r="CB31" s="738"/>
      <c r="CD31" s="744"/>
      <c r="CE31" s="745"/>
      <c r="CF31" s="694" t="s">
        <v>314</v>
      </c>
      <c r="CG31" s="695"/>
      <c r="CH31" s="695"/>
      <c r="CI31" s="695"/>
      <c r="CJ31" s="695"/>
      <c r="CK31" s="695"/>
      <c r="CL31" s="695"/>
      <c r="CM31" s="695"/>
      <c r="CN31" s="695"/>
      <c r="CO31" s="695"/>
      <c r="CP31" s="695"/>
      <c r="CQ31" s="696"/>
      <c r="CR31" s="679">
        <v>17291</v>
      </c>
      <c r="CS31" s="715"/>
      <c r="CT31" s="715"/>
      <c r="CU31" s="715"/>
      <c r="CV31" s="715"/>
      <c r="CW31" s="715"/>
      <c r="CX31" s="715"/>
      <c r="CY31" s="716"/>
      <c r="CZ31" s="684">
        <v>0.4</v>
      </c>
      <c r="DA31" s="713"/>
      <c r="DB31" s="713"/>
      <c r="DC31" s="717"/>
      <c r="DD31" s="688">
        <v>17291</v>
      </c>
      <c r="DE31" s="715"/>
      <c r="DF31" s="715"/>
      <c r="DG31" s="715"/>
      <c r="DH31" s="715"/>
      <c r="DI31" s="715"/>
      <c r="DJ31" s="715"/>
      <c r="DK31" s="716"/>
      <c r="DL31" s="688">
        <v>17291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221554</v>
      </c>
      <c r="S32" s="680"/>
      <c r="T32" s="680"/>
      <c r="U32" s="680"/>
      <c r="V32" s="680"/>
      <c r="W32" s="680"/>
      <c r="X32" s="680"/>
      <c r="Y32" s="681"/>
      <c r="Z32" s="682">
        <v>5.0999999999999996</v>
      </c>
      <c r="AA32" s="682"/>
      <c r="AB32" s="682"/>
      <c r="AC32" s="682"/>
      <c r="AD32" s="683" t="s">
        <v>239</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94.9</v>
      </c>
      <c r="BH32" s="749"/>
      <c r="BI32" s="749"/>
      <c r="BJ32" s="749"/>
      <c r="BK32" s="749"/>
      <c r="BL32" s="749"/>
      <c r="BM32" s="750">
        <v>48.5</v>
      </c>
      <c r="BN32" s="749"/>
      <c r="BO32" s="749"/>
      <c r="BP32" s="749"/>
      <c r="BQ32" s="751"/>
      <c r="BR32" s="748">
        <v>90.2</v>
      </c>
      <c r="BS32" s="749"/>
      <c r="BT32" s="749"/>
      <c r="BU32" s="749"/>
      <c r="BV32" s="749"/>
      <c r="BW32" s="749"/>
      <c r="BX32" s="750">
        <v>51.5</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239</v>
      </c>
      <c r="DE32" s="680"/>
      <c r="DF32" s="680"/>
      <c r="DG32" s="680"/>
      <c r="DH32" s="680"/>
      <c r="DI32" s="680"/>
      <c r="DJ32" s="680"/>
      <c r="DK32" s="681"/>
      <c r="DL32" s="688" t="s">
        <v>239</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137571</v>
      </c>
      <c r="S33" s="680"/>
      <c r="T33" s="680"/>
      <c r="U33" s="680"/>
      <c r="V33" s="680"/>
      <c r="W33" s="680"/>
      <c r="X33" s="680"/>
      <c r="Y33" s="681"/>
      <c r="Z33" s="682">
        <v>3.1</v>
      </c>
      <c r="AA33" s="682"/>
      <c r="AB33" s="682"/>
      <c r="AC33" s="682"/>
      <c r="AD33" s="683" t="s">
        <v>128</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1737092</v>
      </c>
      <c r="CS33" s="715"/>
      <c r="CT33" s="715"/>
      <c r="CU33" s="715"/>
      <c r="CV33" s="715"/>
      <c r="CW33" s="715"/>
      <c r="CX33" s="715"/>
      <c r="CY33" s="716"/>
      <c r="CZ33" s="684">
        <v>41.6</v>
      </c>
      <c r="DA33" s="713"/>
      <c r="DB33" s="713"/>
      <c r="DC33" s="717"/>
      <c r="DD33" s="688">
        <v>1480138</v>
      </c>
      <c r="DE33" s="715"/>
      <c r="DF33" s="715"/>
      <c r="DG33" s="715"/>
      <c r="DH33" s="715"/>
      <c r="DI33" s="715"/>
      <c r="DJ33" s="715"/>
      <c r="DK33" s="716"/>
      <c r="DL33" s="688">
        <v>1206794</v>
      </c>
      <c r="DM33" s="715"/>
      <c r="DN33" s="715"/>
      <c r="DO33" s="715"/>
      <c r="DP33" s="715"/>
      <c r="DQ33" s="715"/>
      <c r="DR33" s="715"/>
      <c r="DS33" s="715"/>
      <c r="DT33" s="715"/>
      <c r="DU33" s="715"/>
      <c r="DV33" s="716"/>
      <c r="DW33" s="684">
        <v>46.2</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34960</v>
      </c>
      <c r="S34" s="680"/>
      <c r="T34" s="680"/>
      <c r="U34" s="680"/>
      <c r="V34" s="680"/>
      <c r="W34" s="680"/>
      <c r="X34" s="680"/>
      <c r="Y34" s="681"/>
      <c r="Z34" s="682">
        <v>0.8</v>
      </c>
      <c r="AA34" s="682"/>
      <c r="AB34" s="682"/>
      <c r="AC34" s="682"/>
      <c r="AD34" s="683">
        <v>5</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717064</v>
      </c>
      <c r="CS34" s="680"/>
      <c r="CT34" s="680"/>
      <c r="CU34" s="680"/>
      <c r="CV34" s="680"/>
      <c r="CW34" s="680"/>
      <c r="CX34" s="680"/>
      <c r="CY34" s="681"/>
      <c r="CZ34" s="684">
        <v>17.2</v>
      </c>
      <c r="DA34" s="713"/>
      <c r="DB34" s="713"/>
      <c r="DC34" s="717"/>
      <c r="DD34" s="688">
        <v>584724</v>
      </c>
      <c r="DE34" s="680"/>
      <c r="DF34" s="680"/>
      <c r="DG34" s="680"/>
      <c r="DH34" s="680"/>
      <c r="DI34" s="680"/>
      <c r="DJ34" s="680"/>
      <c r="DK34" s="681"/>
      <c r="DL34" s="688">
        <v>519683</v>
      </c>
      <c r="DM34" s="680"/>
      <c r="DN34" s="680"/>
      <c r="DO34" s="680"/>
      <c r="DP34" s="680"/>
      <c r="DQ34" s="680"/>
      <c r="DR34" s="680"/>
      <c r="DS34" s="680"/>
      <c r="DT34" s="680"/>
      <c r="DU34" s="680"/>
      <c r="DV34" s="681"/>
      <c r="DW34" s="684">
        <v>19.899999999999999</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608200</v>
      </c>
      <c r="S35" s="680"/>
      <c r="T35" s="680"/>
      <c r="U35" s="680"/>
      <c r="V35" s="680"/>
      <c r="W35" s="680"/>
      <c r="X35" s="680"/>
      <c r="Y35" s="681"/>
      <c r="Z35" s="682">
        <v>13.9</v>
      </c>
      <c r="AA35" s="682"/>
      <c r="AB35" s="682"/>
      <c r="AC35" s="682"/>
      <c r="AD35" s="683" t="s">
        <v>273</v>
      </c>
      <c r="AE35" s="683"/>
      <c r="AF35" s="683"/>
      <c r="AG35" s="683"/>
      <c r="AH35" s="683"/>
      <c r="AI35" s="683"/>
      <c r="AJ35" s="683"/>
      <c r="AK35" s="683"/>
      <c r="AL35" s="684" t="s">
        <v>239</v>
      </c>
      <c r="AM35" s="685"/>
      <c r="AN35" s="685"/>
      <c r="AO35" s="686"/>
      <c r="AP35" s="234"/>
      <c r="AQ35" s="752" t="s">
        <v>325</v>
      </c>
      <c r="AR35" s="753"/>
      <c r="AS35" s="753"/>
      <c r="AT35" s="753"/>
      <c r="AU35" s="753"/>
      <c r="AV35" s="753"/>
      <c r="AW35" s="753"/>
      <c r="AX35" s="753"/>
      <c r="AY35" s="754"/>
      <c r="AZ35" s="668">
        <v>436012</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54038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61209</v>
      </c>
      <c r="CS35" s="715"/>
      <c r="CT35" s="715"/>
      <c r="CU35" s="715"/>
      <c r="CV35" s="715"/>
      <c r="CW35" s="715"/>
      <c r="CX35" s="715"/>
      <c r="CY35" s="716"/>
      <c r="CZ35" s="684">
        <v>1.5</v>
      </c>
      <c r="DA35" s="713"/>
      <c r="DB35" s="713"/>
      <c r="DC35" s="717"/>
      <c r="DD35" s="688">
        <v>58287</v>
      </c>
      <c r="DE35" s="715"/>
      <c r="DF35" s="715"/>
      <c r="DG35" s="715"/>
      <c r="DH35" s="715"/>
      <c r="DI35" s="715"/>
      <c r="DJ35" s="715"/>
      <c r="DK35" s="716"/>
      <c r="DL35" s="688">
        <v>58287</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273</v>
      </c>
      <c r="AA36" s="682"/>
      <c r="AB36" s="682"/>
      <c r="AC36" s="682"/>
      <c r="AD36" s="683" t="s">
        <v>239</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86741</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53238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559268</v>
      </c>
      <c r="CS36" s="680"/>
      <c r="CT36" s="680"/>
      <c r="CU36" s="680"/>
      <c r="CV36" s="680"/>
      <c r="CW36" s="680"/>
      <c r="CX36" s="680"/>
      <c r="CY36" s="681"/>
      <c r="CZ36" s="684">
        <v>13.4</v>
      </c>
      <c r="DA36" s="713"/>
      <c r="DB36" s="713"/>
      <c r="DC36" s="717"/>
      <c r="DD36" s="688">
        <v>527632</v>
      </c>
      <c r="DE36" s="680"/>
      <c r="DF36" s="680"/>
      <c r="DG36" s="680"/>
      <c r="DH36" s="680"/>
      <c r="DI36" s="680"/>
      <c r="DJ36" s="680"/>
      <c r="DK36" s="681"/>
      <c r="DL36" s="688">
        <v>386937</v>
      </c>
      <c r="DM36" s="680"/>
      <c r="DN36" s="680"/>
      <c r="DO36" s="680"/>
      <c r="DP36" s="680"/>
      <c r="DQ36" s="680"/>
      <c r="DR36" s="680"/>
      <c r="DS36" s="680"/>
      <c r="DT36" s="680"/>
      <c r="DU36" s="680"/>
      <c r="DV36" s="681"/>
      <c r="DW36" s="684">
        <v>14.8</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109400</v>
      </c>
      <c r="S37" s="680"/>
      <c r="T37" s="680"/>
      <c r="U37" s="680"/>
      <c r="V37" s="680"/>
      <c r="W37" s="680"/>
      <c r="X37" s="680"/>
      <c r="Y37" s="681"/>
      <c r="Z37" s="682">
        <v>2.5</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65688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843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257727</v>
      </c>
      <c r="CS37" s="715"/>
      <c r="CT37" s="715"/>
      <c r="CU37" s="715"/>
      <c r="CV37" s="715"/>
      <c r="CW37" s="715"/>
      <c r="CX37" s="715"/>
      <c r="CY37" s="716"/>
      <c r="CZ37" s="684">
        <v>6.2</v>
      </c>
      <c r="DA37" s="713"/>
      <c r="DB37" s="713"/>
      <c r="DC37" s="717"/>
      <c r="DD37" s="688">
        <v>257727</v>
      </c>
      <c r="DE37" s="715"/>
      <c r="DF37" s="715"/>
      <c r="DG37" s="715"/>
      <c r="DH37" s="715"/>
      <c r="DI37" s="715"/>
      <c r="DJ37" s="715"/>
      <c r="DK37" s="716"/>
      <c r="DL37" s="688">
        <v>231821</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4380269</v>
      </c>
      <c r="S38" s="760"/>
      <c r="T38" s="760"/>
      <c r="U38" s="760"/>
      <c r="V38" s="760"/>
      <c r="W38" s="760"/>
      <c r="X38" s="760"/>
      <c r="Y38" s="761"/>
      <c r="Z38" s="762">
        <v>100</v>
      </c>
      <c r="AA38" s="762"/>
      <c r="AB38" s="762"/>
      <c r="AC38" s="762"/>
      <c r="AD38" s="763">
        <v>2503656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9238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1695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349271</v>
      </c>
      <c r="CS38" s="680"/>
      <c r="CT38" s="680"/>
      <c r="CU38" s="680"/>
      <c r="CV38" s="680"/>
      <c r="CW38" s="680"/>
      <c r="CX38" s="680"/>
      <c r="CY38" s="681"/>
      <c r="CZ38" s="684">
        <v>8.4</v>
      </c>
      <c r="DA38" s="713"/>
      <c r="DB38" s="713"/>
      <c r="DC38" s="717"/>
      <c r="DD38" s="688">
        <v>309495</v>
      </c>
      <c r="DE38" s="680"/>
      <c r="DF38" s="680"/>
      <c r="DG38" s="680"/>
      <c r="DH38" s="680"/>
      <c r="DI38" s="680"/>
      <c r="DJ38" s="680"/>
      <c r="DK38" s="681"/>
      <c r="DL38" s="688">
        <v>241887</v>
      </c>
      <c r="DM38" s="680"/>
      <c r="DN38" s="680"/>
      <c r="DO38" s="680"/>
      <c r="DP38" s="680"/>
      <c r="DQ38" s="680"/>
      <c r="DR38" s="680"/>
      <c r="DS38" s="680"/>
      <c r="DT38" s="680"/>
      <c r="DU38" s="680"/>
      <c r="DV38" s="681"/>
      <c r="DW38" s="684">
        <v>9.3000000000000007</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t="s">
        <v>239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50280</v>
      </c>
      <c r="CS39" s="715"/>
      <c r="CT39" s="715"/>
      <c r="CU39" s="715"/>
      <c r="CV39" s="715"/>
      <c r="CW39" s="715"/>
      <c r="CX39" s="715"/>
      <c r="CY39" s="716"/>
      <c r="CZ39" s="684">
        <v>1.2</v>
      </c>
      <c r="DA39" s="713"/>
      <c r="DB39" s="713"/>
      <c r="DC39" s="717"/>
      <c r="DD39" s="688" t="s">
        <v>239</v>
      </c>
      <c r="DE39" s="715"/>
      <c r="DF39" s="715"/>
      <c r="DG39" s="715"/>
      <c r="DH39" s="715"/>
      <c r="DI39" s="715"/>
      <c r="DJ39" s="715"/>
      <c r="DK39" s="716"/>
      <c r="DL39" s="688" t="s">
        <v>251</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72162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239</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128</v>
      </c>
      <c r="CS40" s="680"/>
      <c r="CT40" s="680"/>
      <c r="CU40" s="680"/>
      <c r="CV40" s="680"/>
      <c r="CW40" s="680"/>
      <c r="CX40" s="680"/>
      <c r="CY40" s="681"/>
      <c r="CZ40" s="684" t="s">
        <v>173</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202183</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284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239</v>
      </c>
      <c r="DA41" s="713"/>
      <c r="DB41" s="713"/>
      <c r="DC41" s="717"/>
      <c r="DD41" s="688" t="s">
        <v>173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1290675</v>
      </c>
      <c r="CS42" s="680"/>
      <c r="CT42" s="680"/>
      <c r="CU42" s="680"/>
      <c r="CV42" s="680"/>
      <c r="CW42" s="680"/>
      <c r="CX42" s="680"/>
      <c r="CY42" s="681"/>
      <c r="CZ42" s="684">
        <v>30.9</v>
      </c>
      <c r="DA42" s="685"/>
      <c r="DB42" s="685"/>
      <c r="DC42" s="780"/>
      <c r="DD42" s="688">
        <v>306642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28997</v>
      </c>
      <c r="CS43" s="715"/>
      <c r="CT43" s="715"/>
      <c r="CU43" s="715"/>
      <c r="CV43" s="715"/>
      <c r="CW43" s="715"/>
      <c r="CX43" s="715"/>
      <c r="CY43" s="716"/>
      <c r="CZ43" s="684">
        <v>0.7</v>
      </c>
      <c r="DA43" s="713"/>
      <c r="DB43" s="713"/>
      <c r="DC43" s="717"/>
      <c r="DD43" s="688">
        <v>28997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1290675</v>
      </c>
      <c r="CS44" s="680"/>
      <c r="CT44" s="680"/>
      <c r="CU44" s="680"/>
      <c r="CV44" s="680"/>
      <c r="CW44" s="680"/>
      <c r="CX44" s="680"/>
      <c r="CY44" s="681"/>
      <c r="CZ44" s="684">
        <v>30.9</v>
      </c>
      <c r="DA44" s="685"/>
      <c r="DB44" s="685"/>
      <c r="DC44" s="780"/>
      <c r="DD44" s="688">
        <v>306642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1010072</v>
      </c>
      <c r="CS45" s="715"/>
      <c r="CT45" s="715"/>
      <c r="CU45" s="715"/>
      <c r="CV45" s="715"/>
      <c r="CW45" s="715"/>
      <c r="CX45" s="715"/>
      <c r="CY45" s="716"/>
      <c r="CZ45" s="684">
        <v>24.2</v>
      </c>
      <c r="DA45" s="713"/>
      <c r="DB45" s="713"/>
      <c r="DC45" s="717"/>
      <c r="DD45" s="688">
        <v>96209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275762</v>
      </c>
      <c r="CS46" s="680"/>
      <c r="CT46" s="680"/>
      <c r="CU46" s="680"/>
      <c r="CV46" s="680"/>
      <c r="CW46" s="680"/>
      <c r="CX46" s="680"/>
      <c r="CY46" s="681"/>
      <c r="CZ46" s="684">
        <v>6.6</v>
      </c>
      <c r="DA46" s="685"/>
      <c r="DB46" s="685"/>
      <c r="DC46" s="780"/>
      <c r="DD46" s="688">
        <v>205592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239</v>
      </c>
      <c r="DA47" s="713"/>
      <c r="DB47" s="713"/>
      <c r="DC47" s="717"/>
      <c r="DD47" s="688" t="s">
        <v>273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239</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4172267</v>
      </c>
      <c r="CS49" s="749"/>
      <c r="CT49" s="749"/>
      <c r="CU49" s="749"/>
      <c r="CV49" s="749"/>
      <c r="CW49" s="749"/>
      <c r="CX49" s="749"/>
      <c r="CY49" s="781"/>
      <c r="CZ49" s="764">
        <v>100</v>
      </c>
      <c r="DA49" s="782"/>
      <c r="DB49" s="782"/>
      <c r="DC49" s="783"/>
      <c r="DD49" s="784">
        <v>2789278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A5fy8uzOkCJHyGMbvWVpCKvW/2gUFpQInRhE5kZhixhZUpGBEQHnaeXEPsLnW0u0TrK/HcMaVJzztqbx96EGzQ==" saltValue="OP1BNuUjoCQaIkIcCQto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4386</v>
      </c>
      <c r="R7" s="815"/>
      <c r="S7" s="815"/>
      <c r="T7" s="815"/>
      <c r="U7" s="815"/>
      <c r="V7" s="815">
        <v>4178</v>
      </c>
      <c r="W7" s="815"/>
      <c r="X7" s="815"/>
      <c r="Y7" s="815"/>
      <c r="Z7" s="815"/>
      <c r="AA7" s="815">
        <v>208</v>
      </c>
      <c r="AB7" s="815"/>
      <c r="AC7" s="815"/>
      <c r="AD7" s="815"/>
      <c r="AE7" s="816"/>
      <c r="AF7" s="817">
        <v>183</v>
      </c>
      <c r="AG7" s="818"/>
      <c r="AH7" s="818"/>
      <c r="AI7" s="818"/>
      <c r="AJ7" s="819"/>
      <c r="AK7" s="854">
        <v>0</v>
      </c>
      <c r="AL7" s="855"/>
      <c r="AM7" s="855"/>
      <c r="AN7" s="855"/>
      <c r="AO7" s="855"/>
      <c r="AP7" s="855">
        <v>5088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t="s">
        <v>587</v>
      </c>
      <c r="CI7" s="852"/>
      <c r="CJ7" s="852"/>
      <c r="CK7" s="852"/>
      <c r="CL7" s="853"/>
      <c r="CM7" s="851">
        <v>10</v>
      </c>
      <c r="CN7" s="852"/>
      <c r="CO7" s="852"/>
      <c r="CP7" s="852"/>
      <c r="CQ7" s="853"/>
      <c r="CR7" s="851">
        <v>10</v>
      </c>
      <c r="CS7" s="852"/>
      <c r="CT7" s="852"/>
      <c r="CU7" s="852"/>
      <c r="CV7" s="853"/>
      <c r="CW7" s="851" t="s">
        <v>587</v>
      </c>
      <c r="CX7" s="852"/>
      <c r="CY7" s="852"/>
      <c r="CZ7" s="852"/>
      <c r="DA7" s="853"/>
      <c r="DB7" s="851" t="s">
        <v>587</v>
      </c>
      <c r="DC7" s="852"/>
      <c r="DD7" s="852"/>
      <c r="DE7" s="852"/>
      <c r="DF7" s="853"/>
      <c r="DG7" s="851" t="s">
        <v>588</v>
      </c>
      <c r="DH7" s="852"/>
      <c r="DI7" s="852"/>
      <c r="DJ7" s="852"/>
      <c r="DK7" s="853"/>
      <c r="DL7" s="851" t="s">
        <v>587</v>
      </c>
      <c r="DM7" s="852"/>
      <c r="DN7" s="852"/>
      <c r="DO7" s="852"/>
      <c r="DP7" s="853"/>
      <c r="DQ7" s="851" t="s">
        <v>587</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v>4380</v>
      </c>
      <c r="R23" s="874"/>
      <c r="S23" s="874"/>
      <c r="T23" s="874"/>
      <c r="U23" s="874"/>
      <c r="V23" s="874">
        <v>4172</v>
      </c>
      <c r="W23" s="874"/>
      <c r="X23" s="874"/>
      <c r="Y23" s="874"/>
      <c r="Z23" s="874"/>
      <c r="AA23" s="874">
        <v>208</v>
      </c>
      <c r="AB23" s="874"/>
      <c r="AC23" s="874"/>
      <c r="AD23" s="874"/>
      <c r="AE23" s="875"/>
      <c r="AF23" s="876">
        <v>183</v>
      </c>
      <c r="AG23" s="874"/>
      <c r="AH23" s="874"/>
      <c r="AI23" s="874"/>
      <c r="AJ23" s="877"/>
      <c r="AK23" s="878"/>
      <c r="AL23" s="879"/>
      <c r="AM23" s="879"/>
      <c r="AN23" s="879"/>
      <c r="AO23" s="879"/>
      <c r="AP23" s="874">
        <v>5088</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2">
        <v>764</v>
      </c>
      <c r="R28" s="903"/>
      <c r="S28" s="903"/>
      <c r="T28" s="903"/>
      <c r="U28" s="903"/>
      <c r="V28" s="903">
        <v>710</v>
      </c>
      <c r="W28" s="903"/>
      <c r="X28" s="903"/>
      <c r="Y28" s="903"/>
      <c r="Z28" s="903"/>
      <c r="AA28" s="903">
        <v>54</v>
      </c>
      <c r="AB28" s="903"/>
      <c r="AC28" s="903"/>
      <c r="AD28" s="903"/>
      <c r="AE28" s="904"/>
      <c r="AF28" s="905">
        <v>54</v>
      </c>
      <c r="AG28" s="903"/>
      <c r="AH28" s="903"/>
      <c r="AI28" s="903"/>
      <c r="AJ28" s="906"/>
      <c r="AK28" s="907">
        <v>50</v>
      </c>
      <c r="AL28" s="898"/>
      <c r="AM28" s="898"/>
      <c r="AN28" s="898"/>
      <c r="AO28" s="898"/>
      <c r="AP28" s="898" t="s">
        <v>584</v>
      </c>
      <c r="AQ28" s="898"/>
      <c r="AR28" s="898"/>
      <c r="AS28" s="898"/>
      <c r="AT28" s="898"/>
      <c r="AU28" s="898" t="s">
        <v>583</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566</v>
      </c>
      <c r="R29" s="839"/>
      <c r="S29" s="839"/>
      <c r="T29" s="839"/>
      <c r="U29" s="839"/>
      <c r="V29" s="839">
        <v>538</v>
      </c>
      <c r="W29" s="839"/>
      <c r="X29" s="839"/>
      <c r="Y29" s="839"/>
      <c r="Z29" s="839"/>
      <c r="AA29" s="839">
        <v>28</v>
      </c>
      <c r="AB29" s="839"/>
      <c r="AC29" s="839"/>
      <c r="AD29" s="839"/>
      <c r="AE29" s="840"/>
      <c r="AF29" s="841">
        <v>28</v>
      </c>
      <c r="AG29" s="842"/>
      <c r="AH29" s="842"/>
      <c r="AI29" s="842"/>
      <c r="AJ29" s="843"/>
      <c r="AK29" s="910">
        <v>77</v>
      </c>
      <c r="AL29" s="911"/>
      <c r="AM29" s="911"/>
      <c r="AN29" s="911"/>
      <c r="AO29" s="911"/>
      <c r="AP29" s="911" t="s">
        <v>505</v>
      </c>
      <c r="AQ29" s="911"/>
      <c r="AR29" s="911"/>
      <c r="AS29" s="911"/>
      <c r="AT29" s="911"/>
      <c r="AU29" s="911" t="s">
        <v>505</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63</v>
      </c>
      <c r="R30" s="839"/>
      <c r="S30" s="839"/>
      <c r="T30" s="839"/>
      <c r="U30" s="839"/>
      <c r="V30" s="839">
        <v>62</v>
      </c>
      <c r="W30" s="839"/>
      <c r="X30" s="839"/>
      <c r="Y30" s="839"/>
      <c r="Z30" s="839"/>
      <c r="AA30" s="839">
        <v>1</v>
      </c>
      <c r="AB30" s="839"/>
      <c r="AC30" s="839"/>
      <c r="AD30" s="839"/>
      <c r="AE30" s="840"/>
      <c r="AF30" s="841">
        <v>1</v>
      </c>
      <c r="AG30" s="842"/>
      <c r="AH30" s="842"/>
      <c r="AI30" s="842"/>
      <c r="AJ30" s="843"/>
      <c r="AK30" s="910">
        <v>23</v>
      </c>
      <c r="AL30" s="911"/>
      <c r="AM30" s="911"/>
      <c r="AN30" s="911"/>
      <c r="AO30" s="911"/>
      <c r="AP30" s="911" t="s">
        <v>505</v>
      </c>
      <c r="AQ30" s="911"/>
      <c r="AR30" s="911"/>
      <c r="AS30" s="911"/>
      <c r="AT30" s="911"/>
      <c r="AU30" s="911" t="s">
        <v>505</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265</v>
      </c>
      <c r="R31" s="839"/>
      <c r="S31" s="839"/>
      <c r="T31" s="839"/>
      <c r="U31" s="839"/>
      <c r="V31" s="839">
        <v>92</v>
      </c>
      <c r="W31" s="839"/>
      <c r="X31" s="839"/>
      <c r="Y31" s="839"/>
      <c r="Z31" s="839"/>
      <c r="AA31" s="839">
        <v>173</v>
      </c>
      <c r="AB31" s="839"/>
      <c r="AC31" s="839"/>
      <c r="AD31" s="839"/>
      <c r="AE31" s="840"/>
      <c r="AF31" s="841">
        <v>88</v>
      </c>
      <c r="AG31" s="842"/>
      <c r="AH31" s="842"/>
      <c r="AI31" s="842"/>
      <c r="AJ31" s="843"/>
      <c r="AK31" s="910">
        <v>87</v>
      </c>
      <c r="AL31" s="911"/>
      <c r="AM31" s="911"/>
      <c r="AN31" s="911"/>
      <c r="AO31" s="911"/>
      <c r="AP31" s="911" t="s">
        <v>582</v>
      </c>
      <c r="AQ31" s="911"/>
      <c r="AR31" s="911"/>
      <c r="AS31" s="911"/>
      <c r="AT31" s="911"/>
      <c r="AU31" s="911" t="s">
        <v>583</v>
      </c>
      <c r="AV31" s="911"/>
      <c r="AW31" s="911"/>
      <c r="AX31" s="911"/>
      <c r="AY31" s="911"/>
      <c r="AZ31" s="912" t="s">
        <v>571</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402</v>
      </c>
      <c r="C32" s="836"/>
      <c r="D32" s="836"/>
      <c r="E32" s="836"/>
      <c r="F32" s="836"/>
      <c r="G32" s="836"/>
      <c r="H32" s="836"/>
      <c r="I32" s="836"/>
      <c r="J32" s="836"/>
      <c r="K32" s="836"/>
      <c r="L32" s="836"/>
      <c r="M32" s="836"/>
      <c r="N32" s="836"/>
      <c r="O32" s="836"/>
      <c r="P32" s="837"/>
      <c r="Q32" s="838">
        <v>92</v>
      </c>
      <c r="R32" s="839"/>
      <c r="S32" s="839"/>
      <c r="T32" s="839"/>
      <c r="U32" s="839"/>
      <c r="V32" s="839">
        <v>87</v>
      </c>
      <c r="W32" s="839"/>
      <c r="X32" s="839"/>
      <c r="Y32" s="839"/>
      <c r="Z32" s="839"/>
      <c r="AA32" s="839">
        <v>5</v>
      </c>
      <c r="AB32" s="839"/>
      <c r="AC32" s="839"/>
      <c r="AD32" s="839"/>
      <c r="AE32" s="840"/>
      <c r="AF32" s="841">
        <v>5</v>
      </c>
      <c r="AG32" s="842"/>
      <c r="AH32" s="842"/>
      <c r="AI32" s="842"/>
      <c r="AJ32" s="843"/>
      <c r="AK32" s="910">
        <v>9</v>
      </c>
      <c r="AL32" s="911"/>
      <c r="AM32" s="911"/>
      <c r="AN32" s="911"/>
      <c r="AO32" s="911"/>
      <c r="AP32" s="911">
        <v>133</v>
      </c>
      <c r="AQ32" s="911"/>
      <c r="AR32" s="911"/>
      <c r="AS32" s="911"/>
      <c r="AT32" s="911"/>
      <c r="AU32" s="911">
        <v>70</v>
      </c>
      <c r="AV32" s="911"/>
      <c r="AW32" s="911"/>
      <c r="AX32" s="911"/>
      <c r="AY32" s="911"/>
      <c r="AZ32" s="912" t="s">
        <v>572</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404</v>
      </c>
      <c r="C33" s="836"/>
      <c r="D33" s="836"/>
      <c r="E33" s="836"/>
      <c r="F33" s="836"/>
      <c r="G33" s="836"/>
      <c r="H33" s="836"/>
      <c r="I33" s="836"/>
      <c r="J33" s="836"/>
      <c r="K33" s="836"/>
      <c r="L33" s="836"/>
      <c r="M33" s="836"/>
      <c r="N33" s="836"/>
      <c r="O33" s="836"/>
      <c r="P33" s="837"/>
      <c r="Q33" s="838">
        <v>94</v>
      </c>
      <c r="R33" s="839"/>
      <c r="S33" s="839"/>
      <c r="T33" s="839"/>
      <c r="U33" s="839"/>
      <c r="V33" s="839">
        <v>85</v>
      </c>
      <c r="W33" s="839"/>
      <c r="X33" s="839"/>
      <c r="Y33" s="839"/>
      <c r="Z33" s="839"/>
      <c r="AA33" s="839">
        <v>9</v>
      </c>
      <c r="AB33" s="839"/>
      <c r="AC33" s="839"/>
      <c r="AD33" s="839"/>
      <c r="AE33" s="840"/>
      <c r="AF33" s="841">
        <v>9</v>
      </c>
      <c r="AG33" s="842"/>
      <c r="AH33" s="842"/>
      <c r="AI33" s="842"/>
      <c r="AJ33" s="843"/>
      <c r="AK33" s="910">
        <v>66</v>
      </c>
      <c r="AL33" s="911"/>
      <c r="AM33" s="911"/>
      <c r="AN33" s="911"/>
      <c r="AO33" s="911"/>
      <c r="AP33" s="911">
        <v>313</v>
      </c>
      <c r="AQ33" s="911"/>
      <c r="AR33" s="911"/>
      <c r="AS33" s="911"/>
      <c r="AT33" s="911"/>
      <c r="AU33" s="911">
        <v>313</v>
      </c>
      <c r="AV33" s="911"/>
      <c r="AW33" s="911"/>
      <c r="AX33" s="911"/>
      <c r="AY33" s="911"/>
      <c r="AZ33" s="912" t="s">
        <v>572</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185</v>
      </c>
      <c r="AG63" s="922"/>
      <c r="AH63" s="922"/>
      <c r="AI63" s="922"/>
      <c r="AJ63" s="923"/>
      <c r="AK63" s="924"/>
      <c r="AL63" s="919"/>
      <c r="AM63" s="919"/>
      <c r="AN63" s="919"/>
      <c r="AO63" s="919"/>
      <c r="AP63" s="922">
        <v>446</v>
      </c>
      <c r="AQ63" s="922"/>
      <c r="AR63" s="922"/>
      <c r="AS63" s="922"/>
      <c r="AT63" s="922"/>
      <c r="AU63" s="922">
        <v>383</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408</v>
      </c>
      <c r="B66" s="821"/>
      <c r="C66" s="821"/>
      <c r="D66" s="821"/>
      <c r="E66" s="821"/>
      <c r="F66" s="821"/>
      <c r="G66" s="821"/>
      <c r="H66" s="821"/>
      <c r="I66" s="821"/>
      <c r="J66" s="821"/>
      <c r="K66" s="821"/>
      <c r="L66" s="821"/>
      <c r="M66" s="821"/>
      <c r="N66" s="821"/>
      <c r="O66" s="821"/>
      <c r="P66" s="822"/>
      <c r="Q66" s="797" t="s">
        <v>389</v>
      </c>
      <c r="R66" s="798"/>
      <c r="S66" s="798"/>
      <c r="T66" s="798"/>
      <c r="U66" s="799"/>
      <c r="V66" s="797" t="s">
        <v>409</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410</v>
      </c>
      <c r="AQ66" s="798"/>
      <c r="AR66" s="798"/>
      <c r="AS66" s="798"/>
      <c r="AT66" s="799"/>
      <c r="AU66" s="797" t="s">
        <v>411</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574</v>
      </c>
      <c r="C68" s="950"/>
      <c r="D68" s="950"/>
      <c r="E68" s="950"/>
      <c r="F68" s="950"/>
      <c r="G68" s="950"/>
      <c r="H68" s="950"/>
      <c r="I68" s="950"/>
      <c r="J68" s="950"/>
      <c r="K68" s="950"/>
      <c r="L68" s="950"/>
      <c r="M68" s="950"/>
      <c r="N68" s="950"/>
      <c r="O68" s="950"/>
      <c r="P68" s="951"/>
      <c r="Q68" s="952">
        <v>251</v>
      </c>
      <c r="R68" s="946"/>
      <c r="S68" s="946"/>
      <c r="T68" s="946"/>
      <c r="U68" s="946"/>
      <c r="V68" s="946">
        <v>239</v>
      </c>
      <c r="W68" s="946"/>
      <c r="X68" s="946"/>
      <c r="Y68" s="946"/>
      <c r="Z68" s="946"/>
      <c r="AA68" s="946">
        <v>12</v>
      </c>
      <c r="AB68" s="946"/>
      <c r="AC68" s="946"/>
      <c r="AD68" s="946"/>
      <c r="AE68" s="946"/>
      <c r="AF68" s="946">
        <v>12</v>
      </c>
      <c r="AG68" s="946"/>
      <c r="AH68" s="946"/>
      <c r="AI68" s="946"/>
      <c r="AJ68" s="946"/>
      <c r="AK68" s="946" t="s">
        <v>589</v>
      </c>
      <c r="AL68" s="946"/>
      <c r="AM68" s="946"/>
      <c r="AN68" s="946"/>
      <c r="AO68" s="946"/>
      <c r="AP68" s="946" t="s">
        <v>589</v>
      </c>
      <c r="AQ68" s="946"/>
      <c r="AR68" s="946"/>
      <c r="AS68" s="946"/>
      <c r="AT68" s="946"/>
      <c r="AU68" s="946" t="s">
        <v>589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575</v>
      </c>
      <c r="C69" s="954"/>
      <c r="D69" s="954"/>
      <c r="E69" s="954"/>
      <c r="F69" s="954"/>
      <c r="G69" s="954"/>
      <c r="H69" s="954"/>
      <c r="I69" s="954"/>
      <c r="J69" s="954"/>
      <c r="K69" s="954"/>
      <c r="L69" s="954"/>
      <c r="M69" s="954"/>
      <c r="N69" s="954"/>
      <c r="O69" s="954"/>
      <c r="P69" s="955"/>
      <c r="Q69" s="956">
        <v>1952</v>
      </c>
      <c r="R69" s="911"/>
      <c r="S69" s="911"/>
      <c r="T69" s="911"/>
      <c r="U69" s="911"/>
      <c r="V69" s="911">
        <v>1936</v>
      </c>
      <c r="W69" s="911"/>
      <c r="X69" s="911"/>
      <c r="Y69" s="911"/>
      <c r="Z69" s="911"/>
      <c r="AA69" s="911">
        <v>16</v>
      </c>
      <c r="AB69" s="911"/>
      <c r="AC69" s="911"/>
      <c r="AD69" s="911"/>
      <c r="AE69" s="911"/>
      <c r="AF69" s="911">
        <v>16</v>
      </c>
      <c r="AG69" s="911"/>
      <c r="AH69" s="911"/>
      <c r="AI69" s="911"/>
      <c r="AJ69" s="911"/>
      <c r="AK69" s="911">
        <v>49</v>
      </c>
      <c r="AL69" s="911"/>
      <c r="AM69" s="911"/>
      <c r="AN69" s="911"/>
      <c r="AO69" s="911"/>
      <c r="AP69" s="911">
        <v>1406</v>
      </c>
      <c r="AQ69" s="911"/>
      <c r="AR69" s="911"/>
      <c r="AS69" s="911"/>
      <c r="AT69" s="911"/>
      <c r="AU69" s="911">
        <v>95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576</v>
      </c>
      <c r="C70" s="954"/>
      <c r="D70" s="954"/>
      <c r="E70" s="954"/>
      <c r="F70" s="954"/>
      <c r="G70" s="954"/>
      <c r="H70" s="954"/>
      <c r="I70" s="954"/>
      <c r="J70" s="954"/>
      <c r="K70" s="954"/>
      <c r="L70" s="954"/>
      <c r="M70" s="954"/>
      <c r="N70" s="954"/>
      <c r="O70" s="954"/>
      <c r="P70" s="955"/>
      <c r="Q70" s="956">
        <v>630</v>
      </c>
      <c r="R70" s="911"/>
      <c r="S70" s="911"/>
      <c r="T70" s="911"/>
      <c r="U70" s="911"/>
      <c r="V70" s="911">
        <v>604</v>
      </c>
      <c r="W70" s="911"/>
      <c r="X70" s="911"/>
      <c r="Y70" s="911"/>
      <c r="Z70" s="911"/>
      <c r="AA70" s="911">
        <v>26</v>
      </c>
      <c r="AB70" s="911"/>
      <c r="AC70" s="911"/>
      <c r="AD70" s="911"/>
      <c r="AE70" s="911"/>
      <c r="AF70" s="911">
        <v>26</v>
      </c>
      <c r="AG70" s="911"/>
      <c r="AH70" s="911"/>
      <c r="AI70" s="911"/>
      <c r="AJ70" s="911"/>
      <c r="AK70" s="911">
        <v>44</v>
      </c>
      <c r="AL70" s="911"/>
      <c r="AM70" s="911"/>
      <c r="AN70" s="911"/>
      <c r="AO70" s="911"/>
      <c r="AP70" s="911">
        <v>140</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577</v>
      </c>
      <c r="C71" s="954"/>
      <c r="D71" s="954"/>
      <c r="E71" s="954"/>
      <c r="F71" s="954"/>
      <c r="G71" s="954"/>
      <c r="H71" s="954"/>
      <c r="I71" s="954"/>
      <c r="J71" s="954"/>
      <c r="K71" s="954"/>
      <c r="L71" s="954"/>
      <c r="M71" s="954"/>
      <c r="N71" s="954"/>
      <c r="O71" s="954"/>
      <c r="P71" s="955"/>
      <c r="Q71" s="956">
        <v>167</v>
      </c>
      <c r="R71" s="911"/>
      <c r="S71" s="911"/>
      <c r="T71" s="911"/>
      <c r="U71" s="911"/>
      <c r="V71" s="911">
        <v>140</v>
      </c>
      <c r="W71" s="911"/>
      <c r="X71" s="911"/>
      <c r="Y71" s="911"/>
      <c r="Z71" s="911"/>
      <c r="AA71" s="911">
        <v>27</v>
      </c>
      <c r="AB71" s="911"/>
      <c r="AC71" s="911"/>
      <c r="AD71" s="911"/>
      <c r="AE71" s="911"/>
      <c r="AF71" s="911">
        <v>27</v>
      </c>
      <c r="AG71" s="911"/>
      <c r="AH71" s="911"/>
      <c r="AI71" s="911"/>
      <c r="AJ71" s="911"/>
      <c r="AK71" s="911">
        <v>23</v>
      </c>
      <c r="AL71" s="911"/>
      <c r="AM71" s="911"/>
      <c r="AN71" s="911"/>
      <c r="AO71" s="911"/>
      <c r="AP71" s="911" t="s">
        <v>589</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578</v>
      </c>
      <c r="C72" s="954"/>
      <c r="D72" s="954"/>
      <c r="E72" s="954"/>
      <c r="F72" s="954"/>
      <c r="G72" s="954"/>
      <c r="H72" s="954"/>
      <c r="I72" s="954"/>
      <c r="J72" s="954"/>
      <c r="K72" s="954"/>
      <c r="L72" s="954"/>
      <c r="M72" s="954"/>
      <c r="N72" s="954"/>
      <c r="O72" s="954"/>
      <c r="P72" s="955"/>
      <c r="Q72" s="956">
        <v>6833</v>
      </c>
      <c r="R72" s="911"/>
      <c r="S72" s="911"/>
      <c r="T72" s="911"/>
      <c r="U72" s="911"/>
      <c r="V72" s="911">
        <v>5904</v>
      </c>
      <c r="W72" s="911"/>
      <c r="X72" s="911"/>
      <c r="Y72" s="911"/>
      <c r="Z72" s="911"/>
      <c r="AA72" s="911">
        <v>929</v>
      </c>
      <c r="AB72" s="911"/>
      <c r="AC72" s="911"/>
      <c r="AD72" s="911"/>
      <c r="AE72" s="911"/>
      <c r="AF72" s="911">
        <v>929</v>
      </c>
      <c r="AG72" s="911"/>
      <c r="AH72" s="911"/>
      <c r="AI72" s="911"/>
      <c r="AJ72" s="911"/>
      <c r="AK72" s="911">
        <v>830</v>
      </c>
      <c r="AL72" s="911"/>
      <c r="AM72" s="911"/>
      <c r="AN72" s="911"/>
      <c r="AO72" s="911"/>
      <c r="AP72" s="911" t="s">
        <v>589</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579</v>
      </c>
      <c r="C73" s="954"/>
      <c r="D73" s="954"/>
      <c r="E73" s="954"/>
      <c r="F73" s="954"/>
      <c r="G73" s="954"/>
      <c r="H73" s="954"/>
      <c r="I73" s="954"/>
      <c r="J73" s="954"/>
      <c r="K73" s="954"/>
      <c r="L73" s="954"/>
      <c r="M73" s="954"/>
      <c r="N73" s="954"/>
      <c r="O73" s="954"/>
      <c r="P73" s="955"/>
      <c r="Q73" s="956">
        <v>94</v>
      </c>
      <c r="R73" s="911"/>
      <c r="S73" s="911"/>
      <c r="T73" s="911"/>
      <c r="U73" s="911"/>
      <c r="V73" s="911">
        <v>86</v>
      </c>
      <c r="W73" s="911"/>
      <c r="X73" s="911"/>
      <c r="Y73" s="911"/>
      <c r="Z73" s="911"/>
      <c r="AA73" s="911">
        <v>8</v>
      </c>
      <c r="AB73" s="911"/>
      <c r="AC73" s="911"/>
      <c r="AD73" s="911"/>
      <c r="AE73" s="911"/>
      <c r="AF73" s="911">
        <v>8</v>
      </c>
      <c r="AG73" s="911"/>
      <c r="AH73" s="911"/>
      <c r="AI73" s="911"/>
      <c r="AJ73" s="911"/>
      <c r="AK73" s="911">
        <v>9</v>
      </c>
      <c r="AL73" s="911"/>
      <c r="AM73" s="911"/>
      <c r="AN73" s="911"/>
      <c r="AO73" s="911"/>
      <c r="AP73" s="911" t="s">
        <v>589</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580</v>
      </c>
      <c r="C74" s="954"/>
      <c r="D74" s="954"/>
      <c r="E74" s="954"/>
      <c r="F74" s="954"/>
      <c r="G74" s="954"/>
      <c r="H74" s="954"/>
      <c r="I74" s="954"/>
      <c r="J74" s="954"/>
      <c r="K74" s="954"/>
      <c r="L74" s="954"/>
      <c r="M74" s="954"/>
      <c r="N74" s="954"/>
      <c r="O74" s="954"/>
      <c r="P74" s="955"/>
      <c r="Q74" s="956">
        <v>237427</v>
      </c>
      <c r="R74" s="911"/>
      <c r="S74" s="911"/>
      <c r="T74" s="911"/>
      <c r="U74" s="911"/>
      <c r="V74" s="911">
        <v>231302</v>
      </c>
      <c r="W74" s="911"/>
      <c r="X74" s="911"/>
      <c r="Y74" s="911"/>
      <c r="Z74" s="911"/>
      <c r="AA74" s="911">
        <v>6125</v>
      </c>
      <c r="AB74" s="911"/>
      <c r="AC74" s="911"/>
      <c r="AD74" s="911"/>
      <c r="AE74" s="911"/>
      <c r="AF74" s="911">
        <v>6125</v>
      </c>
      <c r="AG74" s="911"/>
      <c r="AH74" s="911"/>
      <c r="AI74" s="911"/>
      <c r="AJ74" s="911"/>
      <c r="AK74" s="911">
        <v>1029</v>
      </c>
      <c r="AL74" s="911"/>
      <c r="AM74" s="911"/>
      <c r="AN74" s="911"/>
      <c r="AO74" s="911"/>
      <c r="AP74" s="911" t="s">
        <v>589</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7143</v>
      </c>
      <c r="AG88" s="922"/>
      <c r="AH88" s="922"/>
      <c r="AI88" s="922"/>
      <c r="AJ88" s="922"/>
      <c r="AK88" s="919"/>
      <c r="AL88" s="919"/>
      <c r="AM88" s="919"/>
      <c r="AN88" s="919"/>
      <c r="AO88" s="919"/>
      <c r="AP88" s="922">
        <v>1546</v>
      </c>
      <c r="AQ88" s="922"/>
      <c r="AR88" s="922"/>
      <c r="AS88" s="922"/>
      <c r="AT88" s="922"/>
      <c r="AU88" s="922">
        <v>95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587</v>
      </c>
      <c r="CX102" s="930"/>
      <c r="CY102" s="930"/>
      <c r="CZ102" s="930"/>
      <c r="DA102" s="973"/>
      <c r="DB102" s="972" t="s">
        <v>590</v>
      </c>
      <c r="DC102" s="930"/>
      <c r="DD102" s="930"/>
      <c r="DE102" s="930"/>
      <c r="DF102" s="973"/>
      <c r="DG102" s="972" t="s">
        <v>587</v>
      </c>
      <c r="DH102" s="930"/>
      <c r="DI102" s="930"/>
      <c r="DJ102" s="930"/>
      <c r="DK102" s="973"/>
      <c r="DL102" s="972" t="s">
        <v>587</v>
      </c>
      <c r="DM102" s="930"/>
      <c r="DN102" s="930"/>
      <c r="DO102" s="930"/>
      <c r="DP102" s="973"/>
      <c r="DQ102" s="972" t="s">
        <v>587</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304</v>
      </c>
      <c r="AG109" s="975"/>
      <c r="AH109" s="975"/>
      <c r="AI109" s="975"/>
      <c r="AJ109" s="976"/>
      <c r="AK109" s="974" t="s">
        <v>303</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304</v>
      </c>
      <c r="BW109" s="975"/>
      <c r="BX109" s="975"/>
      <c r="BY109" s="975"/>
      <c r="BZ109" s="976"/>
      <c r="CA109" s="974" t="s">
        <v>303</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304</v>
      </c>
      <c r="DM109" s="975"/>
      <c r="DN109" s="975"/>
      <c r="DO109" s="975"/>
      <c r="DP109" s="976"/>
      <c r="DQ109" s="974" t="s">
        <v>303</v>
      </c>
      <c r="DR109" s="975"/>
      <c r="DS109" s="975"/>
      <c r="DT109" s="975"/>
      <c r="DU109" s="976"/>
      <c r="DV109" s="974" t="s">
        <v>422</v>
      </c>
      <c r="DW109" s="975"/>
      <c r="DX109" s="975"/>
      <c r="DY109" s="975"/>
      <c r="DZ109" s="977"/>
    </row>
    <row r="110" spans="1:131" s="246" customFormat="1" ht="26.25" customHeight="1" x14ac:dyDescent="0.2">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277444</v>
      </c>
      <c r="AB110" s="982"/>
      <c r="AC110" s="982"/>
      <c r="AD110" s="982"/>
      <c r="AE110" s="983"/>
      <c r="AF110" s="984">
        <v>284286</v>
      </c>
      <c r="AG110" s="982"/>
      <c r="AH110" s="982"/>
      <c r="AI110" s="982"/>
      <c r="AJ110" s="983"/>
      <c r="AK110" s="984">
        <v>307603</v>
      </c>
      <c r="AL110" s="982"/>
      <c r="AM110" s="982"/>
      <c r="AN110" s="982"/>
      <c r="AO110" s="983"/>
      <c r="AP110" s="985">
        <v>13.4</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4252273</v>
      </c>
      <c r="BR110" s="1017"/>
      <c r="BS110" s="1017"/>
      <c r="BT110" s="1017"/>
      <c r="BU110" s="1017"/>
      <c r="BV110" s="1017">
        <v>4769859</v>
      </c>
      <c r="BW110" s="1017"/>
      <c r="BX110" s="1017"/>
      <c r="BY110" s="1017"/>
      <c r="BZ110" s="1017"/>
      <c r="CA110" s="1017">
        <v>5087747</v>
      </c>
      <c r="CB110" s="1017"/>
      <c r="CC110" s="1017"/>
      <c r="CD110" s="1017"/>
      <c r="CE110" s="1017"/>
      <c r="CF110" s="1031">
        <v>221.7</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428</v>
      </c>
      <c r="DM110" s="1017"/>
      <c r="DN110" s="1017"/>
      <c r="DO110" s="1017"/>
      <c r="DP110" s="1017"/>
      <c r="DQ110" s="1017" t="s">
        <v>428</v>
      </c>
      <c r="DR110" s="1017"/>
      <c r="DS110" s="1017"/>
      <c r="DT110" s="1017"/>
      <c r="DU110" s="1017"/>
      <c r="DV110" s="1018" t="s">
        <v>128</v>
      </c>
      <c r="DW110" s="1018"/>
      <c r="DX110" s="1018"/>
      <c r="DY110" s="1018"/>
      <c r="DZ110" s="1019"/>
    </row>
    <row r="111" spans="1:131" s="246" customFormat="1" ht="26.25" customHeight="1" x14ac:dyDescent="0.2">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428</v>
      </c>
      <c r="AG111" s="1024"/>
      <c r="AH111" s="1024"/>
      <c r="AI111" s="1024"/>
      <c r="AJ111" s="1025"/>
      <c r="AK111" s="1026" t="s">
        <v>428</v>
      </c>
      <c r="AL111" s="1024"/>
      <c r="AM111" s="1024"/>
      <c r="AN111" s="1024"/>
      <c r="AO111" s="1025"/>
      <c r="AP111" s="1027" t="s">
        <v>128</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14052</v>
      </c>
      <c r="BR111" s="1010"/>
      <c r="BS111" s="1010"/>
      <c r="BT111" s="1010"/>
      <c r="BU111" s="1010"/>
      <c r="BV111" s="1010">
        <v>11378</v>
      </c>
      <c r="BW111" s="1010"/>
      <c r="BX111" s="1010"/>
      <c r="BY111" s="1010"/>
      <c r="BZ111" s="1010"/>
      <c r="CA111" s="1010">
        <v>9321</v>
      </c>
      <c r="CB111" s="1010"/>
      <c r="CC111" s="1010"/>
      <c r="CD111" s="1010"/>
      <c r="CE111" s="1010"/>
      <c r="CF111" s="1004">
        <v>0.4</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428</v>
      </c>
      <c r="DH111" s="1010"/>
      <c r="DI111" s="1010"/>
      <c r="DJ111" s="1010"/>
      <c r="DK111" s="1010"/>
      <c r="DL111" s="1010" t="s">
        <v>428</v>
      </c>
      <c r="DM111" s="1010"/>
      <c r="DN111" s="1010"/>
      <c r="DO111" s="1010"/>
      <c r="DP111" s="1010"/>
      <c r="DQ111" s="1010" t="s">
        <v>428</v>
      </c>
      <c r="DR111" s="1010"/>
      <c r="DS111" s="1010"/>
      <c r="DT111" s="1010"/>
      <c r="DU111" s="1010"/>
      <c r="DV111" s="1011" t="s">
        <v>433</v>
      </c>
      <c r="DW111" s="1011"/>
      <c r="DX111" s="1011"/>
      <c r="DY111" s="1011"/>
      <c r="DZ111" s="1012"/>
    </row>
    <row r="112" spans="1:131" s="246" customFormat="1" ht="26.25" customHeight="1" x14ac:dyDescent="0.2">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428</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615229</v>
      </c>
      <c r="BR112" s="1010"/>
      <c r="BS112" s="1010"/>
      <c r="BT112" s="1010"/>
      <c r="BU112" s="1010"/>
      <c r="BV112" s="1010">
        <v>555441</v>
      </c>
      <c r="BW112" s="1010"/>
      <c r="BX112" s="1010"/>
      <c r="BY112" s="1010"/>
      <c r="BZ112" s="1010"/>
      <c r="CA112" s="1010">
        <v>383179</v>
      </c>
      <c r="CB112" s="1010"/>
      <c r="CC112" s="1010"/>
      <c r="CD112" s="1010"/>
      <c r="CE112" s="1010"/>
      <c r="CF112" s="1004">
        <v>16.7</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428</v>
      </c>
      <c r="DM112" s="1010"/>
      <c r="DN112" s="1010"/>
      <c r="DO112" s="1010"/>
      <c r="DP112" s="1010"/>
      <c r="DQ112" s="1010" t="s">
        <v>430</v>
      </c>
      <c r="DR112" s="1010"/>
      <c r="DS112" s="1010"/>
      <c r="DT112" s="1010"/>
      <c r="DU112" s="1010"/>
      <c r="DV112" s="1011" t="s">
        <v>128</v>
      </c>
      <c r="DW112" s="1011"/>
      <c r="DX112" s="1011"/>
      <c r="DY112" s="1011"/>
      <c r="DZ112" s="1012"/>
    </row>
    <row r="113" spans="1:130" s="246" customFormat="1" ht="26.25" customHeight="1" x14ac:dyDescent="0.2">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50968</v>
      </c>
      <c r="AB113" s="1024"/>
      <c r="AC113" s="1024"/>
      <c r="AD113" s="1024"/>
      <c r="AE113" s="1025"/>
      <c r="AF113" s="1026">
        <v>61547</v>
      </c>
      <c r="AG113" s="1024"/>
      <c r="AH113" s="1024"/>
      <c r="AI113" s="1024"/>
      <c r="AJ113" s="1025"/>
      <c r="AK113" s="1026">
        <v>104348</v>
      </c>
      <c r="AL113" s="1024"/>
      <c r="AM113" s="1024"/>
      <c r="AN113" s="1024"/>
      <c r="AO113" s="1025"/>
      <c r="AP113" s="1027">
        <v>4.5</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37680</v>
      </c>
      <c r="BR113" s="1010"/>
      <c r="BS113" s="1010"/>
      <c r="BT113" s="1010"/>
      <c r="BU113" s="1010"/>
      <c r="BV113" s="1010">
        <v>98539</v>
      </c>
      <c r="BW113" s="1010"/>
      <c r="BX113" s="1010"/>
      <c r="BY113" s="1010"/>
      <c r="BZ113" s="1010"/>
      <c r="CA113" s="1010">
        <v>95331</v>
      </c>
      <c r="CB113" s="1010"/>
      <c r="CC113" s="1010"/>
      <c r="CD113" s="1010"/>
      <c r="CE113" s="1010"/>
      <c r="CF113" s="1004">
        <v>4.2</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430</v>
      </c>
      <c r="DM113" s="1049"/>
      <c r="DN113" s="1049"/>
      <c r="DO113" s="1049"/>
      <c r="DP113" s="1050"/>
      <c r="DQ113" s="1051" t="s">
        <v>433</v>
      </c>
      <c r="DR113" s="1049"/>
      <c r="DS113" s="1049"/>
      <c r="DT113" s="1049"/>
      <c r="DU113" s="1050"/>
      <c r="DV113" s="1052" t="s">
        <v>128</v>
      </c>
      <c r="DW113" s="1053"/>
      <c r="DX113" s="1053"/>
      <c r="DY113" s="1053"/>
      <c r="DZ113" s="1054"/>
    </row>
    <row r="114" spans="1:130" s="246" customFormat="1" ht="26.25" customHeight="1" x14ac:dyDescent="0.2">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6171</v>
      </c>
      <c r="AB114" s="1049"/>
      <c r="AC114" s="1049"/>
      <c r="AD114" s="1049"/>
      <c r="AE114" s="1050"/>
      <c r="AF114" s="1051">
        <v>5984</v>
      </c>
      <c r="AG114" s="1049"/>
      <c r="AH114" s="1049"/>
      <c r="AI114" s="1049"/>
      <c r="AJ114" s="1050"/>
      <c r="AK114" s="1051">
        <v>9003</v>
      </c>
      <c r="AL114" s="1049"/>
      <c r="AM114" s="1049"/>
      <c r="AN114" s="1049"/>
      <c r="AO114" s="1050"/>
      <c r="AP114" s="1052">
        <v>0.4</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355180</v>
      </c>
      <c r="BR114" s="1010"/>
      <c r="BS114" s="1010"/>
      <c r="BT114" s="1010"/>
      <c r="BU114" s="1010"/>
      <c r="BV114" s="1010">
        <v>422961</v>
      </c>
      <c r="BW114" s="1010"/>
      <c r="BX114" s="1010"/>
      <c r="BY114" s="1010"/>
      <c r="BZ114" s="1010"/>
      <c r="CA114" s="1010">
        <v>298914</v>
      </c>
      <c r="CB114" s="1010"/>
      <c r="CC114" s="1010"/>
      <c r="CD114" s="1010"/>
      <c r="CE114" s="1010"/>
      <c r="CF114" s="1004">
        <v>13</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433</v>
      </c>
      <c r="DM114" s="1049"/>
      <c r="DN114" s="1049"/>
      <c r="DO114" s="1049"/>
      <c r="DP114" s="1050"/>
      <c r="DQ114" s="1051" t="s">
        <v>128</v>
      </c>
      <c r="DR114" s="1049"/>
      <c r="DS114" s="1049"/>
      <c r="DT114" s="1049"/>
      <c r="DU114" s="1050"/>
      <c r="DV114" s="1052" t="s">
        <v>428</v>
      </c>
      <c r="DW114" s="1053"/>
      <c r="DX114" s="1053"/>
      <c r="DY114" s="1053"/>
      <c r="DZ114" s="1054"/>
    </row>
    <row r="115" spans="1:130" s="246" customFormat="1" ht="26.25" customHeight="1" x14ac:dyDescent="0.2">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1637</v>
      </c>
      <c r="AB115" s="1024"/>
      <c r="AC115" s="1024"/>
      <c r="AD115" s="1024"/>
      <c r="AE115" s="1025"/>
      <c r="AF115" s="1026">
        <v>723</v>
      </c>
      <c r="AG115" s="1024"/>
      <c r="AH115" s="1024"/>
      <c r="AI115" s="1024"/>
      <c r="AJ115" s="1025"/>
      <c r="AK115" s="1026">
        <v>494</v>
      </c>
      <c r="AL115" s="1024"/>
      <c r="AM115" s="1024"/>
      <c r="AN115" s="1024"/>
      <c r="AO115" s="1025"/>
      <c r="AP115" s="1027">
        <v>0</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128</v>
      </c>
      <c r="BW115" s="1010"/>
      <c r="BX115" s="1010"/>
      <c r="BY115" s="1010"/>
      <c r="BZ115" s="1010"/>
      <c r="CA115" s="1010">
        <v>4843</v>
      </c>
      <c r="CB115" s="1010"/>
      <c r="CC115" s="1010"/>
      <c r="CD115" s="1010"/>
      <c r="CE115" s="1010"/>
      <c r="CF115" s="1004">
        <v>0.2</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430</v>
      </c>
      <c r="DR115" s="1049"/>
      <c r="DS115" s="1049"/>
      <c r="DT115" s="1049"/>
      <c r="DU115" s="1050"/>
      <c r="DV115" s="1052" t="s">
        <v>433</v>
      </c>
      <c r="DW115" s="1053"/>
      <c r="DX115" s="1053"/>
      <c r="DY115" s="1053"/>
      <c r="DZ115" s="1054"/>
    </row>
    <row r="116" spans="1:130" s="246" customFormat="1" ht="26.25" customHeight="1" x14ac:dyDescent="0.2">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428</v>
      </c>
      <c r="AB116" s="1049"/>
      <c r="AC116" s="1049"/>
      <c r="AD116" s="1049"/>
      <c r="AE116" s="1050"/>
      <c r="AF116" s="1051" t="s">
        <v>128</v>
      </c>
      <c r="AG116" s="1049"/>
      <c r="AH116" s="1049"/>
      <c r="AI116" s="1049"/>
      <c r="AJ116" s="1050"/>
      <c r="AK116" s="1051" t="s">
        <v>428</v>
      </c>
      <c r="AL116" s="1049"/>
      <c r="AM116" s="1049"/>
      <c r="AN116" s="1049"/>
      <c r="AO116" s="1050"/>
      <c r="AP116" s="1052" t="s">
        <v>433</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449</v>
      </c>
      <c r="BR116" s="1010"/>
      <c r="BS116" s="1010"/>
      <c r="BT116" s="1010"/>
      <c r="BU116" s="1010"/>
      <c r="BV116" s="1010" t="s">
        <v>430</v>
      </c>
      <c r="BW116" s="1010"/>
      <c r="BX116" s="1010"/>
      <c r="BY116" s="1010"/>
      <c r="BZ116" s="1010"/>
      <c r="CA116" s="1010" t="s">
        <v>428</v>
      </c>
      <c r="CB116" s="1010"/>
      <c r="CC116" s="1010"/>
      <c r="CD116" s="1010"/>
      <c r="CE116" s="1010"/>
      <c r="CF116" s="1004" t="s">
        <v>428</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428</v>
      </c>
      <c r="DH116" s="1049"/>
      <c r="DI116" s="1049"/>
      <c r="DJ116" s="1049"/>
      <c r="DK116" s="1050"/>
      <c r="DL116" s="1051" t="s">
        <v>430</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336220</v>
      </c>
      <c r="AB117" s="1067"/>
      <c r="AC117" s="1067"/>
      <c r="AD117" s="1067"/>
      <c r="AE117" s="1068"/>
      <c r="AF117" s="1069">
        <v>352540</v>
      </c>
      <c r="AG117" s="1067"/>
      <c r="AH117" s="1067"/>
      <c r="AI117" s="1067"/>
      <c r="AJ117" s="1068"/>
      <c r="AK117" s="1069">
        <v>421448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428</v>
      </c>
      <c r="BR117" s="1010"/>
      <c r="BS117" s="1010"/>
      <c r="BT117" s="1010"/>
      <c r="BU117" s="1010"/>
      <c r="BV117" s="1010" t="s">
        <v>428</v>
      </c>
      <c r="BW117" s="1010"/>
      <c r="BX117" s="1010"/>
      <c r="BY117" s="1010"/>
      <c r="BZ117" s="1010"/>
      <c r="CA117" s="1010" t="s">
        <v>428</v>
      </c>
      <c r="CB117" s="1010"/>
      <c r="CC117" s="1010"/>
      <c r="CD117" s="1010"/>
      <c r="CE117" s="1010"/>
      <c r="CF117" s="1004" t="s">
        <v>128</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428</v>
      </c>
      <c r="DM117" s="1049"/>
      <c r="DN117" s="1049"/>
      <c r="DO117" s="1049"/>
      <c r="DP117" s="1050"/>
      <c r="DQ117" s="1051" t="s">
        <v>428</v>
      </c>
      <c r="DR117" s="1049"/>
      <c r="DS117" s="1049"/>
      <c r="DT117" s="1049"/>
      <c r="DU117" s="1050"/>
      <c r="DV117" s="1052" t="s">
        <v>128</v>
      </c>
      <c r="DW117" s="1053"/>
      <c r="DX117" s="1053"/>
      <c r="DY117" s="1053"/>
      <c r="DZ117" s="1054"/>
    </row>
    <row r="118" spans="1:130" s="246" customFormat="1" ht="26.25" customHeight="1" x14ac:dyDescent="0.2">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304</v>
      </c>
      <c r="AG118" s="975"/>
      <c r="AH118" s="975"/>
      <c r="AI118" s="975"/>
      <c r="AJ118" s="976"/>
      <c r="AK118" s="974" t="s">
        <v>303</v>
      </c>
      <c r="AL118" s="975"/>
      <c r="AM118" s="975"/>
      <c r="AN118" s="975"/>
      <c r="AO118" s="976"/>
      <c r="AP118" s="1061" t="s">
        <v>422</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428</v>
      </c>
      <c r="BR118" s="1088"/>
      <c r="BS118" s="1088"/>
      <c r="BT118" s="1088"/>
      <c r="BU118" s="1088"/>
      <c r="BV118" s="1088" t="s">
        <v>428</v>
      </c>
      <c r="BW118" s="1088"/>
      <c r="BX118" s="1088"/>
      <c r="BY118" s="1088"/>
      <c r="BZ118" s="1088"/>
      <c r="CA118" s="1088" t="s">
        <v>128</v>
      </c>
      <c r="CB118" s="1088"/>
      <c r="CC118" s="1088"/>
      <c r="CD118" s="1088"/>
      <c r="CE118" s="1088"/>
      <c r="CF118" s="1004" t="s">
        <v>449</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428</v>
      </c>
      <c r="DM118" s="1049"/>
      <c r="DN118" s="1049"/>
      <c r="DO118" s="1049"/>
      <c r="DP118" s="1050"/>
      <c r="DQ118" s="1051" t="s">
        <v>430</v>
      </c>
      <c r="DR118" s="1049"/>
      <c r="DS118" s="1049"/>
      <c r="DT118" s="1049"/>
      <c r="DU118" s="1050"/>
      <c r="DV118" s="1052" t="s">
        <v>428</v>
      </c>
      <c r="DW118" s="1053"/>
      <c r="DX118" s="1053"/>
      <c r="DY118" s="1053"/>
      <c r="DZ118" s="1054"/>
    </row>
    <row r="119" spans="1:130" s="246" customFormat="1" ht="26.25" customHeight="1" x14ac:dyDescent="0.2">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456</v>
      </c>
      <c r="BP119" s="1096"/>
      <c r="BQ119" s="1087">
        <v>5274414</v>
      </c>
      <c r="BR119" s="1088"/>
      <c r="BS119" s="1088"/>
      <c r="BT119" s="1088"/>
      <c r="BU119" s="1088"/>
      <c r="BV119" s="1088">
        <v>5858178</v>
      </c>
      <c r="BW119" s="1088"/>
      <c r="BX119" s="1088"/>
      <c r="BY119" s="1088"/>
      <c r="BZ119" s="1088"/>
      <c r="CA119" s="1088">
        <v>5879335</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14052</v>
      </c>
      <c r="DH119" s="1074"/>
      <c r="DI119" s="1074"/>
      <c r="DJ119" s="1074"/>
      <c r="DK119" s="1075"/>
      <c r="DL119" s="1073">
        <v>11378</v>
      </c>
      <c r="DM119" s="1074"/>
      <c r="DN119" s="1074"/>
      <c r="DO119" s="1074"/>
      <c r="DP119" s="1075"/>
      <c r="DQ119" s="1073">
        <v>9321</v>
      </c>
      <c r="DR119" s="1074"/>
      <c r="DS119" s="1074"/>
      <c r="DT119" s="1074"/>
      <c r="DU119" s="1075"/>
      <c r="DV119" s="1076">
        <v>0.4</v>
      </c>
      <c r="DW119" s="1077"/>
      <c r="DX119" s="1077"/>
      <c r="DY119" s="1077"/>
      <c r="DZ119" s="1078"/>
    </row>
    <row r="120" spans="1:130" s="246" customFormat="1" ht="26.25" customHeight="1" x14ac:dyDescent="0.2">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428</v>
      </c>
      <c r="AG120" s="1049"/>
      <c r="AH120" s="1049"/>
      <c r="AI120" s="1049"/>
      <c r="AJ120" s="1050"/>
      <c r="AK120" s="1051" t="s">
        <v>428</v>
      </c>
      <c r="AL120" s="1049"/>
      <c r="AM120" s="1049"/>
      <c r="AN120" s="1049"/>
      <c r="AO120" s="1050"/>
      <c r="AP120" s="1052" t="s">
        <v>428</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1497144</v>
      </c>
      <c r="BR120" s="1017"/>
      <c r="BS120" s="1017"/>
      <c r="BT120" s="1017"/>
      <c r="BU120" s="1017"/>
      <c r="BV120" s="1017">
        <v>1503918</v>
      </c>
      <c r="BW120" s="1017"/>
      <c r="BX120" s="1017"/>
      <c r="BY120" s="1017"/>
      <c r="BZ120" s="1017"/>
      <c r="CA120" s="1017">
        <v>1498812</v>
      </c>
      <c r="CB120" s="1017"/>
      <c r="CC120" s="1017"/>
      <c r="CD120" s="1017"/>
      <c r="CE120" s="1017"/>
      <c r="CF120" s="1031">
        <v>65.3</v>
      </c>
      <c r="CG120" s="1032"/>
      <c r="CH120" s="1032"/>
      <c r="CI120" s="1032"/>
      <c r="CJ120" s="1032"/>
      <c r="CK120" s="1097" t="s">
        <v>460</v>
      </c>
      <c r="CL120" s="1098"/>
      <c r="CM120" s="1098"/>
      <c r="CN120" s="1098"/>
      <c r="CO120" s="1099"/>
      <c r="CP120" s="1105" t="s">
        <v>461</v>
      </c>
      <c r="CQ120" s="1106"/>
      <c r="CR120" s="1106"/>
      <c r="CS120" s="1106"/>
      <c r="CT120" s="1106"/>
      <c r="CU120" s="1106"/>
      <c r="CV120" s="1106"/>
      <c r="CW120" s="1106"/>
      <c r="CX120" s="1106"/>
      <c r="CY120" s="1106"/>
      <c r="CZ120" s="1106"/>
      <c r="DA120" s="1106"/>
      <c r="DB120" s="1106"/>
      <c r="DC120" s="1106"/>
      <c r="DD120" s="1106"/>
      <c r="DE120" s="1106"/>
      <c r="DF120" s="1107"/>
      <c r="DG120" s="1016">
        <v>358866</v>
      </c>
      <c r="DH120" s="1017"/>
      <c r="DI120" s="1017"/>
      <c r="DJ120" s="1017"/>
      <c r="DK120" s="1017"/>
      <c r="DL120" s="1017">
        <v>336211</v>
      </c>
      <c r="DM120" s="1017"/>
      <c r="DN120" s="1017"/>
      <c r="DO120" s="1017"/>
      <c r="DP120" s="1017"/>
      <c r="DQ120" s="1017">
        <v>313140</v>
      </c>
      <c r="DR120" s="1017"/>
      <c r="DS120" s="1017"/>
      <c r="DT120" s="1017"/>
      <c r="DU120" s="1017"/>
      <c r="DV120" s="1018">
        <v>13.6</v>
      </c>
      <c r="DW120" s="1018"/>
      <c r="DX120" s="1018"/>
      <c r="DY120" s="1018"/>
      <c r="DZ120" s="1019"/>
    </row>
    <row r="121" spans="1:130" s="246" customFormat="1" ht="26.25" customHeight="1" x14ac:dyDescent="0.2">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428</v>
      </c>
      <c r="AB121" s="1049"/>
      <c r="AC121" s="1049"/>
      <c r="AD121" s="1049"/>
      <c r="AE121" s="1050"/>
      <c r="AF121" s="1051" t="s">
        <v>430</v>
      </c>
      <c r="AG121" s="1049"/>
      <c r="AH121" s="1049"/>
      <c r="AI121" s="1049"/>
      <c r="AJ121" s="1050"/>
      <c r="AK121" s="1051" t="s">
        <v>428</v>
      </c>
      <c r="AL121" s="1049"/>
      <c r="AM121" s="1049"/>
      <c r="AN121" s="1049"/>
      <c r="AO121" s="1050"/>
      <c r="AP121" s="1052" t="s">
        <v>449</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430</v>
      </c>
      <c r="BR121" s="1010"/>
      <c r="BS121" s="1010"/>
      <c r="BT121" s="1010"/>
      <c r="BU121" s="1010"/>
      <c r="BV121" s="1010" t="s">
        <v>428</v>
      </c>
      <c r="BW121" s="1010"/>
      <c r="BX121" s="1010"/>
      <c r="BY121" s="1010"/>
      <c r="BZ121" s="1010"/>
      <c r="CA121" s="1010" t="s">
        <v>430</v>
      </c>
      <c r="CB121" s="1010"/>
      <c r="CC121" s="1010"/>
      <c r="CD121" s="1010"/>
      <c r="CE121" s="1010"/>
      <c r="CF121" s="1004" t="s">
        <v>430</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93168</v>
      </c>
      <c r="DH121" s="1010"/>
      <c r="DI121" s="1010"/>
      <c r="DJ121" s="1010"/>
      <c r="DK121" s="1010"/>
      <c r="DL121" s="1010">
        <v>77743</v>
      </c>
      <c r="DM121" s="1010"/>
      <c r="DN121" s="1010"/>
      <c r="DO121" s="1010"/>
      <c r="DP121" s="1010"/>
      <c r="DQ121" s="1010">
        <v>70039</v>
      </c>
      <c r="DR121" s="1010"/>
      <c r="DS121" s="1010"/>
      <c r="DT121" s="1010"/>
      <c r="DU121" s="1010"/>
      <c r="DV121" s="1011">
        <v>3.1</v>
      </c>
      <c r="DW121" s="1011"/>
      <c r="DX121" s="1011"/>
      <c r="DY121" s="1011"/>
      <c r="DZ121" s="1012"/>
    </row>
    <row r="122" spans="1:130" s="246" customFormat="1" ht="26.25" customHeight="1" x14ac:dyDescent="0.2">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428</v>
      </c>
      <c r="AB122" s="1049"/>
      <c r="AC122" s="1049"/>
      <c r="AD122" s="1049"/>
      <c r="AE122" s="1050"/>
      <c r="AF122" s="1051" t="s">
        <v>428</v>
      </c>
      <c r="AG122" s="1049"/>
      <c r="AH122" s="1049"/>
      <c r="AI122" s="1049"/>
      <c r="AJ122" s="1050"/>
      <c r="AK122" s="1051" t="s">
        <v>428</v>
      </c>
      <c r="AL122" s="1049"/>
      <c r="AM122" s="1049"/>
      <c r="AN122" s="1049"/>
      <c r="AO122" s="1050"/>
      <c r="AP122" s="1052" t="s">
        <v>428</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3944345</v>
      </c>
      <c r="BR122" s="1088"/>
      <c r="BS122" s="1088"/>
      <c r="BT122" s="1088"/>
      <c r="BU122" s="1088"/>
      <c r="BV122" s="1088">
        <v>4286857</v>
      </c>
      <c r="BW122" s="1088"/>
      <c r="BX122" s="1088"/>
      <c r="BY122" s="1088"/>
      <c r="BZ122" s="1088"/>
      <c r="CA122" s="1088">
        <v>4339153</v>
      </c>
      <c r="CB122" s="1088"/>
      <c r="CC122" s="1088"/>
      <c r="CD122" s="1088"/>
      <c r="CE122" s="1088"/>
      <c r="CF122" s="1108">
        <v>189.1</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428</v>
      </c>
      <c r="DH122" s="1010"/>
      <c r="DI122" s="1010"/>
      <c r="DJ122" s="1010"/>
      <c r="DK122" s="1010"/>
      <c r="DL122" s="1010" t="s">
        <v>128</v>
      </c>
      <c r="DM122" s="1010"/>
      <c r="DN122" s="1010"/>
      <c r="DO122" s="1010"/>
      <c r="DP122" s="1010"/>
      <c r="DQ122" s="1010" t="s">
        <v>428</v>
      </c>
      <c r="DR122" s="1010"/>
      <c r="DS122" s="1010"/>
      <c r="DT122" s="1010"/>
      <c r="DU122" s="1010"/>
      <c r="DV122" s="1011" t="s">
        <v>128</v>
      </c>
      <c r="DW122" s="1011"/>
      <c r="DX122" s="1011"/>
      <c r="DY122" s="1011"/>
      <c r="DZ122" s="1012"/>
    </row>
    <row r="123" spans="1:130" s="246" customFormat="1" ht="26.25" customHeight="1" x14ac:dyDescent="0.2">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428</v>
      </c>
      <c r="AL123" s="1049"/>
      <c r="AM123" s="1049"/>
      <c r="AN123" s="1049"/>
      <c r="AO123" s="1050"/>
      <c r="AP123" s="1052" t="s">
        <v>428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467</v>
      </c>
      <c r="BP123" s="1096"/>
      <c r="BQ123" s="1155">
        <v>5441489</v>
      </c>
      <c r="BR123" s="1156"/>
      <c r="BS123" s="1156"/>
      <c r="BT123" s="1156"/>
      <c r="BU123" s="1156"/>
      <c r="BV123" s="1156">
        <v>5790775</v>
      </c>
      <c r="BW123" s="1156"/>
      <c r="BX123" s="1156"/>
      <c r="BY123" s="1156"/>
      <c r="BZ123" s="1156"/>
      <c r="CA123" s="1156">
        <v>5837965</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v>163195</v>
      </c>
      <c r="DH123" s="1049"/>
      <c r="DI123" s="1049"/>
      <c r="DJ123" s="1049"/>
      <c r="DK123" s="1050"/>
      <c r="DL123" s="1051">
        <v>141487</v>
      </c>
      <c r="DM123" s="1049"/>
      <c r="DN123" s="1049"/>
      <c r="DO123" s="1049"/>
      <c r="DP123" s="1050"/>
      <c r="DQ123" s="1051" t="s">
        <v>430</v>
      </c>
      <c r="DR123" s="1049"/>
      <c r="DS123" s="1049"/>
      <c r="DT123" s="1049"/>
      <c r="DU123" s="1050"/>
      <c r="DV123" s="1052" t="s">
        <v>128</v>
      </c>
      <c r="DW123" s="1053"/>
      <c r="DX123" s="1053"/>
      <c r="DY123" s="1053"/>
      <c r="DZ123" s="1054"/>
    </row>
    <row r="124" spans="1:130" s="246" customFormat="1" ht="26.25" customHeight="1" thickBot="1" x14ac:dyDescent="0.25">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430</v>
      </c>
      <c r="AB124" s="1049"/>
      <c r="AC124" s="1049"/>
      <c r="AD124" s="1049"/>
      <c r="AE124" s="1050"/>
      <c r="AF124" s="1051" t="s">
        <v>128</v>
      </c>
      <c r="AG124" s="1049"/>
      <c r="AH124" s="1049"/>
      <c r="AI124" s="1049"/>
      <c r="AJ124" s="1050"/>
      <c r="AK124" s="1051" t="s">
        <v>128</v>
      </c>
      <c r="AL124" s="1049"/>
      <c r="AM124" s="1049"/>
      <c r="AN124" s="1049"/>
      <c r="AO124" s="1050"/>
      <c r="AP124" s="1052" t="s">
        <v>449</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449</v>
      </c>
      <c r="BR124" s="1118"/>
      <c r="BS124" s="1118"/>
      <c r="BT124" s="1118"/>
      <c r="BU124" s="1118"/>
      <c r="BV124" s="1118">
        <v>2.8</v>
      </c>
      <c r="BW124" s="1118"/>
      <c r="BX124" s="1118"/>
      <c r="BY124" s="1118"/>
      <c r="BZ124" s="1118"/>
      <c r="CA124" s="1118">
        <v>1.8</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2">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428</v>
      </c>
      <c r="AB125" s="1049"/>
      <c r="AC125" s="1049"/>
      <c r="AD125" s="1049"/>
      <c r="AE125" s="1050"/>
      <c r="AF125" s="1051" t="s">
        <v>430</v>
      </c>
      <c r="AG125" s="1049"/>
      <c r="AH125" s="1049"/>
      <c r="AI125" s="1049"/>
      <c r="AJ125" s="1050"/>
      <c r="AK125" s="1051" t="s">
        <v>430</v>
      </c>
      <c r="AL125" s="1049"/>
      <c r="AM125" s="1049"/>
      <c r="AN125" s="1049"/>
      <c r="AO125" s="1050"/>
      <c r="AP125" s="1052" t="s">
        <v>430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430</v>
      </c>
      <c r="DH125" s="1017"/>
      <c r="DI125" s="1017"/>
      <c r="DJ125" s="1017"/>
      <c r="DK125" s="1017"/>
      <c r="DL125" s="1017" t="s">
        <v>428</v>
      </c>
      <c r="DM125" s="1017"/>
      <c r="DN125" s="1017"/>
      <c r="DO125" s="1017"/>
      <c r="DP125" s="1017"/>
      <c r="DQ125" s="1017" t="s">
        <v>430</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430</v>
      </c>
      <c r="DR126" s="1010"/>
      <c r="DS126" s="1010"/>
      <c r="DT126" s="1010"/>
      <c r="DU126" s="1010"/>
      <c r="DV126" s="1011" t="s">
        <v>128</v>
      </c>
      <c r="DW126" s="1011"/>
      <c r="DX126" s="1011"/>
      <c r="DY126" s="1011"/>
      <c r="DZ126" s="1012"/>
    </row>
    <row r="127" spans="1:130" s="246" customFormat="1" ht="26.25" customHeight="1" x14ac:dyDescent="0.2">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1637</v>
      </c>
      <c r="AB127" s="1049"/>
      <c r="AC127" s="1049"/>
      <c r="AD127" s="1049"/>
      <c r="AE127" s="1050"/>
      <c r="AF127" s="1051">
        <v>723</v>
      </c>
      <c r="AG127" s="1049"/>
      <c r="AH127" s="1049"/>
      <c r="AI127" s="1049"/>
      <c r="AJ127" s="1050"/>
      <c r="AK127" s="1051">
        <v>494</v>
      </c>
      <c r="AL127" s="1049"/>
      <c r="AM127" s="1049"/>
      <c r="AN127" s="1049"/>
      <c r="AO127" s="1050"/>
      <c r="AP127" s="1052">
        <v>0</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430</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5">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t="s">
        <v>128</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v>4843</v>
      </c>
      <c r="DR128" s="1130"/>
      <c r="DS128" s="1130"/>
      <c r="DT128" s="1130"/>
      <c r="DU128" s="1130"/>
      <c r="DV128" s="1131">
        <v>0.2</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2710293</v>
      </c>
      <c r="AB129" s="1049"/>
      <c r="AC129" s="1049"/>
      <c r="AD129" s="1049"/>
      <c r="AE129" s="1050"/>
      <c r="AF129" s="1051">
        <v>2660119</v>
      </c>
      <c r="AG129" s="1049"/>
      <c r="AH129" s="1049"/>
      <c r="AI129" s="1049"/>
      <c r="AJ129" s="1050"/>
      <c r="AK129" s="1051">
        <v>2615925</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433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297954</v>
      </c>
      <c r="AB130" s="1049"/>
      <c r="AC130" s="1049"/>
      <c r="AD130" s="1049"/>
      <c r="AE130" s="1050"/>
      <c r="AF130" s="1051">
        <v>303697</v>
      </c>
      <c r="AG130" s="1049"/>
      <c r="AH130" s="1049"/>
      <c r="AI130" s="1049"/>
      <c r="AJ130" s="1050"/>
      <c r="AK130" s="1051">
        <v>321366</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2.6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2412339</v>
      </c>
      <c r="AB131" s="1074"/>
      <c r="AC131" s="1074"/>
      <c r="AD131" s="1074"/>
      <c r="AE131" s="1075"/>
      <c r="AF131" s="1073">
        <v>2356422</v>
      </c>
      <c r="AG131" s="1074"/>
      <c r="AH131" s="1074"/>
      <c r="AI131" s="1074"/>
      <c r="AJ131" s="1075"/>
      <c r="AK131" s="1073">
        <v>2294559</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v>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1.586261301</v>
      </c>
      <c r="AB132" s="1190"/>
      <c r="AC132" s="1190"/>
      <c r="AD132" s="1190"/>
      <c r="AE132" s="1191"/>
      <c r="AF132" s="1192">
        <v>2.0727611609999999</v>
      </c>
      <c r="AG132" s="1190"/>
      <c r="AH132" s="1190"/>
      <c r="AI132" s="1190"/>
      <c r="AJ132" s="1191"/>
      <c r="AK132" s="1192">
        <v>4.3617192259999999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1.5</v>
      </c>
      <c r="AB133" s="1173"/>
      <c r="AC133" s="1173"/>
      <c r="AD133" s="1173"/>
      <c r="AE133" s="1174"/>
      <c r="AF133" s="1172">
        <v>1.5</v>
      </c>
      <c r="AG133" s="1173"/>
      <c r="AH133" s="1173"/>
      <c r="AI133" s="1173"/>
      <c r="AJ133" s="1174"/>
      <c r="AK133" s="1172">
        <v>2.6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vfbiE5ZRjkrpWuXLlsXMKhlluPjvM9oo6vUnlvVOO0qma9Spa/SDCreNJ8A5XVsRCvgthS09oCg9EWrfWJ8/Q==" saltValue="6OLa96E8jF6vzWrKbx45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X+U4uXnJEYrfl7dtyqOh3NKTE9HkRDMldkLhgN/qImutzlKDXxxk6GjP8yNeznT+4nuyljfp9UywQgZjmQcow==" saltValue="cgoz9OGaQregKQvRXxfx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CIxOsO1OXSH8qo8zE4sNWKdnzhBsYdyCF0S0J4jZT4K9KofkqxdhQMDYi8S9oX5qcem0gdwF2+8y/AYB6Rhw==" saltValue="4DumzmihwpDiFTHhUX7++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657404</v>
      </c>
      <c r="AP9" s="312">
        <v>147997</v>
      </c>
      <c r="AQ9" s="313">
        <v>190701</v>
      </c>
      <c r="AR9" s="314">
        <v>-22.4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86906</v>
      </c>
      <c r="AP10" s="315">
        <v>19565</v>
      </c>
      <c r="AQ10" s="316">
        <v>22807</v>
      </c>
      <c r="AR10" s="317">
        <v>-14.2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149083</v>
      </c>
      <c r="AP11" s="315">
        <v>33562</v>
      </c>
      <c r="AQ11" s="316">
        <v>29822</v>
      </c>
      <c r="AR11" s="317">
        <v>12.5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3258</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v>24</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59113</v>
      </c>
      <c r="AP14" s="315">
        <v>13308</v>
      </c>
      <c r="AQ14" s="316">
        <v>10094</v>
      </c>
      <c r="AR14" s="317">
        <v>31.8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28997</v>
      </c>
      <c r="AP15" s="315">
        <v>6528</v>
      </c>
      <c r="AQ15" s="316">
        <v>4017</v>
      </c>
      <c r="AR15" s="317">
        <v>62.5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-61079</v>
      </c>
      <c r="AP16" s="315">
        <v>-13750</v>
      </c>
      <c r="AQ16" s="316">
        <v>-17771</v>
      </c>
      <c r="AR16" s="317">
        <v>-22.6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920424</v>
      </c>
      <c r="AP17" s="315">
        <v>207209</v>
      </c>
      <c r="AQ17" s="316">
        <v>242952</v>
      </c>
      <c r="AR17" s="317">
        <v>-14.7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18.46</v>
      </c>
      <c r="AP21" s="328">
        <v>21.84</v>
      </c>
      <c r="AQ21" s="329">
        <v>-3.38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95.6</v>
      </c>
      <c r="AP22" s="333">
        <v>95.6</v>
      </c>
      <c r="AQ22" s="334">
        <v>0</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307603</v>
      </c>
      <c r="AP32" s="342">
        <v>69249</v>
      </c>
      <c r="AQ32" s="343">
        <v>136235</v>
      </c>
      <c r="AR32" s="344">
        <v>-49.2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104348</v>
      </c>
      <c r="AP35" s="342">
        <v>23491</v>
      </c>
      <c r="AQ35" s="343">
        <v>32688</v>
      </c>
      <c r="AR35" s="344">
        <v>-28.1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9003</v>
      </c>
      <c r="AP36" s="342">
        <v>2027</v>
      </c>
      <c r="AQ36" s="343">
        <v>4188</v>
      </c>
      <c r="AR36" s="344">
        <v>-51.6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494</v>
      </c>
      <c r="AP37" s="342">
        <v>111</v>
      </c>
      <c r="AQ37" s="343">
        <v>1212</v>
      </c>
      <c r="AR37" s="344">
        <v>-90.8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25</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t="s">
        <v>505</v>
      </c>
      <c r="AP39" s="342" t="s">
        <v>505</v>
      </c>
      <c r="AQ39" s="343">
        <v>-7598</v>
      </c>
      <c r="AR39" s="344" t="s">
        <v>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-321366</v>
      </c>
      <c r="AP40" s="342">
        <v>-72347</v>
      </c>
      <c r="AQ40" s="343">
        <v>-123844</v>
      </c>
      <c r="AR40" s="344">
        <v>-41.6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100082</v>
      </c>
      <c r="AP41" s="342">
        <v>22531</v>
      </c>
      <c r="AQ41" s="343">
        <v>42911</v>
      </c>
      <c r="AR41" s="344">
        <v>-47.5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970957</v>
      </c>
      <c r="AN51" s="364">
        <v>200363</v>
      </c>
      <c r="AO51" s="365">
        <v>-7</v>
      </c>
      <c r="AP51" s="366">
        <v>333013</v>
      </c>
      <c r="AQ51" s="367">
        <v>5.3</v>
      </c>
      <c r="AR51" s="368">
        <v>-12.3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647821</v>
      </c>
      <c r="AN52" s="372">
        <v>133682</v>
      </c>
      <c r="AO52" s="373">
        <v>-35.6</v>
      </c>
      <c r="AP52" s="374">
        <v>126732</v>
      </c>
      <c r="AQ52" s="375">
        <v>19.100000000000001</v>
      </c>
      <c r="AR52" s="376">
        <v>-54.7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1574989</v>
      </c>
      <c r="AN53" s="364">
        <v>332838</v>
      </c>
      <c r="AO53" s="365">
        <v>66.099999999999994</v>
      </c>
      <c r="AP53" s="366">
        <v>280458</v>
      </c>
      <c r="AQ53" s="367">
        <v>-15.8</v>
      </c>
      <c r="AR53" s="368">
        <v>81.900000000000006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425247</v>
      </c>
      <c r="AN54" s="372">
        <v>89866</v>
      </c>
      <c r="AO54" s="373">
        <v>-32.799999999999997</v>
      </c>
      <c r="AP54" s="374">
        <v>127286</v>
      </c>
      <c r="AQ54" s="375">
        <v>0.4</v>
      </c>
      <c r="AR54" s="376">
        <v>-33.200000000000003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1428341</v>
      </c>
      <c r="AN55" s="364">
        <v>308564</v>
      </c>
      <c r="AO55" s="365">
        <v>-7.3</v>
      </c>
      <c r="AP55" s="366">
        <v>291945</v>
      </c>
      <c r="AQ55" s="367">
        <v>4.0999999999999996</v>
      </c>
      <c r="AR55" s="368">
        <v>-11.4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317057</v>
      </c>
      <c r="AN56" s="372">
        <v>68494</v>
      </c>
      <c r="AO56" s="373">
        <v>-23.8</v>
      </c>
      <c r="AP56" s="374">
        <v>127651</v>
      </c>
      <c r="AQ56" s="375">
        <v>0.3</v>
      </c>
      <c r="AR56" s="376">
        <v>-24.1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1409025</v>
      </c>
      <c r="AN57" s="364">
        <v>309404</v>
      </c>
      <c r="AO57" s="365">
        <v>0.3</v>
      </c>
      <c r="AP57" s="366">
        <v>291173</v>
      </c>
      <c r="AQ57" s="367">
        <v>-0.3</v>
      </c>
      <c r="AR57" s="368">
        <v>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352277</v>
      </c>
      <c r="AN58" s="372">
        <v>77356</v>
      </c>
      <c r="AO58" s="373">
        <v>12.9</v>
      </c>
      <c r="AP58" s="374">
        <v>119071</v>
      </c>
      <c r="AQ58" s="375">
        <v>-6.7</v>
      </c>
      <c r="AR58" s="376">
        <v>19.600000000000001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1290675</v>
      </c>
      <c r="AN59" s="364">
        <v>290562</v>
      </c>
      <c r="AO59" s="365">
        <v>-6.1</v>
      </c>
      <c r="AP59" s="366">
        <v>271581</v>
      </c>
      <c r="AQ59" s="367">
        <v>-6.7</v>
      </c>
      <c r="AR59" s="368">
        <v>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275762</v>
      </c>
      <c r="AN60" s="372">
        <v>62081</v>
      </c>
      <c r="AO60" s="373">
        <v>-19.7</v>
      </c>
      <c r="AP60" s="374">
        <v>117844</v>
      </c>
      <c r="AQ60" s="375">
        <v>-1</v>
      </c>
      <c r="AR60" s="376">
        <v>-18.7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1334797</v>
      </c>
      <c r="AN61" s="379">
        <v>288346</v>
      </c>
      <c r="AO61" s="380">
        <v>9.1999999999999993</v>
      </c>
      <c r="AP61" s="381">
        <v>293634</v>
      </c>
      <c r="AQ61" s="382">
        <v>-2.7</v>
      </c>
      <c r="AR61" s="368">
        <v>11.9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403633</v>
      </c>
      <c r="AN62" s="372">
        <v>86296</v>
      </c>
      <c r="AO62" s="373">
        <v>-19.8</v>
      </c>
      <c r="AP62" s="374">
        <v>123717</v>
      </c>
      <c r="AQ62" s="375">
        <v>2.4</v>
      </c>
      <c r="AR62" s="376">
        <v>-22.2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3I5HzjKtJ33plxAwrz/3AuE8HxsztkI6RzrpBOWWUFrTwv3fSPxqH7IRXa9lCjeJ8dZuLqh/8z4StGF1JbehA==" saltValue="nQfoOBmcM33kHHXEyOMK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zDm1ZcrOagsDci49qZrAIc23Hev4yhXvg2I0FOApjaP/M/MDiF4+c5EKECis1PZ7juD216QNScl67IG2ID3jQ==" saltValue="+hVU6htN3oGrVem5YAo13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JyeqHLhWy8uT9DHr+ScTFCoClyaXSJQ4Lmf7vtUw+d76mbGDlNQshk+fTNQGkwju/KsifAkNoGaDABt3gv7dg==" saltValue="r3KxT+3qfczUJG/1k3PI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44.5</v>
      </c>
      <c r="G47" s="12">
        <v>36.46</v>
      </c>
      <c r="H47" s="12">
        <v>32.229999999999997</v>
      </c>
      <c r="I47" s="12">
        <v>39.72</v>
      </c>
      <c r="J47" s="13">
        <v>42.21</v>
      </c>
    </row>
    <row r="48" spans="2:10" ht="57.75" customHeight="1" x14ac:dyDescent="0.2">
      <c r="B48" s="14"/>
      <c r="C48" s="1234" t="s">
        <v>4</v>
      </c>
      <c r="D48" s="1234"/>
      <c r="E48" s="1235"/>
      <c r="F48" s="15">
        <v>8.8800000000000008</v>
      </c>
      <c r="G48" s="16">
        <v>10.9</v>
      </c>
      <c r="H48" s="16">
        <v>7.73</v>
      </c>
      <c r="I48" s="16">
        <v>8.65</v>
      </c>
      <c r="J48" s="17">
        <v>7</v>
      </c>
    </row>
    <row r="49" spans="2:10" ht="57.75" customHeight="1" thickBot="1" x14ac:dyDescent="0.25">
      <c r="B49" s="18"/>
      <c r="C49" s="1236" t="s">
        <v>5</v>
      </c>
      <c r="D49" s="1236"/>
      <c r="E49" s="1237"/>
      <c r="F49" s="19" t="s">
        <v>552</v>
      </c>
      <c r="G49" s="20" t="s">
        <v>553</v>
      </c>
      <c r="H49" s="20" t="s">
        <v>554</v>
      </c>
      <c r="I49" s="20">
        <v>3.52</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RQCQusLSzKVPrr/LNgBJXbuP2DrPJmr3DpdHtDAxN9kjWNIVO1EcpxWJaBL6sOCaMBvD9MsNyqbt/gY+EZFDg==" saltValue="edhzS2Fev5pvl4xfwKCW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556</v>
      </c>
      <c r="D34" s="1244"/>
      <c r="E34" s="1245"/>
      <c r="F34" s="32">
        <v>8.8800000000000008</v>
      </c>
      <c r="G34" s="33">
        <v>10.89</v>
      </c>
      <c r="H34" s="33">
        <v>7.73</v>
      </c>
      <c r="I34" s="33">
        <v>8.65</v>
      </c>
      <c r="J34" s="34">
        <v>6.99</v>
      </c>
      <c r="K34" s="22"/>
      <c r="L34" s="22"/>
      <c r="M34" s="22"/>
      <c r="N34" s="22"/>
      <c r="O34" s="22"/>
      <c r="P34" s="22"/>
    </row>
    <row r="35" spans="1:16" ht="39" customHeight="1" x14ac:dyDescent="0.2">
      <c r="A35" s="22"/>
      <c r="B35" s="35"/>
      <c r="C35" s="1238" t="s">
        <v>557</v>
      </c>
      <c r="D35" s="1239"/>
      <c r="E35" s="1240"/>
      <c r="F35" s="36">
        <v>5.33</v>
      </c>
      <c r="G35" s="37">
        <v>5.39</v>
      </c>
      <c r="H35" s="37">
        <v>6.21</v>
      </c>
      <c r="I35" s="37">
        <v>5.74</v>
      </c>
      <c r="J35" s="38">
        <v>3.37</v>
      </c>
      <c r="K35" s="22"/>
      <c r="L35" s="22"/>
      <c r="M35" s="22"/>
      <c r="N35" s="22"/>
      <c r="O35" s="22"/>
      <c r="P35" s="22"/>
    </row>
    <row r="36" spans="1:16" ht="39" customHeight="1" x14ac:dyDescent="0.2">
      <c r="A36" s="22"/>
      <c r="B36" s="35"/>
      <c r="C36" s="1238" t="s">
        <v>558</v>
      </c>
      <c r="D36" s="1239"/>
      <c r="E36" s="1240"/>
      <c r="F36" s="36">
        <v>2.2200000000000002</v>
      </c>
      <c r="G36" s="37">
        <v>1.6</v>
      </c>
      <c r="H36" s="37">
        <v>1.42</v>
      </c>
      <c r="I36" s="37">
        <v>2.36</v>
      </c>
      <c r="J36" s="38">
        <v>2.06</v>
      </c>
      <c r="K36" s="22"/>
      <c r="L36" s="22"/>
      <c r="M36" s="22"/>
      <c r="N36" s="22"/>
      <c r="O36" s="22"/>
      <c r="P36" s="22"/>
    </row>
    <row r="37" spans="1:16" ht="39" customHeight="1" x14ac:dyDescent="0.2">
      <c r="A37" s="22"/>
      <c r="B37" s="35"/>
      <c r="C37" s="1238" t="s">
        <v>559</v>
      </c>
      <c r="D37" s="1239"/>
      <c r="E37" s="1240"/>
      <c r="F37" s="36">
        <v>0.91</v>
      </c>
      <c r="G37" s="37">
        <v>0.65</v>
      </c>
      <c r="H37" s="37">
        <v>0.62</v>
      </c>
      <c r="I37" s="37">
        <v>0.84</v>
      </c>
      <c r="J37" s="38">
        <v>1.06</v>
      </c>
      <c r="K37" s="22"/>
      <c r="L37" s="22"/>
      <c r="M37" s="22"/>
      <c r="N37" s="22"/>
      <c r="O37" s="22"/>
      <c r="P37" s="22"/>
    </row>
    <row r="38" spans="1:16" ht="39" customHeight="1" x14ac:dyDescent="0.2">
      <c r="A38" s="22"/>
      <c r="B38" s="35"/>
      <c r="C38" s="1238" t="s">
        <v>560</v>
      </c>
      <c r="D38" s="1239"/>
      <c r="E38" s="1240"/>
      <c r="F38" s="36">
        <v>0.2</v>
      </c>
      <c r="G38" s="37">
        <v>0.14000000000000001</v>
      </c>
      <c r="H38" s="37">
        <v>0.16</v>
      </c>
      <c r="I38" s="37">
        <v>0.13</v>
      </c>
      <c r="J38" s="38">
        <v>0.35</v>
      </c>
      <c r="K38" s="22"/>
      <c r="L38" s="22"/>
      <c r="M38" s="22"/>
      <c r="N38" s="22"/>
      <c r="O38" s="22"/>
      <c r="P38" s="22"/>
    </row>
    <row r="39" spans="1:16" ht="39" customHeight="1" x14ac:dyDescent="0.2">
      <c r="A39" s="22"/>
      <c r="B39" s="35"/>
      <c r="C39" s="1238" t="s">
        <v>561</v>
      </c>
      <c r="D39" s="1239"/>
      <c r="E39" s="1240"/>
      <c r="F39" s="36">
        <v>0.41</v>
      </c>
      <c r="G39" s="37">
        <v>0.27</v>
      </c>
      <c r="H39" s="37">
        <v>0.38</v>
      </c>
      <c r="I39" s="37">
        <v>0.28999999999999998</v>
      </c>
      <c r="J39" s="38">
        <v>0.17</v>
      </c>
      <c r="K39" s="22"/>
      <c r="L39" s="22"/>
      <c r="M39" s="22"/>
      <c r="N39" s="22"/>
      <c r="O39" s="22"/>
      <c r="P39" s="22"/>
    </row>
    <row r="40" spans="1:16" ht="39" customHeight="1" x14ac:dyDescent="0.2">
      <c r="A40" s="22"/>
      <c r="B40" s="35"/>
      <c r="C40" s="1238" t="s">
        <v>562</v>
      </c>
      <c r="D40" s="1239"/>
      <c r="E40" s="1240"/>
      <c r="F40" s="36">
        <v>0.06</v>
      </c>
      <c r="G40" s="37" t="s">
        <v>563</v>
      </c>
      <c r="H40" s="37">
        <v>0.03</v>
      </c>
      <c r="I40" s="37">
        <v>0.05</v>
      </c>
      <c r="J40" s="38">
        <v>0.03</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564</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565</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KImcRhQlZKZ9NongwnSC/IDebvOeARtyYcIh85fVmPPcqokUmx8ge3jh4352D9o1hEMqMR0x+juDnkIdc9+rw==" saltValue="CGr/eyrvN4zwwD1SvCO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284</v>
      </c>
      <c r="L45" s="60">
        <v>266</v>
      </c>
      <c r="M45" s="60">
        <v>277</v>
      </c>
      <c r="N45" s="60">
        <v>284</v>
      </c>
      <c r="O45" s="61">
        <v>308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15</v>
      </c>
      <c r="F48" s="1254"/>
      <c r="G48" s="1254"/>
      <c r="H48" s="1254"/>
      <c r="I48" s="1254"/>
      <c r="J48" s="1255"/>
      <c r="K48" s="63">
        <v>49</v>
      </c>
      <c r="L48" s="64">
        <v>39</v>
      </c>
      <c r="M48" s="64">
        <v>51</v>
      </c>
      <c r="N48" s="64">
        <v>62</v>
      </c>
      <c r="O48" s="65">
        <v>104</v>
      </c>
      <c r="P48" s="48"/>
      <c r="Q48" s="48"/>
      <c r="R48" s="48"/>
      <c r="S48" s="48"/>
      <c r="T48" s="48"/>
      <c r="U48" s="48"/>
    </row>
    <row r="49" spans="1:21" ht="30.75" customHeight="1" x14ac:dyDescent="0.2">
      <c r="A49" s="48"/>
      <c r="B49" s="1248"/>
      <c r="C49" s="1249"/>
      <c r="D49" s="62"/>
      <c r="E49" s="1254" t="s">
        <v>16</v>
      </c>
      <c r="F49" s="1254"/>
      <c r="G49" s="1254"/>
      <c r="H49" s="1254"/>
      <c r="I49" s="1254"/>
      <c r="J49" s="1255"/>
      <c r="K49" s="63">
        <v>23</v>
      </c>
      <c r="L49" s="64">
        <v>2</v>
      </c>
      <c r="M49" s="64">
        <v>6</v>
      </c>
      <c r="N49" s="64">
        <v>6</v>
      </c>
      <c r="O49" s="65">
        <v>9</v>
      </c>
      <c r="P49" s="48"/>
      <c r="Q49" s="48"/>
      <c r="R49" s="48"/>
      <c r="S49" s="48"/>
      <c r="T49" s="48"/>
      <c r="U49" s="48"/>
    </row>
    <row r="50" spans="1:21" ht="30.75" customHeight="1" x14ac:dyDescent="0.2">
      <c r="A50" s="48"/>
      <c r="B50" s="1248"/>
      <c r="C50" s="1249"/>
      <c r="D50" s="62"/>
      <c r="E50" s="1254" t="s">
        <v>17</v>
      </c>
      <c r="F50" s="1254"/>
      <c r="G50" s="1254"/>
      <c r="H50" s="1254"/>
      <c r="I50" s="1254"/>
      <c r="J50" s="1255"/>
      <c r="K50" s="63">
        <v>11</v>
      </c>
      <c r="L50" s="64">
        <v>1</v>
      </c>
      <c r="M50" s="64">
        <v>2</v>
      </c>
      <c r="N50" s="64">
        <v>1</v>
      </c>
      <c r="O50" s="65">
        <v>0</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317</v>
      </c>
      <c r="L52" s="64">
        <v>285</v>
      </c>
      <c r="M52" s="64">
        <v>298</v>
      </c>
      <c r="N52" s="64">
        <v>303</v>
      </c>
      <c r="O52" s="65">
        <v>321</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50</v>
      </c>
      <c r="L53" s="69">
        <v>23</v>
      </c>
      <c r="M53" s="69">
        <v>38</v>
      </c>
      <c r="N53" s="69">
        <v>50</v>
      </c>
      <c r="O53" s="70">
        <v>100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585</v>
      </c>
      <c r="L57" s="83" t="s">
        <v>586</v>
      </c>
      <c r="M57" s="83" t="s">
        <v>586</v>
      </c>
      <c r="N57" s="83" t="s">
        <v>586</v>
      </c>
      <c r="O57" s="84" t="s">
        <v>585</v>
      </c>
    </row>
    <row r="58" spans="1:21" ht="31.5" customHeight="1" thickBot="1" x14ac:dyDescent="0.25">
      <c r="B58" s="1264"/>
      <c r="C58" s="1265"/>
      <c r="D58" s="1269" t="s">
        <v>27</v>
      </c>
      <c r="E58" s="1270"/>
      <c r="F58" s="1270"/>
      <c r="G58" s="1270"/>
      <c r="H58" s="1270"/>
      <c r="I58" s="1270"/>
      <c r="J58" s="1271"/>
      <c r="K58" s="85" t="s">
        <v>585</v>
      </c>
      <c r="L58" s="86" t="s">
        <v>585</v>
      </c>
      <c r="M58" s="86" t="s">
        <v>586</v>
      </c>
      <c r="N58" s="86" t="s">
        <v>586</v>
      </c>
      <c r="O58" s="87" t="s">
        <v>586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TU4LpX/mEOvz8DoeRX7pzWn3+8eeZvXsdsIRnmTSPmOuP3B+B4+FdrqulbvHQH0lbSpPGhixtNXVwl1g66jA==" saltValue="XRvVJbGj6K2oWzSr34Wp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547</v>
      </c>
      <c r="J40" s="99" t="s">
        <v>548</v>
      </c>
      <c r="K40" s="99" t="s">
        <v>549</v>
      </c>
      <c r="L40" s="99" t="s">
        <v>550</v>
      </c>
      <c r="M40" s="100" t="s">
        <v>551</v>
      </c>
    </row>
    <row r="41" spans="2:13" ht="27.75" customHeight="1" x14ac:dyDescent="0.2">
      <c r="B41" s="1272" t="s">
        <v>30</v>
      </c>
      <c r="C41" s="1273"/>
      <c r="D41" s="101"/>
      <c r="E41" s="1278" t="s">
        <v>31</v>
      </c>
      <c r="F41" s="1278"/>
      <c r="G41" s="1278"/>
      <c r="H41" s="1279"/>
      <c r="I41" s="102">
        <v>3384</v>
      </c>
      <c r="J41" s="103">
        <v>3843</v>
      </c>
      <c r="K41" s="103">
        <v>4252</v>
      </c>
      <c r="L41" s="103">
        <v>4770</v>
      </c>
      <c r="M41" s="104">
        <v>5088</v>
      </c>
    </row>
    <row r="42" spans="2:13" ht="27.75" customHeight="1" x14ac:dyDescent="0.2">
      <c r="B42" s="1274"/>
      <c r="C42" s="1275"/>
      <c r="D42" s="105"/>
      <c r="E42" s="1280" t="s">
        <v>32</v>
      </c>
      <c r="F42" s="1280"/>
      <c r="G42" s="1280"/>
      <c r="H42" s="1281"/>
      <c r="I42" s="106">
        <v>21</v>
      </c>
      <c r="J42" s="107">
        <v>17</v>
      </c>
      <c r="K42" s="107">
        <v>14</v>
      </c>
      <c r="L42" s="107">
        <v>11</v>
      </c>
      <c r="M42" s="108">
        <v>9</v>
      </c>
    </row>
    <row r="43" spans="2:13" ht="27.75" customHeight="1" x14ac:dyDescent="0.2">
      <c r="B43" s="1274"/>
      <c r="C43" s="1275"/>
      <c r="D43" s="105"/>
      <c r="E43" s="1280" t="s">
        <v>33</v>
      </c>
      <c r="F43" s="1280"/>
      <c r="G43" s="1280"/>
      <c r="H43" s="1281"/>
      <c r="I43" s="106">
        <v>690</v>
      </c>
      <c r="J43" s="107">
        <v>660</v>
      </c>
      <c r="K43" s="107">
        <v>615</v>
      </c>
      <c r="L43" s="107">
        <v>555</v>
      </c>
      <c r="M43" s="108">
        <v>383</v>
      </c>
    </row>
    <row r="44" spans="2:13" ht="27.75" customHeight="1" x14ac:dyDescent="0.2">
      <c r="B44" s="1274"/>
      <c r="C44" s="1275"/>
      <c r="D44" s="105"/>
      <c r="E44" s="1280" t="s">
        <v>34</v>
      </c>
      <c r="F44" s="1280"/>
      <c r="G44" s="1280"/>
      <c r="H44" s="1281"/>
      <c r="I44" s="106">
        <v>29</v>
      </c>
      <c r="J44" s="107">
        <v>30</v>
      </c>
      <c r="K44" s="107">
        <v>38</v>
      </c>
      <c r="L44" s="107">
        <v>99</v>
      </c>
      <c r="M44" s="108">
        <v>95</v>
      </c>
    </row>
    <row r="45" spans="2:13" ht="27.75" customHeight="1" x14ac:dyDescent="0.2">
      <c r="B45" s="1274"/>
      <c r="C45" s="1275"/>
      <c r="D45" s="105"/>
      <c r="E45" s="1280" t="s">
        <v>35</v>
      </c>
      <c r="F45" s="1280"/>
      <c r="G45" s="1280"/>
      <c r="H45" s="1281"/>
      <c r="I45" s="106">
        <v>594</v>
      </c>
      <c r="J45" s="107">
        <v>399</v>
      </c>
      <c r="K45" s="107">
        <v>355</v>
      </c>
      <c r="L45" s="107">
        <v>423</v>
      </c>
      <c r="M45" s="108">
        <v>299</v>
      </c>
    </row>
    <row r="46" spans="2:13" ht="27.75" customHeight="1" x14ac:dyDescent="0.2">
      <c r="B46" s="1274"/>
      <c r="C46" s="1275"/>
      <c r="D46" s="109"/>
      <c r="E46" s="1280" t="s">
        <v>36</v>
      </c>
      <c r="F46" s="1280"/>
      <c r="G46" s="1280"/>
      <c r="H46" s="1281"/>
      <c r="I46" s="106" t="s">
        <v>505</v>
      </c>
      <c r="J46" s="107" t="s">
        <v>505</v>
      </c>
      <c r="K46" s="107" t="s">
        <v>505</v>
      </c>
      <c r="L46" s="107" t="s">
        <v>505</v>
      </c>
      <c r="M46" s="108">
        <v>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1869</v>
      </c>
      <c r="J50" s="107">
        <v>1613</v>
      </c>
      <c r="K50" s="107">
        <v>1497</v>
      </c>
      <c r="L50" s="107">
        <v>1504</v>
      </c>
      <c r="M50" s="108">
        <v>1499</v>
      </c>
    </row>
    <row r="51" spans="2:13" ht="27.75" customHeight="1" x14ac:dyDescent="0.2">
      <c r="B51" s="1274"/>
      <c r="C51" s="1275"/>
      <c r="D51" s="105"/>
      <c r="E51" s="1280" t="s">
        <v>42</v>
      </c>
      <c r="F51" s="1280"/>
      <c r="G51" s="1280"/>
      <c r="H51" s="1281"/>
      <c r="I51" s="106" t="s">
        <v>505</v>
      </c>
      <c r="J51" s="107" t="s">
        <v>505</v>
      </c>
      <c r="K51" s="107" t="s">
        <v>505</v>
      </c>
      <c r="L51" s="107" t="s">
        <v>505</v>
      </c>
      <c r="M51" s="108" t="s">
        <v>505</v>
      </c>
    </row>
    <row r="52" spans="2:13" ht="27.75" customHeight="1" x14ac:dyDescent="0.2">
      <c r="B52" s="1276"/>
      <c r="C52" s="1277"/>
      <c r="D52" s="105"/>
      <c r="E52" s="1280" t="s">
        <v>43</v>
      </c>
      <c r="F52" s="1280"/>
      <c r="G52" s="1280"/>
      <c r="H52" s="1281"/>
      <c r="I52" s="106">
        <v>3420</v>
      </c>
      <c r="J52" s="107">
        <v>3699</v>
      </c>
      <c r="K52" s="107">
        <v>3944</v>
      </c>
      <c r="L52" s="107">
        <v>4287</v>
      </c>
      <c r="M52" s="108">
        <v>4339</v>
      </c>
    </row>
    <row r="53" spans="2:13" ht="27.75" customHeight="1" thickBot="1" x14ac:dyDescent="0.25">
      <c r="B53" s="1287" t="s">
        <v>44</v>
      </c>
      <c r="C53" s="1288"/>
      <c r="D53" s="112"/>
      <c r="E53" s="1289" t="s">
        <v>45</v>
      </c>
      <c r="F53" s="1289"/>
      <c r="G53" s="1289"/>
      <c r="H53" s="1290"/>
      <c r="I53" s="113">
        <v>-571</v>
      </c>
      <c r="J53" s="114">
        <v>-362</v>
      </c>
      <c r="K53" s="114">
        <v>-167</v>
      </c>
      <c r="L53" s="114">
        <v>67</v>
      </c>
      <c r="M53" s="115">
        <v>41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y03KAeA43Uga995WPIgsSEyxoPYHHwOLCMbx/8Z/DS3aZwGNJDFcFZ+0DUaSMA7nWBLtfdVHQixdDhejuRgIQ==" saltValue="CBfh/RUqntHNNWlzcn88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99" t="s">
        <v>48</v>
      </c>
      <c r="D55" s="1299"/>
      <c r="E55" s="1300"/>
      <c r="F55" s="127">
        <v>873</v>
      </c>
      <c r="G55" s="127">
        <v>1057</v>
      </c>
      <c r="H55" s="128">
        <v>1104</v>
      </c>
    </row>
    <row r="56" spans="2:8" ht="52.5" customHeight="1" x14ac:dyDescent="0.2">
      <c r="B56" s="129"/>
      <c r="C56" s="1301" t="s">
        <v>49</v>
      </c>
      <c r="D56" s="1301"/>
      <c r="E56" s="1302"/>
      <c r="F56" s="130">
        <v>1</v>
      </c>
      <c r="G56" s="130">
        <v>1</v>
      </c>
      <c r="H56" s="131">
        <v>1</v>
      </c>
    </row>
    <row r="57" spans="2:8" ht="53.25" customHeight="1" x14ac:dyDescent="0.2">
      <c r="B57" s="129"/>
      <c r="C57" s="1303" t="s">
        <v>50</v>
      </c>
      <c r="D57" s="1303"/>
      <c r="E57" s="1304"/>
      <c r="F57" s="132">
        <v>443</v>
      </c>
      <c r="G57" s="132">
        <v>312</v>
      </c>
      <c r="H57" s="133">
        <v>215</v>
      </c>
    </row>
    <row r="58" spans="2:8" ht="45.75" customHeight="1" x14ac:dyDescent="0.2">
      <c r="B58" s="134"/>
      <c r="C58" s="1291" t="s">
        <v>591</v>
      </c>
      <c r="D58" s="1292"/>
      <c r="E58" s="1293"/>
      <c r="F58" s="135">
        <v>100</v>
      </c>
      <c r="G58" s="135">
        <v>100</v>
      </c>
      <c r="H58" s="136">
        <v>100</v>
      </c>
    </row>
    <row r="59" spans="2:8" ht="45.75" customHeight="1" x14ac:dyDescent="0.2">
      <c r="B59" s="134"/>
      <c r="C59" s="1291" t="s">
        <v>592</v>
      </c>
      <c r="D59" s="1292"/>
      <c r="E59" s="1293"/>
      <c r="F59" s="135">
        <v>62</v>
      </c>
      <c r="G59" s="135">
        <v>59</v>
      </c>
      <c r="H59" s="136">
        <v>64</v>
      </c>
    </row>
    <row r="60" spans="2:8" ht="45.75" customHeight="1" x14ac:dyDescent="0.2">
      <c r="B60" s="134"/>
      <c r="C60" s="1291" t="s">
        <v>593</v>
      </c>
      <c r="D60" s="1292"/>
      <c r="E60" s="1293"/>
      <c r="F60" s="135">
        <v>150</v>
      </c>
      <c r="G60" s="135">
        <v>40</v>
      </c>
      <c r="H60" s="136">
        <v>40</v>
      </c>
    </row>
    <row r="61" spans="2:8" ht="45.75" customHeight="1" x14ac:dyDescent="0.2">
      <c r="B61" s="134"/>
      <c r="C61" s="1291" t="s">
        <v>594</v>
      </c>
      <c r="D61" s="1292"/>
      <c r="E61" s="1293"/>
      <c r="F61" s="135">
        <v>10</v>
      </c>
      <c r="G61" s="135">
        <v>10</v>
      </c>
      <c r="H61" s="136">
        <v>10</v>
      </c>
    </row>
    <row r="62" spans="2:8" ht="45.75" customHeight="1" thickBot="1" x14ac:dyDescent="0.25">
      <c r="B62" s="137"/>
      <c r="C62" s="1294" t="s">
        <v>573</v>
      </c>
      <c r="D62" s="1295"/>
      <c r="E62" s="1296"/>
      <c r="F62" s="138">
        <v>121</v>
      </c>
      <c r="G62" s="138">
        <v>102</v>
      </c>
      <c r="H62" s="139">
        <v>0</v>
      </c>
    </row>
    <row r="63" spans="2:8" ht="52.5" customHeight="1" thickBot="1" x14ac:dyDescent="0.25">
      <c r="B63" s="140"/>
      <c r="C63" s="1297" t="s">
        <v>51</v>
      </c>
      <c r="D63" s="1297"/>
      <c r="E63" s="1298"/>
      <c r="F63" s="141">
        <v>1317</v>
      </c>
      <c r="G63" s="141">
        <v>1369</v>
      </c>
      <c r="H63" s="142">
        <v>1320</v>
      </c>
    </row>
    <row r="64" spans="2:8" ht="15" customHeight="1" x14ac:dyDescent="0.2"/>
    <row r="65" ht="0" hidden="1" customHeight="1" x14ac:dyDescent="0.2"/>
    <row r="66" ht="0" hidden="1" customHeight="1" x14ac:dyDescent="0.2"/>
  </sheetData>
  <sheetProtection algorithmName="SHA-512" hashValue="1vE97OEpZ1cvootdflRE5F6KnkZ56XHLRkJl1oHP6Bsz4ikr1rBqVocI+5KUEo8fWe5PpN1V0sa8kevAQ/Dopg==" saltValue="8AOvT9b9nV0WfImy0MM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598</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547</v>
      </c>
      <c r="BQ50" s="1309"/>
      <c r="BR50" s="1309"/>
      <c r="BS50" s="1309"/>
      <c r="BT50" s="1309"/>
      <c r="BU50" s="1309"/>
      <c r="BV50" s="1309"/>
      <c r="BW50" s="1309"/>
      <c r="BX50" s="1309" t="s">
        <v>548</v>
      </c>
      <c r="BY50" s="1309"/>
      <c r="BZ50" s="1309"/>
      <c r="CA50" s="1309"/>
      <c r="CB50" s="1309"/>
      <c r="CC50" s="1309"/>
      <c r="CD50" s="1309"/>
      <c r="CE50" s="1309"/>
      <c r="CF50" s="1309" t="s">
        <v>549</v>
      </c>
      <c r="CG50" s="1309"/>
      <c r="CH50" s="1309"/>
      <c r="CI50" s="1309"/>
      <c r="CJ50" s="1309"/>
      <c r="CK50" s="1309"/>
      <c r="CL50" s="1309"/>
      <c r="CM50" s="1309"/>
      <c r="CN50" s="1309" t="s">
        <v>550</v>
      </c>
      <c r="CO50" s="1309"/>
      <c r="CP50" s="1309"/>
      <c r="CQ50" s="1309"/>
      <c r="CR50" s="1309"/>
      <c r="CS50" s="1309"/>
      <c r="CT50" s="1309"/>
      <c r="CU50" s="1309"/>
      <c r="CV50" s="1309" t="s">
        <v>551</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599</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c r="CG51" s="1310"/>
      <c r="CH51" s="1310"/>
      <c r="CI51" s="1310"/>
      <c r="CJ51" s="1310"/>
      <c r="CK51" s="1310"/>
      <c r="CL51" s="1310"/>
      <c r="CM51" s="1310"/>
      <c r="CN51" s="1310">
        <v>2.8</v>
      </c>
      <c r="CO51" s="1310"/>
      <c r="CP51" s="1310"/>
      <c r="CQ51" s="1310"/>
      <c r="CR51" s="1310"/>
      <c r="CS51" s="1310"/>
      <c r="CT51" s="1310"/>
      <c r="CU51" s="1310"/>
      <c r="CV51" s="1310">
        <v>1.8</v>
      </c>
      <c r="CW51" s="1310"/>
      <c r="CX51" s="1310"/>
      <c r="CY51" s="1310"/>
      <c r="CZ51" s="1310"/>
      <c r="DA51" s="1310"/>
      <c r="DB51" s="1310"/>
      <c r="DC51" s="1310"/>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58.2</v>
      </c>
      <c r="CG53" s="1310"/>
      <c r="CH53" s="1310"/>
      <c r="CI53" s="1310"/>
      <c r="CJ53" s="1310"/>
      <c r="CK53" s="1310"/>
      <c r="CL53" s="1310"/>
      <c r="CM53" s="1310"/>
      <c r="CN53" s="1310">
        <v>60</v>
      </c>
      <c r="CO53" s="1310"/>
      <c r="CP53" s="1310"/>
      <c r="CQ53" s="1310"/>
      <c r="CR53" s="1310"/>
      <c r="CS53" s="1310"/>
      <c r="CT53" s="1310"/>
      <c r="CU53" s="1310"/>
      <c r="CV53" s="1310">
        <v>60.5</v>
      </c>
      <c r="CW53" s="1310"/>
      <c r="CX53" s="1310"/>
      <c r="CY53" s="1310"/>
      <c r="CZ53" s="1310"/>
      <c r="DA53" s="1310"/>
      <c r="DB53" s="1310"/>
      <c r="DC53" s="1310"/>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5"/>
      <c r="H55" s="1305"/>
      <c r="I55" s="1305"/>
      <c r="J55" s="1305"/>
      <c r="K55" s="1322"/>
      <c r="L55" s="1322"/>
      <c r="M55" s="1322"/>
      <c r="N55" s="1322"/>
      <c r="AN55" s="1309" t="s">
        <v>602</v>
      </c>
      <c r="AO55" s="1309"/>
      <c r="AP55" s="1309"/>
      <c r="AQ55" s="1309"/>
      <c r="AR55" s="1309"/>
      <c r="AS55" s="1309"/>
      <c r="AT55" s="1309"/>
      <c r="AU55" s="1309"/>
      <c r="AV55" s="1309"/>
      <c r="AW55" s="1309"/>
      <c r="AX55" s="1309"/>
      <c r="AY55" s="1309"/>
      <c r="AZ55" s="1309"/>
      <c r="BA55" s="1309"/>
      <c r="BB55" s="1312" t="s">
        <v>600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603</v>
      </c>
    </row>
    <row r="64" spans="1:109" ht="13.2" x14ac:dyDescent="0.2">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598</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547</v>
      </c>
      <c r="BQ72" s="1309"/>
      <c r="BR72" s="1309"/>
      <c r="BS72" s="1309"/>
      <c r="BT72" s="1309"/>
      <c r="BU72" s="1309"/>
      <c r="BV72" s="1309"/>
      <c r="BW72" s="1309"/>
      <c r="BX72" s="1309" t="s">
        <v>548</v>
      </c>
      <c r="BY72" s="1309"/>
      <c r="BZ72" s="1309"/>
      <c r="CA72" s="1309"/>
      <c r="CB72" s="1309"/>
      <c r="CC72" s="1309"/>
      <c r="CD72" s="1309"/>
      <c r="CE72" s="1309"/>
      <c r="CF72" s="1309" t="s">
        <v>549</v>
      </c>
      <c r="CG72" s="1309"/>
      <c r="CH72" s="1309"/>
      <c r="CI72" s="1309"/>
      <c r="CJ72" s="1309"/>
      <c r="CK72" s="1309"/>
      <c r="CL72" s="1309"/>
      <c r="CM72" s="1309"/>
      <c r="CN72" s="1309" t="s">
        <v>550</v>
      </c>
      <c r="CO72" s="1309"/>
      <c r="CP72" s="1309"/>
      <c r="CQ72" s="1309"/>
      <c r="CR72" s="1309"/>
      <c r="CS72" s="1309"/>
      <c r="CT72" s="1309"/>
      <c r="CU72" s="1309"/>
      <c r="CV72" s="1309" t="s">
        <v>551</v>
      </c>
      <c r="CW72" s="1309"/>
      <c r="CX72" s="1309"/>
      <c r="CY72" s="1309"/>
      <c r="CZ72" s="1309"/>
      <c r="DA72" s="1309"/>
      <c r="DB72" s="1309"/>
      <c r="DC72" s="1309"/>
    </row>
    <row r="73" spans="2:107" ht="13.2" x14ac:dyDescent="0.2">
      <c r="B73" s="394"/>
      <c r="G73" s="1323"/>
      <c r="H73" s="1323"/>
      <c r="I73" s="1323"/>
      <c r="J73" s="1323"/>
      <c r="K73" s="1326"/>
      <c r="L73" s="1326"/>
      <c r="M73" s="1326"/>
      <c r="N73" s="1326"/>
      <c r="AM73" s="403"/>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v>2.8</v>
      </c>
      <c r="CO73" s="1310"/>
      <c r="CP73" s="1310"/>
      <c r="CQ73" s="1310"/>
      <c r="CR73" s="1310"/>
      <c r="CS73" s="1310"/>
      <c r="CT73" s="1310"/>
      <c r="CU73" s="1310"/>
      <c r="CV73" s="1310">
        <v>1.8</v>
      </c>
      <c r="CW73" s="1310"/>
      <c r="CX73" s="1310"/>
      <c r="CY73" s="1310"/>
      <c r="CZ73" s="1310"/>
      <c r="DA73" s="1310"/>
      <c r="DB73" s="1310"/>
      <c r="DC73" s="1310"/>
    </row>
    <row r="74" spans="2:107" ht="13.2" x14ac:dyDescent="0.2">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10">
        <v>5.5</v>
      </c>
      <c r="BQ75" s="1310"/>
      <c r="BR75" s="1310"/>
      <c r="BS75" s="1310"/>
      <c r="BT75" s="1310"/>
      <c r="BU75" s="1310"/>
      <c r="BV75" s="1310"/>
      <c r="BW75" s="1310"/>
      <c r="BX75" s="1310">
        <v>3.5</v>
      </c>
      <c r="BY75" s="1310"/>
      <c r="BZ75" s="1310"/>
      <c r="CA75" s="1310"/>
      <c r="CB75" s="1310"/>
      <c r="CC75" s="1310"/>
      <c r="CD75" s="1310"/>
      <c r="CE75" s="1310"/>
      <c r="CF75" s="1310">
        <v>1.5</v>
      </c>
      <c r="CG75" s="1310"/>
      <c r="CH75" s="1310"/>
      <c r="CI75" s="1310"/>
      <c r="CJ75" s="1310"/>
      <c r="CK75" s="1310"/>
      <c r="CL75" s="1310"/>
      <c r="CM75" s="1310"/>
      <c r="CN75" s="1310">
        <v>1.5</v>
      </c>
      <c r="CO75" s="1310"/>
      <c r="CP75" s="1310"/>
      <c r="CQ75" s="1310"/>
      <c r="CR75" s="1310"/>
      <c r="CS75" s="1310"/>
      <c r="CT75" s="1310"/>
      <c r="CU75" s="1310"/>
      <c r="CV75" s="1310">
        <v>2.6</v>
      </c>
      <c r="CW75" s="1310"/>
      <c r="CX75" s="1310"/>
      <c r="CY75" s="1310"/>
      <c r="CZ75" s="1310"/>
      <c r="DA75" s="1310"/>
      <c r="DB75" s="1310"/>
      <c r="DC75" s="1310"/>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5"/>
      <c r="H77" s="1305"/>
      <c r="I77" s="1305"/>
      <c r="J77" s="1305"/>
      <c r="K77" s="1326"/>
      <c r="L77" s="1326"/>
      <c r="M77" s="1326"/>
      <c r="N77" s="1326"/>
      <c r="AN77" s="1309" t="s">
        <v>602</v>
      </c>
      <c r="AO77" s="1309"/>
      <c r="AP77" s="1309"/>
      <c r="AQ77" s="1309"/>
      <c r="AR77" s="1309"/>
      <c r="AS77" s="1309"/>
      <c r="AT77" s="1309"/>
      <c r="AU77" s="1309"/>
      <c r="AV77" s="1309"/>
      <c r="AW77" s="1309"/>
      <c r="AX77" s="1309"/>
      <c r="AY77" s="1309"/>
      <c r="AZ77" s="1309"/>
      <c r="BA77" s="1309"/>
      <c r="BB77" s="1312" t="s">
        <v>600</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604</v>
      </c>
      <c r="BC79" s="1312"/>
      <c r="BD79" s="1312"/>
      <c r="BE79" s="1312"/>
      <c r="BF79" s="1312"/>
      <c r="BG79" s="1312"/>
      <c r="BH79" s="1312"/>
      <c r="BI79" s="1312"/>
      <c r="BJ79" s="1312"/>
      <c r="BK79" s="1312"/>
      <c r="BL79" s="1312"/>
      <c r="BM79" s="1312"/>
      <c r="BN79" s="1312"/>
      <c r="BO79" s="1312"/>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ht="13.2" x14ac:dyDescent="0.2">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ES9AtjYbljJxrVNKL0kDPfmwVtKxf20GYtIwatAs+OYlMl0zPrMXqhEsJJKq1wWXB+8NyIyroF79RdrNlApWQ==" saltValue="PbNasVDidb9G/aSV0U4U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4"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jQ9YzOQRuGBCPDBvJ/Nsii2h2zlnUd6TG4gwo+kcWIAuERnXS0AOioAmJxnMOanP8nP+fv14kp4P5BpaFlBHw==" saltValue="zovkov7mZPnepr76qfqH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8"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dICX1VIly9PSFOtrd2iORjtpQy0YIOVHLBeL+BYKhdlOgXXCQWy/Cp0RF1mtuZexeBCPGkA+E+f7SNTCsKKDA==" saltValue="mRpaIcmdQJImaXl2QGV5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544</v>
      </c>
      <c r="G2" s="156"/>
      <c r="H2" s="157"/>
    </row>
    <row r="3" spans="1:8" x14ac:dyDescent="0.2">
      <c r="A3" s="153" t="s">
        <v>537</v>
      </c>
      <c r="B3" s="158"/>
      <c r="C3" s="159"/>
      <c r="D3" s="160">
        <v>200363</v>
      </c>
      <c r="E3" s="161"/>
      <c r="F3" s="162">
        <v>333013</v>
      </c>
      <c r="G3" s="163"/>
      <c r="H3" s="164"/>
    </row>
    <row r="4" spans="1:8" x14ac:dyDescent="0.2">
      <c r="A4" s="165"/>
      <c r="B4" s="166"/>
      <c r="C4" s="167"/>
      <c r="D4" s="168">
        <v>133682</v>
      </c>
      <c r="E4" s="169"/>
      <c r="F4" s="170">
        <v>126732</v>
      </c>
      <c r="G4" s="171"/>
      <c r="H4" s="172"/>
    </row>
    <row r="5" spans="1:8" x14ac:dyDescent="0.2">
      <c r="A5" s="153" t="s">
        <v>539</v>
      </c>
      <c r="B5" s="158"/>
      <c r="C5" s="159"/>
      <c r="D5" s="160">
        <v>332838</v>
      </c>
      <c r="E5" s="161"/>
      <c r="F5" s="162">
        <v>280458</v>
      </c>
      <c r="G5" s="163"/>
      <c r="H5" s="164"/>
    </row>
    <row r="6" spans="1:8" x14ac:dyDescent="0.2">
      <c r="A6" s="165"/>
      <c r="B6" s="166"/>
      <c r="C6" s="167"/>
      <c r="D6" s="168">
        <v>89866</v>
      </c>
      <c r="E6" s="169"/>
      <c r="F6" s="170">
        <v>127286</v>
      </c>
      <c r="G6" s="171"/>
      <c r="H6" s="172"/>
    </row>
    <row r="7" spans="1:8" x14ac:dyDescent="0.2">
      <c r="A7" s="153" t="s">
        <v>540</v>
      </c>
      <c r="B7" s="158"/>
      <c r="C7" s="159"/>
      <c r="D7" s="160">
        <v>308564</v>
      </c>
      <c r="E7" s="161"/>
      <c r="F7" s="162">
        <v>291945</v>
      </c>
      <c r="G7" s="163"/>
      <c r="H7" s="164"/>
    </row>
    <row r="8" spans="1:8" x14ac:dyDescent="0.2">
      <c r="A8" s="165"/>
      <c r="B8" s="166"/>
      <c r="C8" s="167"/>
      <c r="D8" s="168">
        <v>68494</v>
      </c>
      <c r="E8" s="169"/>
      <c r="F8" s="170">
        <v>127651</v>
      </c>
      <c r="G8" s="171"/>
      <c r="H8" s="172"/>
    </row>
    <row r="9" spans="1:8" x14ac:dyDescent="0.2">
      <c r="A9" s="153" t="s">
        <v>541</v>
      </c>
      <c r="B9" s="158"/>
      <c r="C9" s="159"/>
      <c r="D9" s="160">
        <v>309404</v>
      </c>
      <c r="E9" s="161"/>
      <c r="F9" s="162">
        <v>291173</v>
      </c>
      <c r="G9" s="163"/>
      <c r="H9" s="164"/>
    </row>
    <row r="10" spans="1:8" x14ac:dyDescent="0.2">
      <c r="A10" s="165"/>
      <c r="B10" s="166"/>
      <c r="C10" s="167"/>
      <c r="D10" s="168">
        <v>77356</v>
      </c>
      <c r="E10" s="169"/>
      <c r="F10" s="170">
        <v>119071</v>
      </c>
      <c r="G10" s="171"/>
      <c r="H10" s="172"/>
    </row>
    <row r="11" spans="1:8" x14ac:dyDescent="0.2">
      <c r="A11" s="153" t="s">
        <v>542</v>
      </c>
      <c r="B11" s="158"/>
      <c r="C11" s="159"/>
      <c r="D11" s="160">
        <v>290562</v>
      </c>
      <c r="E11" s="161"/>
      <c r="F11" s="162">
        <v>271581</v>
      </c>
      <c r="G11" s="163"/>
      <c r="H11" s="164"/>
    </row>
    <row r="12" spans="1:8" x14ac:dyDescent="0.2">
      <c r="A12" s="165"/>
      <c r="B12" s="166"/>
      <c r="C12" s="173"/>
      <c r="D12" s="168">
        <v>62081</v>
      </c>
      <c r="E12" s="169"/>
      <c r="F12" s="170">
        <v>117844</v>
      </c>
      <c r="G12" s="171"/>
      <c r="H12" s="172"/>
    </row>
    <row r="13" spans="1:8" x14ac:dyDescent="0.2">
      <c r="A13" s="153"/>
      <c r="B13" s="158"/>
      <c r="C13" s="174"/>
      <c r="D13" s="175">
        <v>288346</v>
      </c>
      <c r="E13" s="176"/>
      <c r="F13" s="177">
        <v>293634</v>
      </c>
      <c r="G13" s="178"/>
      <c r="H13" s="164"/>
    </row>
    <row r="14" spans="1:8" x14ac:dyDescent="0.2">
      <c r="A14" s="165"/>
      <c r="B14" s="166"/>
      <c r="C14" s="167"/>
      <c r="D14" s="168">
        <v>86296</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8.8800000000000008</v>
      </c>
      <c r="C19" s="179">
        <f>ROUND(VALUE(SUBSTITUTE(実質収支比率等に係る経年分析!G$48,"▲","-")),2)</f>
        <v>10.9</v>
      </c>
      <c r="D19" s="179">
        <f>ROUND(VALUE(SUBSTITUTE(実質収支比率等に係る経年分析!H$48,"▲","-")),2)</f>
        <v>7.73</v>
      </c>
      <c r="E19" s="179">
        <f>ROUND(VALUE(SUBSTITUTE(実質収支比率等に係る経年分析!I$48,"▲","-")),2)</f>
        <v>8.65</v>
      </c>
      <c r="F19" s="179">
        <f>ROUND(VALUE(SUBSTITUTE(実質収支比率等に係る経年分析!J$48,"▲","-")),2)</f>
        <v>7</v>
      </c>
    </row>
    <row r="20" spans="1:11" x14ac:dyDescent="0.2">
      <c r="A20" s="179" t="s">
        <v>55</v>
      </c>
      <c r="B20" s="179">
        <f>ROUND(VALUE(SUBSTITUTE(実質収支比率等に係る経年分析!F$47,"▲","-")),2)</f>
        <v>44.5</v>
      </c>
      <c r="C20" s="179">
        <f>ROUND(VALUE(SUBSTITUTE(実質収支比率等に係る経年分析!G$47,"▲","-")),2)</f>
        <v>36.46</v>
      </c>
      <c r="D20" s="179">
        <f>ROUND(VALUE(SUBSTITUTE(実質収支比率等に係る経年分析!H$47,"▲","-")),2)</f>
        <v>32.229999999999997</v>
      </c>
      <c r="E20" s="179">
        <f>ROUND(VALUE(SUBSTITUTE(実質収支比率等に係る経年分析!I$47,"▲","-")),2)</f>
        <v>39.72</v>
      </c>
      <c r="F20" s="179">
        <f>ROUND(VALUE(SUBSTITUTE(実質収支比率等に係る経年分析!J$47,"▲","-")),2)</f>
        <v>42.21</v>
      </c>
    </row>
    <row r="21" spans="1:11" x14ac:dyDescent="0.2">
      <c r="A21" s="179" t="s">
        <v>56</v>
      </c>
      <c r="B21" s="179">
        <f>IF(ISNUMBER(VALUE(SUBSTITUTE(実質収支比率等に係る経年分析!F$49,"▲","-"))),ROUND(VALUE(SUBSTITUTE(実質収支比率等に係る経年分析!F$49,"▲","-")),2),NA())</f>
        <v>-13.57</v>
      </c>
      <c r="C21" s="179">
        <f>IF(ISNUMBER(VALUE(SUBSTITUTE(実質収支比率等に係る経年分析!G$49,"▲","-"))),ROUND(VALUE(SUBSTITUTE(実質収支比率等に係る経年分析!G$49,"▲","-")),2),NA())</f>
        <v>-9.6300000000000008</v>
      </c>
      <c r="D21" s="179">
        <f>IF(ISNUMBER(VALUE(SUBSTITUTE(実質収支比率等に係る経年分析!H$49,"▲","-"))),ROUND(VALUE(SUBSTITUTE(実質収支比率等に係る経年分析!H$49,"▲","-")),2),NA())</f>
        <v>-13.08</v>
      </c>
      <c r="E21" s="179">
        <f>IF(ISNUMBER(VALUE(SUBSTITUTE(実質収支比率等に係る経年分析!I$49,"▲","-"))),ROUND(VALUE(SUBSTITUTE(実質収支比率等に係る経年分析!I$49,"▲","-")),2),NA())</f>
        <v>3.52</v>
      </c>
      <c r="F21" s="179">
        <f>IF(ISNUMBER(VALUE(SUBSTITUTE(実質収支比率等に係る経年分析!J$49,"▲","-"))),ROUND(VALUE(SUBSTITUTE(実質収支比率等に係る経年分析!J$49,"▲","-")),2),NA())</f>
        <v>-4.57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f>IF(ROUND(VALUE(SUBSTITUTE(連結実質赤字比率に係る赤字・黒字の構成分析!G$40,"▲", "-")), 2) &lt; 0, ABS(ROUND(VALUE(SUBSTITUTE(連結実質赤字比率に係る赤字・黒字の構成分析!G$40,"▲", "-")), 2)), NA())</f>
        <v>0.06</v>
      </c>
      <c r="E30" s="180" t="e">
        <f>IF(ROUND(VALUE(SUBSTITUTE(連結実質赤字比率に係る赤字・黒字の構成分析!G$40,"▲", "-")), 2) &gt;= 0, ABS(ROUND(VALUE(SUBSTITUTE(連結実質赤字比率に係る赤字・黒字の構成分析!G$40,"▲", "-")), 2)), NA())</f>
        <v>#N/A</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2">
      <c r="A32" s="180" t="str">
        <f>IF(連結実質赤字比率に係る赤字・黒字の構成分析!C$38="",NA(),連結実質赤字比率に係る赤字・黒字の構成分析!C$38)</f>
        <v>下水道事業等特別会計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2.06</v>
      </c>
    </row>
    <row r="35" spans="1:16" x14ac:dyDescent="0.2">
      <c r="A35" s="180" t="str">
        <f>IF(連結実質赤字比率に係る赤字・黒字の構成分析!C$35="",NA(),連結実質赤字比率に係る赤字・黒字の構成分析!C$35)</f>
        <v>観光施設事業特別会計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8.8800000000000008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317</v>
      </c>
      <c r="E42" s="181"/>
      <c r="F42" s="181"/>
      <c r="G42" s="181">
        <f>'実質公債費比率（分子）の構造'!L$52</f>
        <v>285</v>
      </c>
      <c r="H42" s="181"/>
      <c r="I42" s="181"/>
      <c r="J42" s="181">
        <f>'実質公債費比率（分子）の構造'!M$52</f>
        <v>298</v>
      </c>
      <c r="K42" s="181"/>
      <c r="L42" s="181"/>
      <c r="M42" s="181">
        <f>'実質公債費比率（分子）の構造'!N$52</f>
        <v>303</v>
      </c>
      <c r="N42" s="181"/>
      <c r="O42" s="181"/>
      <c r="P42" s="181">
        <f>'実質公債費比率（分子）の構造'!O$52</f>
        <v>321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11</v>
      </c>
      <c r="C44" s="181"/>
      <c r="D44" s="181"/>
      <c r="E44" s="181">
        <f>'実質公債費比率（分子）の構造'!L$50</f>
        <v>1</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2">
      <c r="A45" s="181" t="s">
        <v>66</v>
      </c>
      <c r="B45" s="181">
        <f>'実質公債費比率（分子）の構造'!K$49</f>
        <v>23</v>
      </c>
      <c r="C45" s="181"/>
      <c r="D45" s="181"/>
      <c r="E45" s="181">
        <f>'実質公債費比率（分子）の構造'!L$49</f>
        <v>2</v>
      </c>
      <c r="F45" s="181"/>
      <c r="G45" s="181"/>
      <c r="H45" s="181">
        <f>'実質公債費比率（分子）の構造'!M$49</f>
        <v>6</v>
      </c>
      <c r="I45" s="181"/>
      <c r="J45" s="181"/>
      <c r="K45" s="181">
        <f>'実質公債費比率（分子）の構造'!N$49</f>
        <v>6</v>
      </c>
      <c r="L45" s="181"/>
      <c r="M45" s="181"/>
      <c r="N45" s="181">
        <f>'実質公債費比率（分子）の構造'!O$49</f>
        <v>9</v>
      </c>
      <c r="O45" s="181"/>
      <c r="P45" s="181"/>
    </row>
    <row r="46" spans="1:16" x14ac:dyDescent="0.2">
      <c r="A46" s="181" t="s">
        <v>67</v>
      </c>
      <c r="B46" s="181">
        <f>'実質公債費比率（分子）の構造'!K$48</f>
        <v>49</v>
      </c>
      <c r="C46" s="181"/>
      <c r="D46" s="181"/>
      <c r="E46" s="181">
        <f>'実質公債費比率（分子）の構造'!L$48</f>
        <v>39</v>
      </c>
      <c r="F46" s="181"/>
      <c r="G46" s="181"/>
      <c r="H46" s="181">
        <f>'実質公債費比率（分子）の構造'!M$48</f>
        <v>51</v>
      </c>
      <c r="I46" s="181"/>
      <c r="J46" s="181"/>
      <c r="K46" s="181">
        <f>'実質公債費比率（分子）の構造'!N$48</f>
        <v>62</v>
      </c>
      <c r="L46" s="181"/>
      <c r="M46" s="181"/>
      <c r="N46" s="181">
        <f>'実質公債費比率（分子）の構造'!O$48</f>
        <v>104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284</v>
      </c>
      <c r="C49" s="181"/>
      <c r="D49" s="181"/>
      <c r="E49" s="181">
        <f>'実質公債費比率（分子）の構造'!L$45</f>
        <v>266</v>
      </c>
      <c r="F49" s="181"/>
      <c r="G49" s="181"/>
      <c r="H49" s="181">
        <f>'実質公債費比率（分子）の構造'!M$45</f>
        <v>277</v>
      </c>
      <c r="I49" s="181"/>
      <c r="J49" s="181"/>
      <c r="K49" s="181">
        <f>'実質公債費比率（分子）の構造'!N$45</f>
        <v>284</v>
      </c>
      <c r="L49" s="181"/>
      <c r="M49" s="181"/>
      <c r="N49" s="181">
        <f>'実質公債費比率（分子）の構造'!O$45</f>
        <v>308</v>
      </c>
      <c r="O49" s="181"/>
      <c r="P49" s="181"/>
    </row>
    <row r="50" spans="1:16" x14ac:dyDescent="0.2">
      <c r="A50" s="181" t="s">
        <v>71</v>
      </c>
      <c r="B50" s="181" t="e">
        <f>NA()</f>
        <v>#N/A</v>
      </c>
      <c r="C50" s="181">
        <f>IF(ISNUMBER('実質公債費比率（分子）の構造'!K$53),'実質公債費比率（分子）の構造'!K$53,NA())</f>
        <v>50</v>
      </c>
      <c r="D50" s="181" t="e">
        <f>NA()</f>
        <v>#N/A</v>
      </c>
      <c r="E50" s="181" t="e">
        <f>NA()</f>
        <v>#N/A</v>
      </c>
      <c r="F50" s="181">
        <f>IF(ISNUMBER('実質公債費比率（分子）の構造'!L$53),'実質公債費比率（分子）の構造'!L$53,NA())</f>
        <v>23</v>
      </c>
      <c r="G50" s="181" t="e">
        <f>NA()</f>
        <v>#N/A</v>
      </c>
      <c r="H50" s="181" t="e">
        <f>NA()</f>
        <v>#N/A</v>
      </c>
      <c r="I50" s="181">
        <f>IF(ISNUMBER('実質公債費比率（分子）の構造'!M$53),'実質公債費比率（分子）の構造'!M$53,NA())</f>
        <v>38</v>
      </c>
      <c r="J50" s="181" t="e">
        <f>NA()</f>
        <v>#N/A</v>
      </c>
      <c r="K50" s="181" t="e">
        <f>NA()</f>
        <v>#N/A</v>
      </c>
      <c r="L50" s="181">
        <f>IF(ISNUMBER('実質公債費比率（分子）の構造'!N$53),'実質公債費比率（分子）の構造'!N$53,NA())</f>
        <v>50</v>
      </c>
      <c r="M50" s="181" t="e">
        <f>NA()</f>
        <v>#N/A</v>
      </c>
      <c r="N50" s="181" t="e">
        <f>NA()</f>
        <v>#N/A</v>
      </c>
      <c r="O50" s="181">
        <f>IF(ISNUMBER('実質公債費比率（分子）の構造'!O$53),'実質公債費比率（分子）の構造'!O$53,NA())</f>
        <v>100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3420</v>
      </c>
      <c r="E56" s="180"/>
      <c r="F56" s="180"/>
      <c r="G56" s="180">
        <f>'将来負担比率（分子）の構造'!J$52</f>
        <v>3699</v>
      </c>
      <c r="H56" s="180"/>
      <c r="I56" s="180"/>
      <c r="J56" s="180">
        <f>'将来負担比率（分子）の構造'!K$52</f>
        <v>3944</v>
      </c>
      <c r="K56" s="180"/>
      <c r="L56" s="180"/>
      <c r="M56" s="180">
        <f>'将来負担比率（分子）の構造'!L$52</f>
        <v>4287</v>
      </c>
      <c r="N56" s="180"/>
      <c r="O56" s="180"/>
      <c r="P56" s="180">
        <f>'将来負担比率（分子）の構造'!M$52</f>
        <v>4339</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1869</v>
      </c>
      <c r="E58" s="180"/>
      <c r="F58" s="180"/>
      <c r="G58" s="180">
        <f>'将来負担比率（分子）の構造'!J$50</f>
        <v>1613</v>
      </c>
      <c r="H58" s="180"/>
      <c r="I58" s="180"/>
      <c r="J58" s="180">
        <f>'将来負担比率（分子）の構造'!K$50</f>
        <v>1497</v>
      </c>
      <c r="K58" s="180"/>
      <c r="L58" s="180"/>
      <c r="M58" s="180">
        <f>'将来負担比率（分子）の構造'!L$50</f>
        <v>1504</v>
      </c>
      <c r="N58" s="180"/>
      <c r="O58" s="180"/>
      <c r="P58" s="180">
        <f>'将来負担比率（分子）の構造'!M$50</f>
        <v>1499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5</v>
      </c>
      <c r="O61" s="180"/>
      <c r="P61" s="180"/>
    </row>
    <row r="62" spans="1:16" x14ac:dyDescent="0.2">
      <c r="A62" s="180" t="s">
        <v>35</v>
      </c>
      <c r="B62" s="180">
        <f>'将来負担比率（分子）の構造'!I$45</f>
        <v>594</v>
      </c>
      <c r="C62" s="180"/>
      <c r="D62" s="180"/>
      <c r="E62" s="180">
        <f>'将来負担比率（分子）の構造'!J$45</f>
        <v>399</v>
      </c>
      <c r="F62" s="180"/>
      <c r="G62" s="180"/>
      <c r="H62" s="180">
        <f>'将来負担比率（分子）の構造'!K$45</f>
        <v>355</v>
      </c>
      <c r="I62" s="180"/>
      <c r="J62" s="180"/>
      <c r="K62" s="180">
        <f>'将来負担比率（分子）の構造'!L$45</f>
        <v>423</v>
      </c>
      <c r="L62" s="180"/>
      <c r="M62" s="180"/>
      <c r="N62" s="180">
        <f>'将来負担比率（分子）の構造'!M$45</f>
        <v>299</v>
      </c>
      <c r="O62" s="180"/>
      <c r="P62" s="180"/>
    </row>
    <row r="63" spans="1:16" x14ac:dyDescent="0.2">
      <c r="A63" s="180" t="s">
        <v>34</v>
      </c>
      <c r="B63" s="180">
        <f>'将来負担比率（分子）の構造'!I$44</f>
        <v>29</v>
      </c>
      <c r="C63" s="180"/>
      <c r="D63" s="180"/>
      <c r="E63" s="180">
        <f>'将来負担比率（分子）の構造'!J$44</f>
        <v>30</v>
      </c>
      <c r="F63" s="180"/>
      <c r="G63" s="180"/>
      <c r="H63" s="180">
        <f>'将来負担比率（分子）の構造'!K$44</f>
        <v>38</v>
      </c>
      <c r="I63" s="180"/>
      <c r="J63" s="180"/>
      <c r="K63" s="180">
        <f>'将来負担比率（分子）の構造'!L$44</f>
        <v>99</v>
      </c>
      <c r="L63" s="180"/>
      <c r="M63" s="180"/>
      <c r="N63" s="180">
        <f>'将来負担比率（分子）の構造'!M$44</f>
        <v>95</v>
      </c>
      <c r="O63" s="180"/>
      <c r="P63" s="180"/>
    </row>
    <row r="64" spans="1:16" x14ac:dyDescent="0.2">
      <c r="A64" s="180" t="s">
        <v>33</v>
      </c>
      <c r="B64" s="180">
        <f>'将来負担比率（分子）の構造'!I$43</f>
        <v>690</v>
      </c>
      <c r="C64" s="180"/>
      <c r="D64" s="180"/>
      <c r="E64" s="180">
        <f>'将来負担比率（分子）の構造'!J$43</f>
        <v>660</v>
      </c>
      <c r="F64" s="180"/>
      <c r="G64" s="180"/>
      <c r="H64" s="180">
        <f>'将来負担比率（分子）の構造'!K$43</f>
        <v>615</v>
      </c>
      <c r="I64" s="180"/>
      <c r="J64" s="180"/>
      <c r="K64" s="180">
        <f>'将来負担比率（分子）の構造'!L$43</f>
        <v>555</v>
      </c>
      <c r="L64" s="180"/>
      <c r="M64" s="180"/>
      <c r="N64" s="180">
        <f>'将来負担比率（分子）の構造'!M$43</f>
        <v>383</v>
      </c>
      <c r="O64" s="180"/>
      <c r="P64" s="180"/>
    </row>
    <row r="65" spans="1:16" x14ac:dyDescent="0.2">
      <c r="A65" s="180" t="s">
        <v>32</v>
      </c>
      <c r="B65" s="180">
        <f>'将来負担比率（分子）の構造'!I$42</f>
        <v>21</v>
      </c>
      <c r="C65" s="180"/>
      <c r="D65" s="180"/>
      <c r="E65" s="180">
        <f>'将来負担比率（分子）の構造'!J$42</f>
        <v>17</v>
      </c>
      <c r="F65" s="180"/>
      <c r="G65" s="180"/>
      <c r="H65" s="180">
        <f>'将来負担比率（分子）の構造'!K$42</f>
        <v>14</v>
      </c>
      <c r="I65" s="180"/>
      <c r="J65" s="180"/>
      <c r="K65" s="180">
        <f>'将来負担比率（分子）の構造'!L$42</f>
        <v>11</v>
      </c>
      <c r="L65" s="180"/>
      <c r="M65" s="180"/>
      <c r="N65" s="180">
        <f>'将来負担比率（分子）の構造'!M$42</f>
        <v>9</v>
      </c>
      <c r="O65" s="180"/>
      <c r="P65" s="180"/>
    </row>
    <row r="66" spans="1:16" x14ac:dyDescent="0.2">
      <c r="A66" s="180" t="s">
        <v>31</v>
      </c>
      <c r="B66" s="180">
        <f>'将来負担比率（分子）の構造'!I$41</f>
        <v>3384</v>
      </c>
      <c r="C66" s="180"/>
      <c r="D66" s="180"/>
      <c r="E66" s="180">
        <f>'将来負担比率（分子）の構造'!J$41</f>
        <v>3843</v>
      </c>
      <c r="F66" s="180"/>
      <c r="G66" s="180"/>
      <c r="H66" s="180">
        <f>'将来負担比率（分子）の構造'!K$41</f>
        <v>4252</v>
      </c>
      <c r="I66" s="180"/>
      <c r="J66" s="180"/>
      <c r="K66" s="180">
        <f>'将来負担比率（分子）の構造'!L$41</f>
        <v>4770</v>
      </c>
      <c r="L66" s="180"/>
      <c r="M66" s="180"/>
      <c r="N66" s="180">
        <f>'将来負担比率（分子）の構造'!M$41</f>
        <v>5088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67</v>
      </c>
      <c r="M67" s="180" t="e">
        <f>NA()</f>
        <v>#N/A</v>
      </c>
      <c r="N67" s="180" t="e">
        <f>NA()</f>
        <v>#N/A</v>
      </c>
      <c r="O67" s="180">
        <f>IF(ISNUMBER('将来負担比率（分子）の構造'!M$53), IF('将来負担比率（分子）の構造'!M$53 &lt; 0, 0, '将来負担比率（分子）の構造'!M$53), NA())</f>
        <v>41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873</v>
      </c>
      <c r="C72" s="184">
        <f>基金残高に係る経年分析!G55</f>
        <v>1057</v>
      </c>
      <c r="D72" s="184">
        <f>基金残高に係る経年分析!H55</f>
        <v>1104</v>
      </c>
    </row>
    <row r="73" spans="1:16" x14ac:dyDescent="0.2">
      <c r="A73" s="183" t="s">
        <v>78</v>
      </c>
      <c r="B73" s="184">
        <f>基金残高に係る経年分析!F56</f>
        <v>1</v>
      </c>
      <c r="C73" s="184">
        <f>基金残高に係る経年分析!G56</f>
        <v>1</v>
      </c>
      <c r="D73" s="184">
        <f>基金残高に係る経年分析!H56</f>
        <v>1</v>
      </c>
    </row>
    <row r="74" spans="1:16" x14ac:dyDescent="0.2">
      <c r="A74" s="183" t="s">
        <v>79</v>
      </c>
      <c r="B74" s="184">
        <f>基金残高に係る経年分析!F57</f>
        <v>443</v>
      </c>
      <c r="C74" s="184">
        <f>基金残高に係る経年分析!G57</f>
        <v>312</v>
      </c>
      <c r="D74" s="184">
        <f>基金残高に係る経年分析!H57</f>
        <v>215</v>
      </c>
    </row>
  </sheetData>
  <sheetProtection algorithmName="SHA-512" hashValue="zGC36uaVbqhqXwhq1DJGnX/o5w0HIxz9E8f3xQwIpdPpgH1LtG7o7gYmDPoB8HWtjWaAmBmdrWqQmDl3t2WqkA==" saltValue="S0gZTAhrGQ98i/nBmY3L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2020-10-05T10:33:40Z</cp:lastPrinted>
  <dcterms:created xsi:type="dcterms:W3CDTF">2020-02-10T02:59:00Z</dcterms:created>
  <dcterms:modified xsi:type="dcterms:W3CDTF">2020-10-09T07:02:29Z</dcterms:modified>
  <cp:category/>
</cp:coreProperties>
</file>