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160\Desktop\2020.8.18【県市町村】平成30年度財政状況資料集の作成について（2回目）\結合\"/>
    </mc:Choice>
  </mc:AlternateContent>
  <xr:revisionPtr revIDLastSave="0" documentId="13_ncr:1_{16E2DA89-ECFD-490C-843E-6031A9E248E2}" xr6:coauthVersionLast="36" xr6:coauthVersionMax="36" xr10:uidLastSave="{00000000-0000-0000-0000-000000000000}"/>
  <bookViews>
    <workbookView xWindow="0" yWindow="0" windowWidth="20490" windowHeight="7455"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18"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 r:id="rId19"/>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AM34" i="10"/>
  <c r="C34" i="10"/>
  <c r="U34" i="10" l="1"/>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<sst xmlns="http://schemas.openxmlformats.org/spreadsheetml/2006/main" count="1145" uniqueCount="610">
  <si>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</si>
  <si>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</si>
  <si>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</si>
  <si>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</si>
  <si>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</si>
  <si>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</si>
  <si>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</si>
  <si>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</si>
  <si>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</si>
  <si>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</si>
  <si>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</si>
  <si>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</si>
  <si>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</si>
  <si>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</si>
  <si>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</si>
  <si>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</si>
  <si>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</si>
  <si>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</si>
  <si>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</si>
  <si>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</si>
  <si>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</si>
  <si>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</si>
  <si>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</si>
  <si>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</si>
  <si>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</si>
  <si>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</si>
  <si>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</si>
  <si>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</si>
  <si>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</si>
  <si>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</si>
  <si>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</si>
  <si>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</si>
  <si>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</si>
  <si>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</si>
  <si>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</si>
  <si>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</si>
  <si>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</si>
  <si>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</si>
  <si>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</si>
  <si>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</si>
  <si>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</si>
  <si>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</si>
  <si>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</si>
  <si>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</si>
  <si>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</si>
  <si>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</si>
  <si>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</si>
  <si>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</si>
  <si>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</si>
  <si>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</si>
  <si>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</si>
  <si>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</si>
  <si>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</si>
  <si>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</si>
  <si>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</si>
  <si>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</si>
  <si>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</si>
  <si>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</si>
  <si>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</si>
  <si>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</si>
  <si>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</si>
  <si>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</si>
  <si>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</si>
  <si>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</si>
  <si>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</si>
  <si>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</si>
  <si>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</si>
  <si>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</si>
  <si>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</si>
  <si>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</si>
  <si>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</si>
  <si>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</si>
  <si>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</si>
  <si>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</si>
  <si>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</si>
  <si>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</si>
  <si>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</si>
  <si>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</si>
  <si>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</si>
  <si>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</si>
  <si>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</si>
  <si>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</si>
  <si>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</si>
  <si>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</si>
  <si>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</si>
  <si>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</si>
  <si>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</si>
  <si>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</si>
  <si>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</si>
  <si>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</si>
  <si>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</si>
  <si>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</si>
  <si>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</si>
  <si>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</si>
  <si>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</si>
  <si>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</si>
  <si>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</si>
  <si>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川場村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</si>
  <si>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</si>
  <si>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</si>
  <si>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</si>
  <si>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</si>
  <si>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</si>
  <si>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</si>
  <si>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</si>
  <si>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</si>
  <si>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</si>
  <si>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</si>
  <si>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</si>
  <si>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</si>
  <si>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</si>
  <si>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</si>
  <si>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</si>
  <si>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</si>
  <si>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</si>
  <si>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</si>
  <si>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</si>
  <si>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</si>
  <si>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</si>
  <si>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</si>
  <si>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</si>
  <si>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</si>
  <si>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</si>
  <si>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</si>
  <si>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</si>
  <si>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</si>
  <si>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</si>
  <si>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</si>
  <si>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</si>
  <si>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</si>
  <si>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</si>
  <si>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</si>
  <si>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</si>
  <si>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</si>
  <si>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</si>
  <si>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</si>
  <si>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</si>
  <si>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</si>
  <si>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</si>
  <si>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</si>
  <si>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</si>
  <si>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</si>
  <si>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</si>
  <si>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</si>
  <si>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</si>
  <si>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</si>
  <si>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</si>
  <si>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</si>
  <si>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</si>
  <si>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</si>
  <si>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</si>
  <si>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</si>
  <si>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</si>
  <si>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</si>
  <si>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</si>
  <si>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</si>
  <si>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</si>
  <si>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</si>
  <si>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</si>
  <si>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</si>
  <si>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</si>
  <si>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</si>
  <si>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</si>
  <si>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</si>
  <si>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</si>
  <si>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</si>
  <si>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</si>
  <si>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</si>
  <si>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</si>
  <si>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</si>
  <si>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</si>
  <si>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</si>
  <si>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</si>
  <si>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</si>
  <si>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</si>
  <si>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</si>
  <si>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</si>
  <si>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</si>
  <si>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</si>
  <si>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</si>
  <si>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</si>
  <si>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</si>
  <si>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</si>
  <si>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</si>
  <si>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</si>
  <si>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</si>
  <si>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</si>
  <si>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</si>
  <si>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</si>
  <si>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</si>
  <si>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</si>
  <si>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</si>
  <si>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</si>
  <si>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</si>
  <si>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</si>
  <si>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</si>
  <si>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</si>
  <si>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</si>
  <si>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</si>
  <si>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</si>
  <si>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</si>
  <si>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</si>
  <si>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</si>
  <si>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</si>
  <si>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</si>
  <si>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</si>
  <si>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</si>
  <si>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</si>
  <si>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</si>
  <si>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</si>
  <si>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</si>
  <si>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</si>
  <si>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</si>
  <si>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</si>
  <si>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群馬県川場村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</si>
  <si>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</si>
  <si>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</si>
  <si>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</si>
  <si>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</si>
  <si>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</si>
  <si>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</si>
  <si>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</si>
  <si>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</si>
  <si>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</si>
  <si>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</si>
  <si>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</si>
  <si>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</si>
  <si>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</si>
  <si>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</si>
  <si>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</si>
  <si>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</si>
  <si>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</si>
  <si>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</si>
  <si>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</si>
  <si>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</si>
  <si>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</si>
  <si>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</si>
  <si>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</si>
  <si>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</si>
  <si>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</si>
  <si>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</si>
  <si>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</si>
  <si>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</si>
  <si>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</si>
  <si>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</si>
  <si>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</si>
  <si>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</si>
  <si>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</si>
  <si>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</si>
  <si>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</si>
  <si>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</si>
  <si>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</si>
  <si>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</si>
  <si>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</si>
  <si>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</si>
  <si>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</si>
  <si>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</si>
  <si>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</si>
  <si>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</si>
  <si>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</si>
  <si>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</si>
  <si>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</si>
  <si>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</si>
  <si>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</si>
  <si>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</si>
  <si>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</si>
  <si>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</si>
  <si>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</si>
  <si>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</si>
  <si>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</si>
  <si>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</si>
  <si>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</si>
  <si>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</si>
  <si>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</si>
  <si>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</si>
  <si>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</si>
  <si>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</si>
  <si>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</si>
  <si>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</si>
  <si>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</si>
  <si>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</si>
  <si>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</si>
  <si>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</si>
  <si>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</si>
  <si>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</si>
  <si>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</si>
  <si>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</si>
  <si>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</si>
  <si>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</si>
  <si>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</si>
  <si>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</si>
  <si>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</si>
  <si>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</si>
  <si>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</si>
  <si>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</si>
  <si>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</si>
  <si>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</si>
  <si>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</si>
  <si>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</si>
  <si>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</si>
  <si>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</si>
  <si>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</si>
  <si>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</si>
  <si>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</si>
  <si>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</si>
  <si>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</si>
  <si>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</si>
  <si>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</si>
  <si>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</si>
  <si>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</si>
  <si>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</si>
  <si>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</si>
  <si>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</si>
  <si>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</si>
  <si>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</si>
  <si>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</si>
  <si>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</si>
  <si>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</si>
  <si>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</si>
  <si>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</si>
  <si>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</si>
  <si>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</si>
  <si>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</si>
  <si>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</si>
  <si>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</si>
  <si>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</si>
  <si>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</si>
  <si>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</si>
  <si>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</si>
  <si>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</si>
  <si>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</si>
  <si>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</si>
  <si>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</si>
  <si>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</si>
  <si>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</si>
  <si>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</si>
  <si>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</si>
  <si>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</si>
  <si>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</si>
  <si>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</si>
  <si>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</si>
  <si>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</si>
  <si>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</si>
  <si>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</si>
  <si>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</si>
  <si>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</si>
  <si>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</si>
  <si>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</si>
  <si>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</si>
  <si>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</si>
  <si>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</si>
  <si>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</si>
  <si>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</si>
  <si>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</si>
  <si>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</si>
  <si>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</si>
  <si>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</si>
  <si>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</si>
  <si>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</si>
  <si>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</si>
  <si>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</si>
  <si>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</si>
  <si>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</si>
  <si>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群馬県川場村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</si>
  <si>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</si>
  <si>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</si>
  <si>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</si>
  <si>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</si>
  <si>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</si>
  <si>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</si>
  <si>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</si>
  <si>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</si>
  <si>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</si>
  <si>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</si>
  <si>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</si>
  <si>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</si>
  <si>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</si>
  <si>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</si>
  <si>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</si>
  <si>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</si>
  <si>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</si>
  <si>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</si>
  <si>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</si>
  <si>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</si>
  <si>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</si>
  <si>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</si>
  <si>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</si>
  <si>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</si>
  <si>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</si>
  <si>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</si>
  <si>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</si>
  <si>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</si>
  <si>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</si>
  <si>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</si>
  <si>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</si>
  <si>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</si>
  <si>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</si>
  <si>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</si>
  <si>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</si>
  <si>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</si>
  <si>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</si>
  <si>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</si>
  <si>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</si>
  <si>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</si>
  <si>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</si>
  <si>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</si>
  <si>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</si>
  <si>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</si>
  <si>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</si>
  <si>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</si>
  <si>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</si>
  <si>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</si>
  <si>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</si>
  <si>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</si>
  <si>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</si>
  <si>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</si>
  <si>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</si>
  <si>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</si>
  <si>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</si>
  <si>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</si>
  <si>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</si>
  <si>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</si>
  <si>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</si>
  <si>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</si>
  <si>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</si>
  <si>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</si>
  <si>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</si>
  <si>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</si>
  <si>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</si>
  <si>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</si>
  <si>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</si>
  <si>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</si>
  <si>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</si>
  <si>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</si>
  <si>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</si>
  <si>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</si>
  <si>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</si>
  <si>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</si>
  <si>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</si>
  <si>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</si>
  <si>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</si>
  <si>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</si>
  <si>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</si>
  <si>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</si>
  <si>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</si>
  <si>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</si>
  <si>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</si>
  <si>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</si>
  <si>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</si>
  <si>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</si>
  <si>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</si>
  <si>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</si>
  <si>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</si>
  <si>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</si>
  <si>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</si>
  <si>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</si>
  <si>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</si>
  <si>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</si>
  <si>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</si>
  <si>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</si>
  <si>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</si>
  <si>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</si>
  <si>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</si>
  <si>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</si>
  <si>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</si>
  <si>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</si>
  <si>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</si>
  <si>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</si>
  <si>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</si>
  <si>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</si>
  <si>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</si>
  <si>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</si>
  <si>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</si>
  <si>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</si>
  <si>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</si>
  <si>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</si>
  <si>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</si>
  <si>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</si>
  <si>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</si>
  <si>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</si>
  <si>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</si>
  <si>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</si>
  <si>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</si>
  <si>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</si>
  <si>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</si>
  <si>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</si>
  <si>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</si>
  <si>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</si>
  <si>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</si>
  <si>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</si>
  <si>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</si>
  <si>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</si>
  <si>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</si>
  <si>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</si>
  <si>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</si>
  <si>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</si>
  <si>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</si>
  <si>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</si>
  <si>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</si>
  <si>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</si>
  <si>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</si>
  <si>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</si>
  <si>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</si>
  <si>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</si>
  <si>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</si>
  <si>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</si>
  <si>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</si>
  <si>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</si>
  <si>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</si>
  <si>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</si>
  <si>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</si>
  <si>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</si>
  <si>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</si>
  <si>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</si>
  <si>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</si>
  <si>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</si>
  <si>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</si>
  <si>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</si>
  <si>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</si>
  <si>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</si>
  <si>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</si>
  <si>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</si>
  <si>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</si>
  <si>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</si>
  <si>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</si>
  <si>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</si>
  <si>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</si>
  <si>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</si>
  <si>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</si>
  <si>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</si>
  <si>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</si>
  <si>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</si>
  <si>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</si>
  <si>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</si>
  <si>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</si>
  <si>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</si>
  <si>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</si>
  <si>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</si>
  <si>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</si>
  <si>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</si>
  <si>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</si>
  <si>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</si>
  <si>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</si>
  <si>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</si>
  <si>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</si>
  <si>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</si>
  <si>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</si>
  <si>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</si>
  <si>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</si>
  <si>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</si>
  <si>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</si>
  <si>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</si>
  <si>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</si>
  <si>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</si>
  <si>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</si>
  <si>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</si>
  <si>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</si>
  <si>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</si>
  <si>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</si>
  <si>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</si>
  <si>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</si>
  <si>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14.96</t>
  </si>
  <si>
    <t>▲ 7.32</t>
  </si>
  <si>
    <t>▲ 15.81</t>
  </si>
  <si>
    <t>▲ 1.48</t>
  </si>
  <si>
    <t>▲ 7.54</t>
  </si>
  <si>
    <t>一般会計</t>
  </si>
  <si>
    <t>国民健康保険事業</t>
  </si>
  <si>
    <t>介護保険事業</t>
  </si>
  <si>
    <t>下水道事業特別会計</t>
  </si>
  <si>
    <t>水道事業特別会計</t>
  </si>
  <si>
    <t>後期高齢者医療事業</t>
  </si>
  <si>
    <t>その他会計（赤字）</t>
  </si>
  <si>
    <t>その他会計（黒字）</t>
  </si>
  <si>
    <t>H25末</t>
    <phoneticPr fontId="5"/>
  </si>
  <si>
    <t>H26末</t>
    <phoneticPr fontId="5"/>
  </si>
  <si>
    <t>H27末</t>
    <phoneticPr fontId="5"/>
  </si>
  <si>
    <t>H28末</t>
    <phoneticPr fontId="5"/>
  </si>
  <si>
    <t>H29末</t>
    <phoneticPr fontId="5"/>
  </si>
  <si>
    <t>－</t>
    <phoneticPr fontId="2"/>
  </si>
  <si>
    <t>役場庁舎整備基金</t>
    <rPh sb="0" eb="2">
      <t>ヤクバ</t>
    </rPh>
    <rPh sb="2" eb="4">
      <t>チョウシャ</t>
    </rPh>
    <rPh sb="4" eb="6">
      <t>セイビ</t>
    </rPh>
    <rPh sb="6" eb="8">
      <t>キキン</t>
    </rPh>
    <phoneticPr fontId="2"/>
  </si>
  <si>
    <t>ほたかの里基金</t>
    <rPh sb="4" eb="5">
      <t>サト</t>
    </rPh>
    <rPh sb="5" eb="7">
      <t>キキン</t>
    </rPh>
    <phoneticPr fontId="2"/>
  </si>
  <si>
    <t>後継者育成基金</t>
    <rPh sb="0" eb="3">
      <t>コウケイシャ</t>
    </rPh>
    <rPh sb="3" eb="5">
      <t>イクセイ</t>
    </rPh>
    <rPh sb="5" eb="7">
      <t>キキン</t>
    </rPh>
    <phoneticPr fontId="2"/>
  </si>
  <si>
    <t>環境整備基金</t>
    <rPh sb="0" eb="2">
      <t>カンキョウ</t>
    </rPh>
    <rPh sb="2" eb="4">
      <t>セイビ</t>
    </rPh>
    <rPh sb="4" eb="6">
      <t>キキン</t>
    </rPh>
    <phoneticPr fontId="2"/>
  </si>
  <si>
    <t>友好の森整備基金</t>
    <rPh sb="0" eb="2">
      <t>ユウコウ</t>
    </rPh>
    <rPh sb="3" eb="4">
      <t>モリ</t>
    </rPh>
    <rPh sb="4" eb="6">
      <t>セイビ</t>
    </rPh>
    <rPh sb="6" eb="8">
      <t>キキン</t>
    </rPh>
    <phoneticPr fontId="2"/>
  </si>
  <si>
    <t>-</t>
    <phoneticPr fontId="2"/>
  </si>
  <si>
    <t>沼田市外二箇村清掃施設組合</t>
    <rPh sb="0" eb="3">
      <t>ヌマタシ</t>
    </rPh>
    <rPh sb="3" eb="4">
      <t>ホカ</t>
    </rPh>
    <rPh sb="4" eb="6">
      <t>2カ</t>
    </rPh>
    <rPh sb="6" eb="7">
      <t>ソン</t>
    </rPh>
    <rPh sb="7" eb="9">
      <t>セイソウ</t>
    </rPh>
    <rPh sb="9" eb="11">
      <t>シセツ</t>
    </rPh>
    <rPh sb="11" eb="13">
      <t>クミアイ</t>
    </rPh>
    <phoneticPr fontId="2"/>
  </si>
  <si>
    <t>利根沼田広域市町村圏振興整備組合</t>
    <rPh sb="0" eb="4">
      <t>トネヌマタ</t>
    </rPh>
    <rPh sb="4" eb="6">
      <t>コウイキ</t>
    </rPh>
    <rPh sb="6" eb="9">
      <t>シチョウソン</t>
    </rPh>
    <rPh sb="9" eb="10">
      <t>ケン</t>
    </rPh>
    <rPh sb="10" eb="12">
      <t>シンコウ</t>
    </rPh>
    <rPh sb="12" eb="14">
      <t>セイビ</t>
    </rPh>
    <rPh sb="14" eb="16">
      <t>クミアイ</t>
    </rPh>
    <phoneticPr fontId="2"/>
  </si>
  <si>
    <t>利根沼田学校組合</t>
    <rPh sb="0" eb="4">
      <t>トネヌマタ</t>
    </rPh>
    <rPh sb="4" eb="6">
      <t>ガッコウ</t>
    </rPh>
    <rPh sb="6" eb="8">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</si>
  <si>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</si>
  <si>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</si>
  <si>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</si>
  <si>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</si>
  <si>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田園プラザ川場</t>
    <rPh sb="0" eb="2">
      <t>デンエン</t>
    </rPh>
    <rPh sb="5" eb="7">
      <t>カワバ</t>
    </rPh>
    <phoneticPr fontId="2"/>
  </si>
  <si>
    <t>川場村土地開発公社</t>
    <rPh sb="0" eb="3">
      <t>カワバムラ</t>
    </rPh>
    <rPh sb="3" eb="5">
      <t>トチ</t>
    </rPh>
    <rPh sb="5" eb="7">
      <t>カイハツ</t>
    </rPh>
    <rPh sb="7" eb="9">
      <t>コウシャ</t>
    </rPh>
    <phoneticPr fontId="2"/>
  </si>
  <si>
    <t>ウッドビレジ川場</t>
    <rPh sb="6" eb="8">
      <t>カワバ</t>
    </rPh>
    <phoneticPr fontId="2"/>
  </si>
  <si>
    <t>○</t>
    <phoneticPr fontId="2"/>
  </si>
  <si>
    <t>標準財政規模比（％）</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</si>
  <si>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</si>
  <si>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</si>
  <si>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</si>
  <si>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将来負担比率は債務負担行為に基づく支出予定額の設定により増加した。
　有形固定資産減価償却率は、上昇傾向ではあるが、類似団体平均を下回っている。公共施設等総合管理計画において、公共施設等の延べ床面積を15％削減するという目標を掲げており、今後、老朽化対策等積極的に取り組んでいく。</t>
    <rPh sb="1" eb="3">
      <t>ショウライ</t>
    </rPh>
    <rPh sb="3" eb="5">
      <t>フタン</t>
    </rPh>
    <rPh sb="5" eb="7">
      <t>ヒリツ</t>
    </rPh>
    <rPh sb="8" eb="10">
      <t>サイム</t>
    </rPh>
    <rPh sb="10" eb="12">
      <t>フタン</t>
    </rPh>
    <rPh sb="12" eb="14">
      <t>コウイ</t>
    </rPh>
    <rPh sb="15" eb="16">
      <t>モト</t>
    </rPh>
    <rPh sb="18" eb="20">
      <t>シシュツ</t>
    </rPh>
    <rPh sb="20" eb="23">
      <t>ヨテイガク</t>
    </rPh>
    <rPh sb="24" eb="26">
      <t>セッテイ</t>
    </rPh>
    <rPh sb="29" eb="31">
      <t>ゾウカ</t>
    </rPh>
    <rPh sb="120" eb="122">
      <t>コンゴ</t>
    </rPh>
    <rPh sb="126" eb="128">
      <t>タイサク</t>
    </rPh>
    <rPh sb="128" eb="129">
      <t>トウ</t>
    </rPh>
    <rPh sb="129" eb="132">
      <t>セッキョクテキ</t>
    </rPh>
    <rPh sb="133" eb="134">
      <t>ト</t>
    </rPh>
    <rPh sb="135" eb="136">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</si>
  <si>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</si>
  <si>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</si>
  <si>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</si>
  <si>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</si>
  <si>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</si>
  <si>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</si>
  <si>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将来負担比率は債務負担行為に基づく支出予定額の設定により増加した。
　実質公債費率は、類似団体と比較して高い数値となっており、これは公債費の充当一般財源の増加によるものである。地方債の新規発行の抑制に努め、財政規模に見合った財政運営を図っていく。</t>
    <rPh sb="36" eb="38">
      <t>ジッシツ</t>
    </rPh>
    <rPh sb="38" eb="41">
      <t>コウサイヒ</t>
    </rPh>
    <rPh sb="41" eb="42">
      <t>リツ</t>
    </rPh>
    <rPh sb="44" eb="48">
      <t>ルイジダンタイ</t>
    </rPh>
    <rPh sb="49" eb="51">
      <t>ヒカク</t>
    </rPh>
    <rPh sb="53" eb="54">
      <t>タカ</t>
    </rPh>
    <rPh sb="55" eb="57">
      <t>スウチ</t>
    </rPh>
    <rPh sb="67" eb="70">
      <t>コウサイヒ</t>
    </rPh>
    <rPh sb="71" eb="73">
      <t>ジュウトウ</t>
    </rPh>
    <rPh sb="73" eb="75">
      <t>イッパン</t>
    </rPh>
    <rPh sb="75" eb="77">
      <t>ザイゲン</t>
    </rPh>
    <rPh sb="78" eb="80">
      <t>ゾウカ</t>
    </rPh>
    <rPh sb="89" eb="92">
      <t>チホウサイ</t>
    </rPh>
    <rPh sb="93" eb="95">
      <t>シンキ</t>
    </rPh>
    <rPh sb="95" eb="97">
      <t>ハッコウ</t>
    </rPh>
    <rPh sb="98" eb="100">
      <t>ヨクセイ</t>
    </rPh>
    <rPh sb="101" eb="102">
      <t>ツト</t>
    </rPh>
    <rPh sb="104" eb="106">
      <t>ザイセイ</t>
    </rPh>
    <rPh sb="106" eb="108">
      <t>キボ</t>
    </rPh>
    <rPh sb="109" eb="111">
      <t>ミア</t>
    </rPh>
    <rPh sb="113" eb="115">
      <t>ザイセイ</t>
    </rPh>
    <rPh sb="115" eb="117">
      <t>ウンエイ</t>
    </rPh>
    <rPh sb="118" eb="119">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</si>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</sst>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6F1F9EF-75B4-4495-8234-A1EFCD80BF5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95A4-463B-9CA1-7F8D36085E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259283</c:v>
                </c:pt>
                <c:pt idx="1">
                  <c:v>151385</c:v>
                </c:pt>
                <c:pt idx="2">
                  <c:v>218224</c:v>
                </c:pt>
                <c:pt idx="3">
                  <c:v>168738</c:v>
                </c:pt>
                <c:pt idx="4">
                  <c:v>132346</c:v>
                </c:pt>
              </c:numCache>
            </c:numRef>
          </c:val>
          <c:smooth val="0"/>
          <c:extLst>
            <c:ext xmlns:c16="http://schemas.microsoft.com/office/drawing/2014/chart" uri="{C3380CC4-5D6E-409C-BE32-E72D297353CC}">
              <c16:uniqueId val="{00000001-95A4-463B-9CA1-7F8D36085E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15.15</c:v>
                </c:pt>
                <c:pt idx="1">
                  <c:v>16.5</c:v>
                </c:pt>
                <c:pt idx="2">
                  <c:v>10.51</c:v>
                </c:pt>
                <c:pt idx="3">
                  <c:v>11.78</c:v>
                </c:pt>
                <c:pt idx="4">
                  <c:v>12.18</c:v>
                </c:pt>
              </c:numCache>
            </c:numRef>
          </c:val>
          <c:extLst>
            <c:ext xmlns:c16="http://schemas.microsoft.com/office/drawing/2014/chart" uri="{C3380CC4-5D6E-409C-BE32-E72D297353CC}">
              <c16:uniqueId val="{00000000-7AFE-41A3-A556-2794DE9FC62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29.63</c:v>
                </c:pt>
                <c:pt idx="1">
                  <c:v>28.63</c:v>
                </c:pt>
                <c:pt idx="2">
                  <c:v>27.84</c:v>
                </c:pt>
                <c:pt idx="3">
                  <c:v>32.22</c:v>
                </c:pt>
                <c:pt idx="4">
                  <c:v>30.45</c:v>
                </c:pt>
              </c:numCache>
            </c:numRef>
          </c:val>
          <c:extLst>
            <c:ext xmlns:c16="http://schemas.microsoft.com/office/drawing/2014/chart" uri="{C3380CC4-5D6E-409C-BE32-E72D297353CC}">
              <c16:uniqueId val="{00000001-7AFE-41A3-A556-2794DE9FC6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-14.96</c:v>
                </c:pt>
                <c:pt idx="1">
                  <c:v>-7.32</c:v>
                </c:pt>
                <c:pt idx="2">
                  <c:v>-15.81</c:v>
                </c:pt>
                <c:pt idx="3">
                  <c:v>-1.48</c:v>
                </c:pt>
                <c:pt idx="4">
                  <c:v>-7.54</c:v>
                </c:pt>
              </c:numCache>
            </c:numRef>
          </c:val>
          <c:smooth val="0"/>
          <c:extLst>
            <c:ext xmlns:c16="http://schemas.microsoft.com/office/drawing/2014/chart" uri="{C3380CC4-5D6E-409C-BE32-E72D297353CC}">
              <c16:uniqueId val="{00000002-7AFE-41A3-A556-2794DE9FC6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C6-40F7-BB03-5AD1D56749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C6-40F7-BB03-5AD1D56749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C6-40F7-BB03-5AD1D567495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3C6-40F7-BB03-5AD1D5674950}"/>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0.04</c:v>
                </c:pt>
                <c:pt idx="4">
                  <c:v>#N/A</c:v>
                </c:pt>
                <c:pt idx="5">
                  <c:v>0.02</c:v>
                </c:pt>
                <c:pt idx="6">
                  <c:v>#N/A</c:v>
                </c:pt>
                <c:pt idx="7">
                  <c:v>0.02</c:v>
                </c:pt>
                <c:pt idx="8">
                  <c:v>#N/A</c:v>
                </c:pt>
                <c:pt idx="9">
                  <c:v>0.06</c:v>
                </c:pt>
              </c:numCache>
            </c:numRef>
          </c:val>
          <c:extLst>
            <c:ext xmlns:c16="http://schemas.microsoft.com/office/drawing/2014/chart" uri="{C3380CC4-5D6E-409C-BE32-E72D297353CC}">
              <c16:uniqueId val="{00000004-83C6-40F7-BB03-5AD1D5674950}"/>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0.51</c:v>
                </c:pt>
                <c:pt idx="2">
                  <c:v>#N/A</c:v>
                </c:pt>
                <c:pt idx="3">
                  <c:v>0.59</c:v>
                </c:pt>
                <c:pt idx="4">
                  <c:v>#N/A</c:v>
                </c:pt>
                <c:pt idx="5">
                  <c:v>0.45</c:v>
                </c:pt>
                <c:pt idx="6">
                  <c:v>#N/A</c:v>
                </c:pt>
                <c:pt idx="7">
                  <c:v>0.32</c:v>
                </c:pt>
                <c:pt idx="8">
                  <c:v>#N/A</c:v>
                </c:pt>
                <c:pt idx="9">
                  <c:v>0.3</c:v>
                </c:pt>
              </c:numCache>
            </c:numRef>
          </c:val>
          <c:extLst>
            <c:ext xmlns:c16="http://schemas.microsoft.com/office/drawing/2014/chart" uri="{C3380CC4-5D6E-409C-BE32-E72D297353CC}">
              <c16:uniqueId val="{00000005-83C6-40F7-BB03-5AD1D567495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0.63</c:v>
                </c:pt>
                <c:pt idx="2">
                  <c:v>#N/A</c:v>
                </c:pt>
                <c:pt idx="3">
                  <c:v>0.76</c:v>
                </c:pt>
                <c:pt idx="4">
                  <c:v>#N/A</c:v>
                </c:pt>
                <c:pt idx="5">
                  <c:v>0.94</c:v>
                </c:pt>
                <c:pt idx="6">
                  <c:v>#N/A</c:v>
                </c:pt>
                <c:pt idx="7">
                  <c:v>0.24</c:v>
                </c:pt>
                <c:pt idx="8">
                  <c:v>#N/A</c:v>
                </c:pt>
                <c:pt idx="9">
                  <c:v>0.48</c:v>
                </c:pt>
              </c:numCache>
            </c:numRef>
          </c:val>
          <c:extLst>
            <c:ext xmlns:c16="http://schemas.microsoft.com/office/drawing/2014/chart" uri="{C3380CC4-5D6E-409C-BE32-E72D297353CC}">
              <c16:uniqueId val="{00000006-83C6-40F7-BB03-5AD1D5674950}"/>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0.11</c:v>
                </c:pt>
                <c:pt idx="2">
                  <c:v>#N/A</c:v>
                </c:pt>
                <c:pt idx="3">
                  <c:v>0.85</c:v>
                </c:pt>
                <c:pt idx="4">
                  <c:v>#N/A</c:v>
                </c:pt>
                <c:pt idx="5">
                  <c:v>1.1599999999999999</c:v>
                </c:pt>
                <c:pt idx="6">
                  <c:v>#N/A</c:v>
                </c:pt>
                <c:pt idx="7">
                  <c:v>1.18</c:v>
                </c:pt>
                <c:pt idx="8">
                  <c:v>#N/A</c:v>
                </c:pt>
                <c:pt idx="9">
                  <c:v>0.64</c:v>
                </c:pt>
              </c:numCache>
            </c:numRef>
          </c:val>
          <c:extLst>
            <c:ext xmlns:c16="http://schemas.microsoft.com/office/drawing/2014/chart" uri="{C3380CC4-5D6E-409C-BE32-E72D297353CC}">
              <c16:uniqueId val="{00000007-83C6-40F7-BB03-5AD1D5674950}"/>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2.54</c:v>
                </c:pt>
                <c:pt idx="2">
                  <c:v>#N/A</c:v>
                </c:pt>
                <c:pt idx="3">
                  <c:v>3.4</c:v>
                </c:pt>
                <c:pt idx="4">
                  <c:v>#N/A</c:v>
                </c:pt>
                <c:pt idx="5">
                  <c:v>2.5299999999999998</c:v>
                </c:pt>
                <c:pt idx="6">
                  <c:v>#N/A</c:v>
                </c:pt>
                <c:pt idx="7">
                  <c:v>3.07</c:v>
                </c:pt>
                <c:pt idx="8">
                  <c:v>#N/A</c:v>
                </c:pt>
                <c:pt idx="9">
                  <c:v>0.7</c:v>
                </c:pt>
              </c:numCache>
            </c:numRef>
          </c:val>
          <c:extLst>
            <c:ext xmlns:c16="http://schemas.microsoft.com/office/drawing/2014/chart" uri="{C3380CC4-5D6E-409C-BE32-E72D297353CC}">
              <c16:uniqueId val="{00000008-83C6-40F7-BB03-5AD1D56749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15.15</c:v>
                </c:pt>
                <c:pt idx="2">
                  <c:v>#N/A</c:v>
                </c:pt>
                <c:pt idx="3">
                  <c:v>16.489999999999998</c:v>
                </c:pt>
                <c:pt idx="4">
                  <c:v>#N/A</c:v>
                </c:pt>
                <c:pt idx="5">
                  <c:v>10.5</c:v>
                </c:pt>
                <c:pt idx="6">
                  <c:v>#N/A</c:v>
                </c:pt>
                <c:pt idx="7">
                  <c:v>11.77</c:v>
                </c:pt>
                <c:pt idx="8">
                  <c:v>#N/A</c:v>
                </c:pt>
                <c:pt idx="9">
                  <c:v>12.18</c:v>
                </c:pt>
              </c:numCache>
            </c:numRef>
          </c:val>
          <c:extLst>
            <c:ext xmlns:c16="http://schemas.microsoft.com/office/drawing/2014/chart" uri="{C3380CC4-5D6E-409C-BE32-E72D297353CC}">
              <c16:uniqueId val="{00000009-83C6-40F7-BB03-5AD1D56749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215</c:v>
                </c:pt>
                <c:pt idx="5">
                  <c:v>217</c:v>
                </c:pt>
                <c:pt idx="8">
                  <c:v>220</c:v>
                </c:pt>
                <c:pt idx="11">
                  <c:v>200</c:v>
                </c:pt>
                <c:pt idx="14">
                  <c:v>203</c:v>
                </c:pt>
              </c:numCache>
            </c:numRef>
          </c:val>
          <c:extLst>
            <c:ext xmlns:c16="http://schemas.microsoft.com/office/drawing/2014/chart" uri="{C3380CC4-5D6E-409C-BE32-E72D297353CC}">
              <c16:uniqueId val="{00000000-1306-4C53-8A4D-6E19EDE2CE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06-4C53-8A4D-6E19EDE2CE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44</c:v>
                </c:pt>
                <c:pt idx="3">
                  <c:v>44</c:v>
                </c:pt>
                <c:pt idx="6">
                  <c:v>44</c:v>
                </c:pt>
                <c:pt idx="9">
                  <c:v>44</c:v>
                </c:pt>
                <c:pt idx="12">
                  <c:v>44</c:v>
                </c:pt>
              </c:numCache>
            </c:numRef>
          </c:val>
          <c:extLst>
            <c:ext xmlns:c16="http://schemas.microsoft.com/office/drawing/2014/chart" uri="{C3380CC4-5D6E-409C-BE32-E72D297353CC}">
              <c16:uniqueId val="{00000002-1306-4C53-8A4D-6E19EDE2CE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1</c:v>
                </c:pt>
                <c:pt idx="6">
                  <c:v>3</c:v>
                </c:pt>
                <c:pt idx="9">
                  <c:v>4</c:v>
                </c:pt>
                <c:pt idx="12">
                  <c:v>4</c:v>
                </c:pt>
              </c:numCache>
            </c:numRef>
          </c:val>
          <c:extLst>
            <c:ext xmlns:c16="http://schemas.microsoft.com/office/drawing/2014/chart" uri="{C3380CC4-5D6E-409C-BE32-E72D297353CC}">
              <c16:uniqueId val="{00000003-1306-4C53-8A4D-6E19EDE2CE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131</c:v>
                </c:pt>
                <c:pt idx="3">
                  <c:v>129</c:v>
                </c:pt>
                <c:pt idx="6">
                  <c:v>123</c:v>
                </c:pt>
                <c:pt idx="9">
                  <c:v>108</c:v>
                </c:pt>
                <c:pt idx="12">
                  <c:v>121</c:v>
                </c:pt>
              </c:numCache>
            </c:numRef>
          </c:val>
          <c:extLst>
            <c:ext xmlns:c16="http://schemas.microsoft.com/office/drawing/2014/chart" uri="{C3380CC4-5D6E-409C-BE32-E72D297353CC}">
              <c16:uniqueId val="{00000004-1306-4C53-8A4D-6E19EDE2CE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06-4C53-8A4D-6E19EDE2CE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06-4C53-8A4D-6E19EDE2CE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164</c:v>
                </c:pt>
                <c:pt idx="3">
                  <c:v>169</c:v>
                </c:pt>
                <c:pt idx="6">
                  <c:v>196</c:v>
                </c:pt>
                <c:pt idx="9">
                  <c:v>176</c:v>
                </c:pt>
                <c:pt idx="12">
                  <c:v>191</c:v>
                </c:pt>
              </c:numCache>
            </c:numRef>
          </c:val>
          <c:extLst>
            <c:ext xmlns:c16="http://schemas.microsoft.com/office/drawing/2014/chart" uri="{C3380CC4-5D6E-409C-BE32-E72D297353CC}">
              <c16:uniqueId val="{00000007-1306-4C53-8A4D-6E19EDE2CE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124</c:v>
                </c:pt>
                <c:pt idx="2">
                  <c:v>#N/A</c:v>
                </c:pt>
                <c:pt idx="3">
                  <c:v>#N/A</c:v>
                </c:pt>
                <c:pt idx="4">
                  <c:v>126</c:v>
                </c:pt>
                <c:pt idx="5">
                  <c:v>#N/A</c:v>
                </c:pt>
                <c:pt idx="6">
                  <c:v>#N/A</c:v>
                </c:pt>
                <c:pt idx="7">
                  <c:v>146</c:v>
                </c:pt>
                <c:pt idx="8">
                  <c:v>#N/A</c:v>
                </c:pt>
                <c:pt idx="9">
                  <c:v>#N/A</c:v>
                </c:pt>
                <c:pt idx="10">
                  <c:v>132</c:v>
                </c:pt>
                <c:pt idx="11">
                  <c:v>#N/A</c:v>
                </c:pt>
                <c:pt idx="12">
                  <c:v>#N/A</c:v>
                </c:pt>
                <c:pt idx="13">
                  <c:v>157</c:v>
                </c:pt>
                <c:pt idx="14">
                  <c:v>#N/A</c:v>
                </c:pt>
              </c:numCache>
            </c:numRef>
          </c:val>
          <c:smooth val="0"/>
          <c:extLst>
            <c:ext xmlns:c16="http://schemas.microsoft.com/office/drawing/2014/chart" uri="{C3380CC4-5D6E-409C-BE32-E72D297353CC}">
              <c16:uniqueId val="{00000008-1306-4C53-8A4D-6E19EDE2CE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2333</c:v>
                </c:pt>
                <c:pt idx="5">
                  <c:v>2396</c:v>
                </c:pt>
                <c:pt idx="8">
                  <c:v>2297</c:v>
                </c:pt>
                <c:pt idx="11">
                  <c:v>2250</c:v>
                </c:pt>
                <c:pt idx="14">
                  <c:v>2183</c:v>
                </c:pt>
              </c:numCache>
            </c:numRef>
          </c:val>
          <c:extLst>
            <c:ext xmlns:c16="http://schemas.microsoft.com/office/drawing/2014/chart" uri="{C3380CC4-5D6E-409C-BE32-E72D297353CC}">
              <c16:uniqueId val="{00000000-DE70-4FE3-9145-2FEEB09620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E70-4FE3-9145-2FEEB09620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1143</c:v>
                </c:pt>
                <c:pt idx="5">
                  <c:v>1216</c:v>
                </c:pt>
                <c:pt idx="8">
                  <c:v>1199</c:v>
                </c:pt>
                <c:pt idx="11">
                  <c:v>1323</c:v>
                </c:pt>
                <c:pt idx="14">
                  <c:v>1340</c:v>
                </c:pt>
              </c:numCache>
            </c:numRef>
          </c:val>
          <c:extLst>
            <c:ext xmlns:c16="http://schemas.microsoft.com/office/drawing/2014/chart" uri="{C3380CC4-5D6E-409C-BE32-E72D297353CC}">
              <c16:uniqueId val="{00000002-DE70-4FE3-9145-2FEEB09620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70-4FE3-9145-2FEEB09620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70-4FE3-9145-2FEEB09620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68</c:v>
                </c:pt>
                <c:pt idx="3">
                  <c:v>79</c:v>
                </c:pt>
                <c:pt idx="6">
                  <c:v>77</c:v>
                </c:pt>
                <c:pt idx="9">
                  <c:v>65</c:v>
                </c:pt>
                <c:pt idx="12">
                  <c:v>22</c:v>
                </c:pt>
              </c:numCache>
            </c:numRef>
          </c:val>
          <c:extLst>
            <c:ext xmlns:c16="http://schemas.microsoft.com/office/drawing/2014/chart" uri="{C3380CC4-5D6E-409C-BE32-E72D297353CC}">
              <c16:uniqueId val="{00000005-DE70-4FE3-9145-2FEEB09620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575</c:v>
                </c:pt>
                <c:pt idx="3">
                  <c:v>503</c:v>
                </c:pt>
                <c:pt idx="6">
                  <c:v>523</c:v>
                </c:pt>
                <c:pt idx="9">
                  <c:v>488</c:v>
                </c:pt>
                <c:pt idx="12">
                  <c:v>480</c:v>
                </c:pt>
              </c:numCache>
            </c:numRef>
          </c:val>
          <c:extLst>
            <c:ext xmlns:c16="http://schemas.microsoft.com/office/drawing/2014/chart" uri="{C3380CC4-5D6E-409C-BE32-E72D297353CC}">
              <c16:uniqueId val="{00000006-DE70-4FE3-9145-2FEEB09620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c:v>
                </c:pt>
                <c:pt idx="3">
                  <c:v>22</c:v>
                </c:pt>
                <c:pt idx="6">
                  <c:v>32</c:v>
                </c:pt>
                <c:pt idx="9">
                  <c:v>82</c:v>
                </c:pt>
                <c:pt idx="12">
                  <c:v>81</c:v>
                </c:pt>
              </c:numCache>
            </c:numRef>
          </c:val>
          <c:extLst>
            <c:ext xmlns:c16="http://schemas.microsoft.com/office/drawing/2014/chart" uri="{C3380CC4-5D6E-409C-BE32-E72D297353CC}">
              <c16:uniqueId val="{00000007-DE70-4FE3-9145-2FEEB09620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1546</c:v>
                </c:pt>
                <c:pt idx="3">
                  <c:v>1471</c:v>
                </c:pt>
                <c:pt idx="6">
                  <c:v>1355</c:v>
                </c:pt>
                <c:pt idx="9">
                  <c:v>1232</c:v>
                </c:pt>
                <c:pt idx="12">
                  <c:v>1157</c:v>
                </c:pt>
              </c:numCache>
            </c:numRef>
          </c:val>
          <c:extLst>
            <c:ext xmlns:c16="http://schemas.microsoft.com/office/drawing/2014/chart" uri="{C3380CC4-5D6E-409C-BE32-E72D297353CC}">
              <c16:uniqueId val="{00000008-DE70-4FE3-9145-2FEEB09620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175</c:v>
                </c:pt>
                <c:pt idx="3">
                  <c:v>131</c:v>
                </c:pt>
                <c:pt idx="6">
                  <c:v>87</c:v>
                </c:pt>
                <c:pt idx="9">
                  <c:v>44</c:v>
                </c:pt>
                <c:pt idx="12">
                  <c:v>586</c:v>
                </c:pt>
              </c:numCache>
            </c:numRef>
          </c:val>
          <c:extLst>
            <c:ext xmlns:c16="http://schemas.microsoft.com/office/drawing/2014/chart" uri="{C3380CC4-5D6E-409C-BE32-E72D297353CC}">
              <c16:uniqueId val="{00000009-DE70-4FE3-9145-2FEEB09620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1899</c:v>
                </c:pt>
                <c:pt idx="3">
                  <c:v>2067</c:v>
                </c:pt>
                <c:pt idx="6">
                  <c:v>2026</c:v>
                </c:pt>
                <c:pt idx="9">
                  <c:v>2072</c:v>
                </c:pt>
                <c:pt idx="12">
                  <c:v>2096</c:v>
                </c:pt>
              </c:numCache>
            </c:numRef>
          </c:val>
          <c:extLst>
            <c:ext xmlns:c16="http://schemas.microsoft.com/office/drawing/2014/chart" uri="{C3380CC4-5D6E-409C-BE32-E72D297353CC}">
              <c16:uniqueId val="{0000000A-DE70-4FE3-9145-2FEEB09620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808</c:v>
                </c:pt>
                <c:pt idx="2">
                  <c:v>#N/A</c:v>
                </c:pt>
                <c:pt idx="3">
                  <c:v>#N/A</c:v>
                </c:pt>
                <c:pt idx="4">
                  <c:v>661</c:v>
                </c:pt>
                <c:pt idx="5">
                  <c:v>#N/A</c:v>
                </c:pt>
                <c:pt idx="6">
                  <c:v>#N/A</c:v>
                </c:pt>
                <c:pt idx="7">
                  <c:v>604</c:v>
                </c:pt>
                <c:pt idx="8">
                  <c:v>#N/A</c:v>
                </c:pt>
                <c:pt idx="9">
                  <c:v>#N/A</c:v>
                </c:pt>
                <c:pt idx="10">
                  <c:v>410</c:v>
                </c:pt>
                <c:pt idx="11">
                  <c:v>#N/A</c:v>
                </c:pt>
                <c:pt idx="12">
                  <c:v>#N/A</c:v>
                </c:pt>
                <c:pt idx="13">
                  <c:v>899</c:v>
                </c:pt>
                <c:pt idx="14">
                  <c:v>#N/A</c:v>
                </c:pt>
              </c:numCache>
            </c:numRef>
          </c:val>
          <c:smooth val="0"/>
          <c:extLst>
            <c:ext xmlns:c16="http://schemas.microsoft.com/office/drawing/2014/chart" uri="{C3380CC4-5D6E-409C-BE32-E72D297353CC}">
              <c16:uniqueId val="{0000000B-DE70-4FE3-9145-2FEEB09620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499</c:v>
                </c:pt>
                <c:pt idx="1">
                  <c:v>554</c:v>
                </c:pt>
                <c:pt idx="2">
                  <c:v>521</c:v>
                </c:pt>
              </c:numCache>
            </c:numRef>
          </c:val>
          <c:extLst>
            <c:ext xmlns:c16="http://schemas.microsoft.com/office/drawing/2014/chart" uri="{C3380CC4-5D6E-409C-BE32-E72D297353CC}">
              <c16:uniqueId val="{00000000-A6B1-4CB7-968B-6D87CCBFB4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74</c:v>
                </c:pt>
                <c:pt idx="1">
                  <c:v>75</c:v>
                </c:pt>
                <c:pt idx="2">
                  <c:v>26</c:v>
                </c:pt>
              </c:numCache>
            </c:numRef>
          </c:val>
          <c:extLst>
            <c:ext xmlns:c16="http://schemas.microsoft.com/office/drawing/2014/chart" uri="{C3380CC4-5D6E-409C-BE32-E72D297353CC}">
              <c16:uniqueId val="{00000001-A6B1-4CB7-968B-6D87CCBFB4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598</c:v>
                </c:pt>
                <c:pt idx="1">
                  <c:v>638</c:v>
                </c:pt>
                <c:pt idx="2">
                  <c:v>698</c:v>
                </c:pt>
              </c:numCache>
            </c:numRef>
          </c:val>
          <c:extLst>
            <c:ext xmlns:c16="http://schemas.microsoft.com/office/drawing/2014/chart" uri="{C3380CC4-5D6E-409C-BE32-E72D297353CC}">
              <c16:uniqueId val="{00000002-A6B1-4CB7-968B-6D87CCBFB4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{4881578C-370C-4260-9031-472BA800EC76}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B98-48ED-B95B-CD054930C0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{928E902F-EFA0-4D93-BEE9-190897FAB76A}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98-48ED-B95B-CD054930C0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{4DCC54A2-8589-4569-9347-0A77759A81D3}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98-48ED-B95B-CD054930C0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{FE757FC5-7E2D-4AFA-BFB1-CDAD10F109DD}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98-48ED-B95B-CD054930C0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{44BE17D0-7753-4006-84CD-E1CEF1438E3D}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98-48ED-B95B-CD054930C0B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{4D1A6553-0267-4CC3-87E9-F7BC9095DA87}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B98-48ED-B95B-CD054930C0B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{2771B54F-A4F0-46A2-B2A1-30D172E80F68}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B98-48ED-B95B-CD054930C0B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{AEBB2B8B-B3C3-4B99-B48D-F8A57E8725D0}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B98-48ED-B95B-CD054930C0B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{2F36477B-BE1F-4DAE-B4E4-AC83154EAF03}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B98-48ED-B95B-CD054930C0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52.9</c:v>
                </c:pt>
                <c:pt idx="32">
                  <c:v>54.8</c:v>
                </c:pt>
              </c:numCache>
            </c:numRef>
          </c:xVal>
          <c:yVal>
            <c:numRef>
              <c:f>公会計指標分析・財政指標組合せ分析表!$BP$51:$DC$51</c:f>
              <c:numCache>
                <c:formatCode>#,##0.0;"▲ "#,##0.0</c:formatCode>
                <c:ptCount val="40"/>
                <c:pt idx="24">
                  <c:v>27</c:v>
                </c:pt>
                <c:pt idx="32">
                  <c:v>59.6</c:v>
                </c:pt>
              </c:numCache>
            </c:numRef>
          </c:yVal>
          <c:smooth val="0"/>
          <c:extLst>
            <c:ext xmlns:c16="http://schemas.microsoft.com/office/drawing/2014/chart" uri="{C3380CC4-5D6E-409C-BE32-E72D297353CC}">
              <c16:uniqueId val="{00000009-7B98-48ED-B95B-CD054930C0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{4D48FEC1-477E-43FD-B6AB-407DD5060095}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B98-48ED-B95B-CD054930C0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{0D56C5E4-8D51-48E4-A7AB-81DD82085388}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98-48ED-B95B-CD054930C0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{C01455D9-36C7-4AE3-867E-6B540A966E9F}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98-48ED-B95B-CD054930C0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{84B26C7F-8312-4750-BF4D-931BD62DC644}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98-48ED-B95B-CD054930C0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{4DBAE6DF-92BF-4B5F-958C-1D66228AD8CC}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98-48ED-B95B-CD054930C0B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{ECE0F627-CE57-4BBD-921A-7FE439CBA481}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B98-48ED-B95B-CD054930C0B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{27939477-B33E-431B-B9CE-B2F53279A154}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B98-48ED-B95B-CD054930C0B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{51AC5BA1-5B1C-4F24-B45B-63C018FB734D}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B98-48ED-B95B-CD054930C0B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{A846D794-5358-4EA3-BB34-05D6576F6E73}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B98-48ED-B95B-CD054930C0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57.6</c:v>
                </c:pt>
                <c:pt idx="32">
                  <c:v>58.7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7B98-48ED-B95B-CD054930C0BA}"/>
            </c:ext>
          </c:extLst>
        </c:ser>
        <c:dLbls>
          <c:showLegendKey val="0"/>
          <c:showVal val="1"/>
          <c:showCatName val="0"/>
          <c:showSerName val="0"/>
          <c:showPercent val="0"/>
          <c:showBubbleSize val="0"/>
        </c:dLbls>
        <c:axId val="46179840"/>
        <c:axId val="46181760"/>
      </c:scatterChart>
      <c:valAx>
        <c:axId val="46179840"/>
        <c:scaling>
          <c:orientation val="minMax"/>
          <c:max val="59.2"/>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{58DCDD6E-7229-4999-AE5F-C8A528A5949E}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1CF-41E4-BCB4-15891374FD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{5BE25F33-5B49-438D-BA76-B2D7C3E3D5E6}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CF-41E4-BCB4-15891374FD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{3ACAD90A-3FBE-4048-A7BA-64130552FA86}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CF-41E4-BCB4-15891374FD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{AE0F7B74-8D15-41DB-A4B0-C737A7D7AC80}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CF-41E4-BCB4-15891374FD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{D491A951-9E01-4779-AF4F-03112A1B1100}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CF-41E4-BCB4-15891374FD3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{956BA4CC-6530-4AB1-86AB-CFD4518BAEFC}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1CF-41E4-BCB4-15891374FD3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{E7F91052-6259-466A-9C1D-4AA1F271AD70}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1CF-41E4-BCB4-15891374FD3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{DFE6D223-6468-4523-BC83-E54C34C61A84}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1CF-41E4-BCB4-15891374FD3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{A5DE0D49-E14B-4CCB-8C4D-B89CFC726ACA}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1CF-41E4-BCB4-15891374FD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7.6</c:v>
                </c:pt>
                <c:pt idx="16">
                  <c:v>8.3000000000000007</c:v>
                </c:pt>
                <c:pt idx="24">
                  <c:v>8.5</c:v>
                </c:pt>
                <c:pt idx="32">
                  <c:v>9.3000000000000007</c:v>
                </c:pt>
              </c:numCache>
            </c:numRef>
          </c:xVal>
          <c:yVal>
            <c:numRef>
              <c:f>公会計指標分析・財政指標組合せ分析表!$BP$73:$DC$73</c:f>
              <c:numCache>
                <c:formatCode>#,##0.0;"▲ "#,##0.0</c:formatCode>
                <c:ptCount val="40"/>
                <c:pt idx="0">
                  <c:v>52.7</c:v>
                </c:pt>
                <c:pt idx="8">
                  <c:v>41.3</c:v>
                </c:pt>
                <c:pt idx="16">
                  <c:v>38.4</c:v>
                </c:pt>
                <c:pt idx="24">
                  <c:v>27</c:v>
                </c:pt>
                <c:pt idx="32">
                  <c:v>59.6</c:v>
                </c:pt>
              </c:numCache>
            </c:numRef>
          </c:yVal>
          <c:smooth val="0"/>
          <c:extLst>
            <c:ext xmlns:c16="http://schemas.microsoft.com/office/drawing/2014/chart" uri="{C3380CC4-5D6E-409C-BE32-E72D297353CC}">
              <c16:uniqueId val="{00000009-C1CF-41E4-BCB4-15891374FD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{A8720ADA-4043-4F7A-8528-C92A7F4C3434}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1CF-41E4-BCB4-15891374FD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{8D18360C-6041-48A4-926D-6DA6132E7E83}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CF-41E4-BCB4-15891374FD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{C8E133D4-0EA9-4797-87FA-EC9B5AAACEB3}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CF-41E4-BCB4-15891374FD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{592A1C13-6F5C-4028-AFD5-EC393B3D008E}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CF-41E4-BCB4-15891374FD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{FEBD0C52-C267-4711-9955-772B64580D6C}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CF-41E4-BCB4-15891374FD3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{6A4DDA2B-CAE6-467B-BF5C-E7DFA1769EFD}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1CF-41E4-BCB4-15891374FD3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{AE4EA5CE-0E23-48A3-9A06-65667907C8B8}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1CF-41E4-BCB4-15891374FD36}"/>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{6DBBA0A9-0531-40D7-B8FC-4E8676A133C7}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1CF-41E4-BCB4-15891374FD36}"/>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{16BD5CE4-0E90-4C1B-9CEC-3A1FDFB43B9F}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1CF-41E4-BCB4-15891374FD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1CF-41E4-BCB4-15891374FD36}"/>
            </c:ext>
          </c:extLst>
        </c:ser>
        <c:dLbls>
          <c:showLegendKey val="0"/>
          <c:showVal val="1"/>
          <c:showCatName val="0"/>
          <c:showSerName val="0"/>
          <c:showPercent val="0"/>
          <c:showBubbleSize val="0"/>
        </c:dLbls>
        <c:axId val="84219776"/>
        <c:axId val="84234240"/>
      </c:scatterChart>
      <c:valAx>
        <c:axId val="84219776"/>
        <c:scaling>
          <c:orientation val="minMax"/>
          <c:max val="9.5"/>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新規大規模事業及び継続的に実施している村道改良事業の財源として地方債を充当していくため、今後は増加傾向になると予測される。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交付税算入のある地方債や補助金等の活用により特定財源の確保を図っていく。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新規大規模事業及び継続的に実施している村道改良事業の財源として地方債を充当していくため、地方債の現在高は増加していくと思われる。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また、それらの事業を実施していく上で、基金の繰入れもしていくことから各種基金の残高も減少し、将来負担比率は増加すると見込まれる。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群馬県川場村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役場庁舎整備基金及びほたかの里基金の特目基金は積み立てしたものの財政調整基金及び減債基金の取り崩しが大きく全体的には微減している。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継続的な道路改良事業の増加及び新規大規模事業により基金の残高は減少していくと思われる。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単年での多額な取り崩しは行わず、財源に余裕がある時に各種基金に積み立てし不測の事態に備える。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役場庁舎整備基金・・・役場庁舎の整備及び維持管理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ほたかの里基金・・・・ふるさとの地域振興事業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友好の森整備基金・・・森林の保護、保全事業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後継者育成基金・・・・後継者育成事業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環境整備基金・・・・・環境整備事業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役場庁舎整備基金及びほたかの里基金の積み立てが増加し、その他基金を若干取り崩しているが全体的には増加している。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各基金の目的達成に向けて計画的に積み立てを行っていく。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歳計余剰分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の積み立てに対し、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百万円取り崩ししているため減少している。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継続的な道路改良事業の増加及び新規大規模事業により基金の残高は減少していくと思われる。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財源に余裕がある時に適宜積み立てし不測の事態に備える。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百万円を積み立てしている。今年度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継続的な道路改良事業及び新規大規模事業に地方債を充当していく予定であり、償還額は増加していくと思われる。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財源に余裕がある時に適宜積み立てし不測の事態に備える。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055B7BF-4293-484D-B89F-F28EA32C2C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8CF9C46-A292-44E4-9ED8-A3DB8432C8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059906F-C6C8-49E5-B9FA-C5086F03608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73B7D98-D722-45DA-8676-69682D2E84D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43E4FA4-EA55-4730-9017-BD2854084FB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F77D50C-AB2D-4607-93FB-1EF98074CC7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204BC1B-B1E4-4B2C-B35A-F84AE5A73CF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84631DA-2125-4F8D-AA4B-063476C9317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7E8882A-C4BA-4D07-91FE-E77662D6B40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FB7FC41-BE40-4888-B076-ADAFD77D445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7393AA2-C884-4B22-B9B0-62078C37C30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FCC6A60-94CB-447C-9FC7-E5FCE5F455D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3,302
3,294
85.25
2,887,767
2,641,640
208,392
1,710,575
2,096,297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E33AC4D-3A85-4A77-9FC1-4503F45A8C4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249CAC2-A3BC-465E-95AE-1A89A44DACE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C9ECCAD-D2B5-4857-8C3C-B885D66BE10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CFCC58F-41DE-4867-9015-25A060F582B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6FFB1A9-D825-40E3-80C0-0975FCF2F16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D0F292A-096B-4FED-A58B-AF8B7615920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F9130EE-8BC0-43AE-A295-CD2F22EAD0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EB916B4-F126-4345-8E2F-D1421ACDAE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8166119-AF68-4018-A72C-61BEF9CC335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8D9EC4E-2E8C-4D4E-90AF-C35C4A83199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415903E-C5FC-4D7E-82EC-92F4B3F3C8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A6E45FE-BFEA-4EC7-B551-F7D4BE49905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82D92AC-E4C2-4E99-8383-EAC64FF2507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9D33201-0F9E-4498-B217-0745BA0C756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7EDBF9F-0562-4171-A896-F28FAB9816C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950EE03-1A38-43FB-BBC5-0178BA62237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BA16FB0-7288-43C5-A01C-8ED178622E3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50D7BC45-94ED-4DDE-8260-B6479D723F7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9503C383-9809-4BF2-A4D4-6B44C7FC37B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E5E5A5E-010C-41B4-96C4-96D29554B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6D44F65E-824F-4D58-B3F1-74F2F2FA388C}"/>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2379BDE2-DA5B-4CF1-8062-50C4C21A97E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48F0E10E-25B0-4372-9A73-95B109B46FE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D226E139-5D9C-46A8-90D5-691695E997C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710F545-687B-481E-B18D-B26BF7185E0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9B586508-77C3-404C-8D4C-CED089F3825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63126D1F-9383-49FF-9BF2-2DE0DA62467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7CFFEE8E-42B9-41AD-BFE5-6855338E2FD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ADEF9493-FFB0-495D-8420-784C92FB9E7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AD0E4FAB-0166-42AD-8DBD-64658508BD6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745BB615-6157-4F3D-BE32-243D05F9EE3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4688A5E-B782-4B29-9C4D-0D60A41B42E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E2E5FFE-5255-4F25-BDCA-52D85A7D737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A8F8455A-F311-40A1-ABCF-849C013CEBE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baseline="0">
              <a:latin typeface="ＭＳ Ｐゴシック" panose="020B0600070205080204" pitchFamily="50" charset="-128"/>
              <a:ea typeface="ＭＳ Ｐゴシック" panose="020B0600070205080204" pitchFamily="50" charset="-128"/>
            </a:rPr>
            <a:t>15</a:t>
          </a:r>
          <a:r>
            <a:rPr kumimoji="1" lang="ja-JP" altLang="en-US" sz="1100" baseline="0">
              <a:latin typeface="ＭＳ Ｐゴシック" panose="020B0600070205080204" pitchFamily="50" charset="-128"/>
              <a:ea typeface="ＭＳ Ｐゴシック" panose="020B0600070205080204" pitchFamily="50" charset="-128"/>
            </a:rPr>
            <a:t>％削減するという目標を掲げ、老朽化した施設の集約化等を検討している。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有形固定資産減価償却率は、上昇傾向ではあるが、類似団体平均を下回っている。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3DDAD36-A126-4AF9-B396-B54D3F024C9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A62973D-7B7E-41D1-971D-2733F5DEDDA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110E1FC9-982D-4238-B2B5-4CD521F2A8B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D63248D0-1577-4D0F-86FC-EC908100395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132ECF6A-463A-4F08-AB98-B835A83970D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64F54B03-E507-415F-9DC1-4F4363EA46C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A46708D6-19A5-4813-A6E8-2ED4A12A504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477CC5C1-3B7A-41C6-96A4-5101C673632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65032E28-5E05-4563-A7FF-12B916ACD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6584B96C-46E8-480D-94F9-BE266174EB4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B211BEF3-A145-4DE7-AD5C-FE7530E3C81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D5D36837-EC38-48F7-9E81-3C8AF4ABE5F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54150B21-AC59-465D-B5A7-E4151AE9C5A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7309B2AA-E435-44AB-9BA8-CA34CEA6FA3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A8AAF3B0-8A6E-481B-ADA0-5036C927D44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5D48CB65-DA78-49BA-9B97-DE2F8AA08FB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AAC56E8B-E442-4BD2-8DA1-6C455BB905C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798A4F1F-9C06-4986-870B-32F519D2EE9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a:extLst>
            <a:ext uri="{FF2B5EF4-FFF2-40B4-BE49-F238E27FC236}">
              <a16:creationId xmlns:a16="http://schemas.microsoft.com/office/drawing/2014/main" id="{94DDFD40-2FDE-49F4-806B-E2523AF66324}"/>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a16="http://schemas.microsoft.com/office/drawing/2014/main" id="{FAA44DAD-FF5A-41A3-973C-37A2EC326F8E}"/>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a16="http://schemas.microsoft.com/office/drawing/2014/main" id="{B228E29D-11F6-44FC-9210-8617E6AA741E}"/>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a:extLst>
            <a:ext uri="{FF2B5EF4-FFF2-40B4-BE49-F238E27FC236}">
              <a16:creationId xmlns:a16="http://schemas.microsoft.com/office/drawing/2014/main" id="{27A6E177-B8AC-4085-8940-28177B0C9D48}"/>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a:extLst>
            <a:ext uri="{FF2B5EF4-FFF2-40B4-BE49-F238E27FC236}">
              <a16:creationId xmlns:a16="http://schemas.microsoft.com/office/drawing/2014/main" id="{AEE2B5B2-A96F-436F-9F3A-50B784BF9A1B}"/>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1" name="有形固定資産減価償却率平均値テキスト">
          <a:extLst>
            <a:ext uri="{FF2B5EF4-FFF2-40B4-BE49-F238E27FC236}">
              <a16:creationId xmlns:a16="http://schemas.microsoft.com/office/drawing/2014/main" id="{007707DD-D4B1-47A9-B089-25024F2CAE9E}"/>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a:extLst>
            <a:ext uri="{FF2B5EF4-FFF2-40B4-BE49-F238E27FC236}">
              <a16:creationId xmlns:a16="http://schemas.microsoft.com/office/drawing/2014/main" id="{31D3AB56-799F-447C-ACA0-B1A07C43772B}"/>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a:extLst>
            <a:ext uri="{FF2B5EF4-FFF2-40B4-BE49-F238E27FC236}">
              <a16:creationId xmlns:a16="http://schemas.microsoft.com/office/drawing/2014/main" id="{4910AE54-2E18-4BA2-82D3-CDD38FD67AF3}"/>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a:extLst>
            <a:ext uri="{FF2B5EF4-FFF2-40B4-BE49-F238E27FC236}">
              <a16:creationId xmlns:a16="http://schemas.microsoft.com/office/drawing/2014/main" id="{AA476277-57EE-42F3-8C1B-75D46D14C3EC}"/>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a:extLst>
            <a:ext uri="{FF2B5EF4-FFF2-40B4-BE49-F238E27FC236}">
              <a16:creationId xmlns:a16="http://schemas.microsoft.com/office/drawing/2014/main" id="{09DF35DC-646D-4D78-8E8E-341F7A395995}"/>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3850907-0B96-4D6B-9D01-0A9F3A41718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11B0D88-AB49-4FDB-8804-223E1AA8401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DD1F444-460D-4184-9BA5-CC9DA37B4E7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2F08438-7671-4BCF-9E95-B632CA5878C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5AEE569-0578-484D-95F1-E0224D44B96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72844</xdr:rowOff>
    </xdr:from>
    <xdr:to>
      <xdr:col>23</xdr:col>
      <xdr:colOff>136525</xdr:colOff>
      <xdr:row>31</xdr:row>
      <xdr:rowOff>2994</xdr:rowOff>
    </xdr:to>
    <xdr:sp macro="" textlink="">
      <xdr:nvSpPr>
        <xdr:cNvPr id="81" name="楕円 80">
          <a:extLst>
            <a:ext uri="{FF2B5EF4-FFF2-40B4-BE49-F238E27FC236}">
              <a16:creationId xmlns:a16="http://schemas.microsoft.com/office/drawing/2014/main" id="{AEA9FDFA-3BB8-40C5-9482-2411257411AA}"/>
            </a:ext>
          </a:extLst>
        </xdr:cNvPr>
        <xdr:cNvSpPr/>
      </xdr:nvSpPr>
      <xdr:spPr>
        <a:xfrm>
          <a:off x="47117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51271</xdr:rowOff>
    </xdr:from>
    <xdr:ext cx="405111" cy="259045"/>
    <xdr:sp macro="" textlink="">
      <xdr:nvSpPr>
        <xdr:cNvPr id="82" name="有形固定資産減価償却率該当値テキスト">
          <a:extLst>
            <a:ext uri="{FF2B5EF4-FFF2-40B4-BE49-F238E27FC236}">
              <a16:creationId xmlns:a16="http://schemas.microsoft.com/office/drawing/2014/main" id="{71B32859-0C2A-4574-B487-A760B2A39197}"/>
            </a:ext>
          </a:extLst>
        </xdr:cNvPr>
        <xdr:cNvSpPr txBox="1"/>
      </xdr:nvSpPr>
      <xdr:spPr>
        <a:xfrm>
          <a:off x="4813300"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3" name="楕円 82">
          <a:extLst>
            <a:ext uri="{FF2B5EF4-FFF2-40B4-BE49-F238E27FC236}">
              <a16:creationId xmlns:a16="http://schemas.microsoft.com/office/drawing/2014/main" id="{79E2E94A-3E95-4A1C-819C-5358CD8BA8E4}"/>
            </a:ext>
          </a:extLst>
        </xdr:cNvPr>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123644</xdr:rowOff>
    </xdr:from>
    <xdr:to>
      <xdr:col>23</xdr:col>
      <xdr:colOff>85725</xdr:colOff>
      <xdr:row>31</xdr:row>
      <xdr:rowOff>10795</xdr:rowOff>
    </xdr:to>
    <xdr:cxnSp macro="">
      <xdr:nvCxnSpPr>
        <xdr:cNvPr id="84" name="直線コネクタ 83">
          <a:extLst>
            <a:ext uri="{FF2B5EF4-FFF2-40B4-BE49-F238E27FC236}">
              <a16:creationId xmlns:a16="http://schemas.microsoft.com/office/drawing/2014/main" id="{EE356957-C2AD-4759-8629-66C7DF857F0B}"/>
            </a:ext>
          </a:extLst>
        </xdr:cNvPr>
        <xdr:cNvCxnSpPr/>
      </xdr:nvCxnSpPr>
      <xdr:spPr>
        <a:xfrm flipV="1">
          <a:off x="4051300" y="6038669"/>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85" name="n_1aveValue有形固定資産減価償却率">
          <a:extLst>
            <a:ext uri="{FF2B5EF4-FFF2-40B4-BE49-F238E27FC236}">
              <a16:creationId xmlns:a16="http://schemas.microsoft.com/office/drawing/2014/main" id="{E74F3C8B-5D16-4AE2-AE6D-7CDC1333CAC4}"/>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86" name="n_2aveValue有形固定資産減価償却率">
          <a:extLst>
            <a:ext uri="{FF2B5EF4-FFF2-40B4-BE49-F238E27FC236}">
              <a16:creationId xmlns:a16="http://schemas.microsoft.com/office/drawing/2014/main" id="{B0BB4A98-FBF8-4336-95E5-A702A1DB890E}"/>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87" name="n_3aveValue有形固定資産減価償却率">
          <a:extLst>
            <a:ext uri="{FF2B5EF4-FFF2-40B4-BE49-F238E27FC236}">
              <a16:creationId xmlns:a16="http://schemas.microsoft.com/office/drawing/2014/main" id="{CA361106-CA24-4FF5-97B3-CD6AE30B9C64}"/>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88" name="n_1mainValue有形固定資産減価償却率">
          <a:extLst>
            <a:ext uri="{FF2B5EF4-FFF2-40B4-BE49-F238E27FC236}">
              <a16:creationId xmlns:a16="http://schemas.microsoft.com/office/drawing/2014/main" id="{9A115C0C-6744-4229-9BBB-82108DD63AAD}"/>
            </a:ext>
          </a:extLst>
        </xdr:cNvPr>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5AC8D507-4D68-46BC-8613-D06FA4CAE8F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a:extLst>
            <a:ext uri="{FF2B5EF4-FFF2-40B4-BE49-F238E27FC236}">
              <a16:creationId xmlns:a16="http://schemas.microsoft.com/office/drawing/2014/main" id="{9A882A79-4858-44D8-A951-89F8FA99846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a:extLst>
            <a:ext uri="{FF2B5EF4-FFF2-40B4-BE49-F238E27FC236}">
              <a16:creationId xmlns:a16="http://schemas.microsoft.com/office/drawing/2014/main" id="{03E6A6C6-A0E2-408E-921B-0553223F50C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22373B68-9B7A-4703-881E-2D6F99A11D7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177A3D08-D5AE-4B9F-9444-465F227028F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DDCACD8C-7DEA-4DAA-9DF5-415FDB1C92F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78A0CD6C-C823-4139-A505-8B1FBD65336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7E3AEACB-BE0D-49CA-9E26-7DA3BEB95E0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395BD29A-278C-4A40-B39D-6E50F626145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BDA4616A-02E4-47F4-9612-A2812448FA9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EBE68C8D-D28E-48F2-A654-4A0017812CA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2214C65E-3840-4AB3-B884-9331353C175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BDA92CBD-3AB7-4CDD-9C58-0F44535AEF6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年度にかけて実施している村道谷地生品線道路改良事業に係る公共事業等債の発行により、将来負担額は増加傾向にあり、債務償還比率を類似団体と比較しても高い数値となっている。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また、今後、新規大規模事業を予定していることから数値は上がっていくと予測されるため、スケジュール管理等の徹底、補助金等の特定財源の確保を図っていく。</a:t>
          </a: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AD7B02B8-79FC-4FEA-BDC6-C17E86C65E8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5FE69A28-3025-421A-956D-026A1A2843A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a:extLst>
            <a:ext uri="{FF2B5EF4-FFF2-40B4-BE49-F238E27FC236}">
              <a16:creationId xmlns:a16="http://schemas.microsoft.com/office/drawing/2014/main" id="{921B64A3-0725-47FE-82A1-4565DC7F315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a:extLst>
            <a:ext uri="{FF2B5EF4-FFF2-40B4-BE49-F238E27FC236}">
              <a16:creationId xmlns:a16="http://schemas.microsoft.com/office/drawing/2014/main" id="{AD26C21D-633F-4665-A103-B285F412A755}"/>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a:extLst>
            <a:ext uri="{FF2B5EF4-FFF2-40B4-BE49-F238E27FC236}">
              <a16:creationId xmlns:a16="http://schemas.microsoft.com/office/drawing/2014/main" id="{95A3A9AF-4CB0-48C9-BD3A-045868EB76A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7" name="テキスト ボックス 106">
          <a:extLst>
            <a:ext uri="{FF2B5EF4-FFF2-40B4-BE49-F238E27FC236}">
              <a16:creationId xmlns:a16="http://schemas.microsoft.com/office/drawing/2014/main" id="{8781240A-B003-42EF-8D3A-8A1C47DB3B7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a:extLst>
            <a:ext uri="{FF2B5EF4-FFF2-40B4-BE49-F238E27FC236}">
              <a16:creationId xmlns:a16="http://schemas.microsoft.com/office/drawing/2014/main" id="{EF1DFC15-4C44-43E0-881E-CF049ABE0A9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9" name="テキスト ボックス 108">
          <a:extLst>
            <a:ext uri="{FF2B5EF4-FFF2-40B4-BE49-F238E27FC236}">
              <a16:creationId xmlns:a16="http://schemas.microsoft.com/office/drawing/2014/main" id="{7AF838F6-06A2-4A36-9B56-3224F44A144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a:extLst>
            <a:ext uri="{FF2B5EF4-FFF2-40B4-BE49-F238E27FC236}">
              <a16:creationId xmlns:a16="http://schemas.microsoft.com/office/drawing/2014/main" id="{95C590FB-E9FA-4E29-B158-5C6790E0EFF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1" name="テキスト ボックス 110">
          <a:extLst>
            <a:ext uri="{FF2B5EF4-FFF2-40B4-BE49-F238E27FC236}">
              <a16:creationId xmlns:a16="http://schemas.microsoft.com/office/drawing/2014/main" id="{9E453975-E8BC-48F9-A92E-ED41CF30F36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a:extLst>
            <a:ext uri="{FF2B5EF4-FFF2-40B4-BE49-F238E27FC236}">
              <a16:creationId xmlns:a16="http://schemas.microsoft.com/office/drawing/2014/main" id="{508E5A5C-B95B-4D3E-9771-A294A6445B8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3" name="テキスト ボックス 112">
          <a:extLst>
            <a:ext uri="{FF2B5EF4-FFF2-40B4-BE49-F238E27FC236}">
              <a16:creationId xmlns:a16="http://schemas.microsoft.com/office/drawing/2014/main" id="{69B845AC-355E-446F-B7D1-549CF13313FC}"/>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D8CB4E2C-2CD8-45A8-99DC-BDDA75260E2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a:extLst>
            <a:ext uri="{FF2B5EF4-FFF2-40B4-BE49-F238E27FC236}">
              <a16:creationId xmlns:a16="http://schemas.microsoft.com/office/drawing/2014/main" id="{A8AA4F11-45DC-4600-A091-92FED7778321}"/>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a:extLst>
            <a:ext uri="{FF2B5EF4-FFF2-40B4-BE49-F238E27FC236}">
              <a16:creationId xmlns:a16="http://schemas.microsoft.com/office/drawing/2014/main" id="{64B956B3-5E4E-4DAB-B2D4-D66959C616E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17" name="直線コネクタ 116">
          <a:extLst>
            <a:ext uri="{FF2B5EF4-FFF2-40B4-BE49-F238E27FC236}">
              <a16:creationId xmlns:a16="http://schemas.microsoft.com/office/drawing/2014/main" id="{147A63B4-0086-466F-9C32-6462FDCE4B03}"/>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比率最小値テキスト">
          <a:extLst>
            <a:ext uri="{FF2B5EF4-FFF2-40B4-BE49-F238E27FC236}">
              <a16:creationId xmlns:a16="http://schemas.microsoft.com/office/drawing/2014/main" id="{27C190E3-E16B-4493-9F18-164531326129}"/>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a:extLst>
            <a:ext uri="{FF2B5EF4-FFF2-40B4-BE49-F238E27FC236}">
              <a16:creationId xmlns:a16="http://schemas.microsoft.com/office/drawing/2014/main" id="{6256ADD5-A88E-4746-8F48-135EE77D4474}"/>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0" name="債務償還比率最大値テキスト">
          <a:extLst>
            <a:ext uri="{FF2B5EF4-FFF2-40B4-BE49-F238E27FC236}">
              <a16:creationId xmlns:a16="http://schemas.microsoft.com/office/drawing/2014/main" id="{B6D79681-94CC-461D-8D7B-701D85D6E86F}"/>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1" name="直線コネクタ 120">
          <a:extLst>
            <a:ext uri="{FF2B5EF4-FFF2-40B4-BE49-F238E27FC236}">
              <a16:creationId xmlns:a16="http://schemas.microsoft.com/office/drawing/2014/main" id="{294DC877-3AE0-407D-AE7F-36F2D4051183}"/>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2" name="債務償還比率平均値テキスト">
          <a:extLst>
            <a:ext uri="{FF2B5EF4-FFF2-40B4-BE49-F238E27FC236}">
              <a16:creationId xmlns:a16="http://schemas.microsoft.com/office/drawing/2014/main" id="{E9B921BC-49AE-41DA-8516-6420C96C1DFD}"/>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3" name="フローチャート: 判断 122">
          <a:extLst>
            <a:ext uri="{FF2B5EF4-FFF2-40B4-BE49-F238E27FC236}">
              <a16:creationId xmlns:a16="http://schemas.microsoft.com/office/drawing/2014/main" id="{E8A7696F-E472-4C76-8B6C-B9C560877687}"/>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24" name="フローチャート: 判断 123">
          <a:extLst>
            <a:ext uri="{FF2B5EF4-FFF2-40B4-BE49-F238E27FC236}">
              <a16:creationId xmlns:a16="http://schemas.microsoft.com/office/drawing/2014/main" id="{308A4D77-B768-4443-979E-21B351AB67E7}"/>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D7AC1D81-ADBC-46AC-B9C7-EB5CAE115C8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F982D2FB-1A23-4561-8F0A-32EB67C1656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2BCD5A83-D4BB-445A-A66B-F3AC9F45549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1DFFE9AA-9A8E-42B6-BBF8-B8F73FF4141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EBE29A95-1321-405C-8072-E312CAEDAD8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18168</xdr:rowOff>
    </xdr:from>
    <xdr:to>
      <xdr:col>76</xdr:col>
      <xdr:colOff>73025</xdr:colOff>
      <xdr:row>31</xdr:row>
      <xdr:rowOff>119768</xdr:rowOff>
    </xdr:to>
    <xdr:sp macro="" textlink="">
      <xdr:nvSpPr>
        <xdr:cNvPr id="130" name="楕円 129">
          <a:extLst>
            <a:ext uri="{FF2B5EF4-FFF2-40B4-BE49-F238E27FC236}">
              <a16:creationId xmlns:a16="http://schemas.microsoft.com/office/drawing/2014/main" id="{FC543C12-5DDC-4A6F-A9FC-9C15B8708F4A}"/>
            </a:ext>
          </a:extLst>
        </xdr:cNvPr>
        <xdr:cNvSpPr/>
      </xdr:nvSpPr>
      <xdr:spPr>
        <a:xfrm>
          <a:off x="14744700" y="610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41045</xdr:rowOff>
    </xdr:from>
    <xdr:ext cx="469744" cy="259045"/>
    <xdr:sp macro="" textlink="">
      <xdr:nvSpPr>
        <xdr:cNvPr id="131" name="債務償還比率該当値テキスト">
          <a:extLst>
            <a:ext uri="{FF2B5EF4-FFF2-40B4-BE49-F238E27FC236}">
              <a16:creationId xmlns:a16="http://schemas.microsoft.com/office/drawing/2014/main" id="{AC10E63E-CB1F-403F-A36E-D8E008B8DC16}"/>
            </a:ext>
          </a:extLst>
        </xdr:cNvPr>
        <xdr:cNvSpPr txBox="1"/>
      </xdr:nvSpPr>
      <xdr:spPr>
        <a:xfrm>
          <a:off x="14846300" y="595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139432</xdr:rowOff>
    </xdr:from>
    <xdr:to>
      <xdr:col>72</xdr:col>
      <xdr:colOff>123825</xdr:colOff>
      <xdr:row>32</xdr:row>
      <xdr:rowOff>69582</xdr:rowOff>
    </xdr:to>
    <xdr:sp macro="" textlink="">
      <xdr:nvSpPr>
        <xdr:cNvPr id="132" name="楕円 131">
          <a:extLst>
            <a:ext uri="{FF2B5EF4-FFF2-40B4-BE49-F238E27FC236}">
              <a16:creationId xmlns:a16="http://schemas.microsoft.com/office/drawing/2014/main" id="{73EBFDD6-2788-415C-8CBF-B150B32F11CB}"/>
            </a:ext>
          </a:extLst>
        </xdr:cNvPr>
        <xdr:cNvSpPr/>
      </xdr:nvSpPr>
      <xdr:spPr>
        <a:xfrm>
          <a:off x="14033500" y="62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68968</xdr:rowOff>
    </xdr:from>
    <xdr:to>
      <xdr:col>76</xdr:col>
      <xdr:colOff>22225</xdr:colOff>
      <xdr:row>32</xdr:row>
      <xdr:rowOff>18782</xdr:rowOff>
    </xdr:to>
    <xdr:cxnSp macro="">
      <xdr:nvCxnSpPr>
        <xdr:cNvPr id="133" name="直線コネクタ 132">
          <a:extLst>
            <a:ext uri="{FF2B5EF4-FFF2-40B4-BE49-F238E27FC236}">
              <a16:creationId xmlns:a16="http://schemas.microsoft.com/office/drawing/2014/main" id="{0E6C849A-2E04-465C-BFC9-8E2FCDFC556F}"/>
            </a:ext>
          </a:extLst>
        </xdr:cNvPr>
        <xdr:cNvCxnSpPr/>
      </xdr:nvCxnSpPr>
      <xdr:spPr>
        <a:xfrm flipV="1">
          <a:off x="14084300" y="6155443"/>
          <a:ext cx="711200" cy="12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34" name="n_1aveValue債務償還比率">
          <a:extLst>
            <a:ext uri="{FF2B5EF4-FFF2-40B4-BE49-F238E27FC236}">
              <a16:creationId xmlns:a16="http://schemas.microsoft.com/office/drawing/2014/main" id="{4BD2DBF3-3936-4F98-B77F-DE8E583A663A}"/>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86109</xdr:rowOff>
    </xdr:from>
    <xdr:ext cx="469744" cy="259045"/>
    <xdr:sp macro="" textlink="">
      <xdr:nvSpPr>
        <xdr:cNvPr id="135" name="n_1mainValue債務償還比率">
          <a:extLst>
            <a:ext uri="{FF2B5EF4-FFF2-40B4-BE49-F238E27FC236}">
              <a16:creationId xmlns:a16="http://schemas.microsoft.com/office/drawing/2014/main" id="{D63BE70F-C0CB-41E3-85A5-9084389555FE}"/>
            </a:ext>
          </a:extLst>
        </xdr:cNvPr>
        <xdr:cNvSpPr txBox="1"/>
      </xdr:nvSpPr>
      <xdr:spPr>
        <a:xfrm>
          <a:off x="13836727" y="600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1CFEAF3-47B2-4BDC-A20F-F4B887D92C3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216F0DC9-3378-4FBF-89D5-E637CB93C5F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B84740BA-6295-4CA4-B7CB-DD2C60627CA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5EC848DD-6A93-4765-A29F-0F957908055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C05DF8F5-BFDB-413F-8F76-DB181A1D1DB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21862E8A-F7C6-4F58-ABD5-7B4DBC2A761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7C8783C-568A-4689-9C67-2A3A15D7C3F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2DB58C-A407-4D6D-8CD8-DC652243764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EF66D7-8BE3-47E1-BC05-CE3C1FDB069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A4267C2-0B11-42D8-9703-ECE0B15F0D2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BE1436-D656-4B62-A4DE-9F013BCA1D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92C1F5F-8929-4FD5-B82D-6CFBB55F1B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C135021-5DF5-479E-B8FE-E1B90BFF44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28513F-0F7D-4310-9AC8-2CF1F1A205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F4E08D5-E00A-4337-B1FC-5465C53AA9D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C4A0573-14F7-4F3B-8E73-C45D40C978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3,302
3,294
85.25
2,887,767
2,641,640
208,392
1,710,575
2,096,297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290621-C3B4-41B1-97C4-CFB5BF1981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479EAB-9ED4-4D8D-B04B-8BFD36ABA60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2D4147-69FE-4ABD-BBCE-F4B9A9893F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5B8111-1056-4C86-B232-3657F4895A5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5121A8-AF5A-4B29-9D87-5DB1EDE1ED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E4687E6-B86F-4E24-90A8-27F91CADF6E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A6E180-21C4-4CD0-A9F0-C67B5A1674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E4C16E-6090-48D8-946A-4CAA9D3573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8D29B4C-6555-41B6-8C41-784F989F37E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36B376C-D200-409E-9131-86DC9BC129A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CC8D66E-4FE2-42FF-8D0A-72FDC3A9C3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4704E30-8FB7-43A8-BCDF-CB5998925BE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3C1F88-ACA7-4B45-88B2-97FE0523914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7A9721-BD34-4170-85B0-AEF2C1D380E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789DFB-B4F4-41D6-AA61-6BC37BDB510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E9AED7-5E0E-4863-AD2F-2FD6CBF45A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C918974-E131-47B3-9B42-A3E7279D9A3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DACB037-1F63-4F30-98A6-2AD849FA5C1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EF504A6-EB48-4BEA-B1D3-EF317F5A3AC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DF785B0-20F1-42F3-98AE-E566B9D951D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310CD81-5D1E-4D85-95F3-AFA8554F24C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95E39F2-19CC-4065-8A94-EAF86A1B89C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5886187-F9FD-4EE1-A39E-E161D9633BE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2B54759-E6F2-4653-898B-AD4EC9CA056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2B8F08D-4A4E-48B1-A0BE-D4677FE7E32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28AD634-D3A1-424D-B67A-128F80D5C6A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60E5FB0-22BB-4D1F-A6A8-FDA8B9BCFEA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D57B835-DC39-4B95-A71C-DDB04E0B23F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B9E4433-F9D1-419E-8B04-4EEE913BAF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6A96715-8691-4657-811D-217590E3B63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576FFD7A-B7B0-4ED2-BCDD-FF4A0AAB334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D9F03E69-4CD9-4361-8B2E-21B29FA3AF8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92129E44-D9F7-4222-BACB-1CEECA9ACAB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58EDA6B0-C662-470F-B108-E5B745C03AF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4039B0AB-9FFE-44CE-B6C6-882F7313DEB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612E54E8-9457-4A31-B7E7-FBB8C4FB446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AE7DADC-DC6F-4227-8356-D2A5E577B3B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71DCEC0A-6B1B-4F7E-9222-EE012E08FBC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53C8DF65-E283-4941-A7F1-02467C0DD3A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4C52BA3-8B50-4FBD-AC28-1B1C12976F6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699AB629-DAA0-4C26-929E-9D51E01BE22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B9C4DE1-F006-4F7A-95B0-3EF321EBD29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AF2CFD7-AAF8-43DC-B520-0F68F21DCB6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53EA6967-230D-4765-A396-E2083EDD35D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7DC8137-C5C7-4448-B9C4-EC5559EC446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F0096617-D207-4D8E-9F41-0C05EAB7B77F}"/>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15B860B3-CFA1-4BE7-AF63-C960F9A92A4A}"/>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6F644161-D23E-4024-AD75-5099372D3787}"/>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D37CA9E2-EDF0-42D4-9331-AA059C2FFCF3}"/>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854DBC67-FE23-47B8-86C3-165057AED3E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6AD7CF20-11BE-42E1-A2D7-3D7517C2DCF6}"/>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B6324D0C-37E2-4497-B51F-174889714E54}"/>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7134F905-BAA2-49DB-A23A-D2D972FAD113}"/>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9126B877-7693-421A-92C9-5E0D836D6DF2}"/>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D2907035-C61A-42E4-B63C-6F14D417DA31}"/>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4573F8D-AC22-44C5-8E32-9508C67EF20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477EF23-453F-443F-9309-759B1DD1492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A1120F7-C470-488E-9ED6-CE3259C7C05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1DB53E2-A7A7-4F05-A91E-54EC47AB8B6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571E7F8-638D-4087-B215-136C6E7AE39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95613</xdr:rowOff>
    </xdr:from>
    <xdr:to>
      <xdr:col>24</xdr:col>
      <xdr:colOff>114300</xdr:colOff>
      <xdr:row>37</xdr:row>
      <xdr:rowOff>25763</xdr:rowOff>
    </xdr:to>
    <xdr:sp macro="" textlink="">
      <xdr:nvSpPr>
        <xdr:cNvPr id="72" name="楕円 71">
          <a:extLst>
            <a:ext uri="{FF2B5EF4-FFF2-40B4-BE49-F238E27FC236}">
              <a16:creationId xmlns:a16="http://schemas.microsoft.com/office/drawing/2014/main" id="{271AF259-965A-48F3-B469-A966E9A8C73C}"/>
            </a:ext>
          </a:extLst>
        </xdr:cNvPr>
        <xdr:cNvSpPr/>
      </xdr:nvSpPr>
      <xdr:spPr>
        <a:xfrm>
          <a:off x="45847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74040</xdr:rowOff>
    </xdr:from>
    <xdr:ext cx="405111" cy="259045"/>
    <xdr:sp macro="" textlink="">
      <xdr:nvSpPr>
        <xdr:cNvPr id="73" name="【道路】&#10;有形固定資産減価償却率該当値テキスト">
          <a:extLst>
            <a:ext uri="{FF2B5EF4-FFF2-40B4-BE49-F238E27FC236}">
              <a16:creationId xmlns:a16="http://schemas.microsoft.com/office/drawing/2014/main" id="{B66912C8-BEA7-4A2B-A1B9-C293B1644787}"/>
            </a:ext>
          </a:extLst>
        </xdr:cNvPr>
        <xdr:cNvSpPr txBox="1"/>
      </xdr:nvSpPr>
      <xdr:spPr>
        <a:xfrm>
          <a:off x="4673600"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125004</xdr:rowOff>
    </xdr:from>
    <xdr:to>
      <xdr:col>20</xdr:col>
      <xdr:colOff>38100</xdr:colOff>
      <xdr:row>37</xdr:row>
      <xdr:rowOff>55154</xdr:rowOff>
    </xdr:to>
    <xdr:sp macro="" textlink="">
      <xdr:nvSpPr>
        <xdr:cNvPr id="74" name="楕円 73">
          <a:extLst>
            <a:ext uri="{FF2B5EF4-FFF2-40B4-BE49-F238E27FC236}">
              <a16:creationId xmlns:a16="http://schemas.microsoft.com/office/drawing/2014/main" id="{907D3D17-C679-4143-AFE3-BEBFB069A068}"/>
            </a:ext>
          </a:extLst>
        </xdr:cNvPr>
        <xdr:cNvSpPr/>
      </xdr:nvSpPr>
      <xdr:spPr>
        <a:xfrm>
          <a:off x="3746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146413</xdr:rowOff>
    </xdr:from>
    <xdr:to>
      <xdr:col>24</xdr:col>
      <xdr:colOff>63500</xdr:colOff>
      <xdr:row>37</xdr:row>
      <xdr:rowOff>4354</xdr:rowOff>
    </xdr:to>
    <xdr:cxnSp macro="">
      <xdr:nvCxnSpPr>
        <xdr:cNvPr id="75" name="直線コネクタ 74">
          <a:extLst>
            <a:ext uri="{FF2B5EF4-FFF2-40B4-BE49-F238E27FC236}">
              <a16:creationId xmlns:a16="http://schemas.microsoft.com/office/drawing/2014/main" id="{5A82C191-96CF-4AF1-AC71-A5326FDF2686}"/>
            </a:ext>
          </a:extLst>
        </xdr:cNvPr>
        <xdr:cNvCxnSpPr/>
      </xdr:nvCxnSpPr>
      <xdr:spPr>
        <a:xfrm flipV="1">
          <a:off x="3797300" y="631861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6" name="n_1aveValue【道路】&#10;有形固定資産減価償却率">
          <a:extLst>
            <a:ext uri="{FF2B5EF4-FFF2-40B4-BE49-F238E27FC236}">
              <a16:creationId xmlns:a16="http://schemas.microsoft.com/office/drawing/2014/main" id="{BEB6DEED-AADB-4E92-8BE0-CC102E092476}"/>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7" name="n_2aveValue【道路】&#10;有形固定資産減価償却率">
          <a:extLst>
            <a:ext uri="{FF2B5EF4-FFF2-40B4-BE49-F238E27FC236}">
              <a16:creationId xmlns:a16="http://schemas.microsoft.com/office/drawing/2014/main" id="{2FE6E3F6-D13E-412D-8718-1463EE0974A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78" name="n_3aveValue【道路】&#10;有形固定資産減価償却率">
          <a:extLst>
            <a:ext uri="{FF2B5EF4-FFF2-40B4-BE49-F238E27FC236}">
              <a16:creationId xmlns:a16="http://schemas.microsoft.com/office/drawing/2014/main" id="{3AB32DBF-D070-4FD1-98FB-865A6C780E8D}"/>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46281</xdr:rowOff>
    </xdr:from>
    <xdr:ext cx="405111" cy="259045"/>
    <xdr:sp macro="" textlink="">
      <xdr:nvSpPr>
        <xdr:cNvPr id="79" name="n_1mainValue【道路】&#10;有形固定資産減価償却率">
          <a:extLst>
            <a:ext uri="{FF2B5EF4-FFF2-40B4-BE49-F238E27FC236}">
              <a16:creationId xmlns:a16="http://schemas.microsoft.com/office/drawing/2014/main" id="{71ACE393-B7E2-4632-91C4-EB2F5EB9FED7}"/>
            </a:ext>
          </a:extLst>
        </xdr:cNvPr>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2AFD2ED4-C6F1-4296-A55C-452E181C63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A1349167-D6A1-4103-8014-D0F8BBCC0D2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FB0EB9F5-E7B1-4091-93A4-87F0DC251BA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FF985C09-1ED9-408A-A42E-BE575ABC7C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82FCB96F-B67D-4B70-858A-358C25B1B1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9BF26E6A-43EB-431A-BD95-FB2530181D8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A9B2318F-D565-4EDC-B001-4798F642750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F377C077-282B-46CC-9C11-FB818CAF758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822E1213-F2F7-45CD-802F-E073BD072F6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E86BBFF9-B77D-4FB6-A819-9B371FAE07C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A1D59D7-B1A4-4071-9C2C-FAF5D6DA0D7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D7DF4864-2B96-4A4D-9EB9-7456C163964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812AF480-2557-41D5-B0C0-83B65766841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52B34D91-41D3-4626-BB8B-0FE15C969EF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7D934864-6EA0-4FDF-A3D8-2BB3394215D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2F5AF493-3563-47D5-AB8D-33565717742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93D30C56-3B6B-4308-A99F-46AD27FC9C7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AD0C43B9-988E-49A7-BB64-838C88B6084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1F2816DB-B717-470A-AE4A-02044BE57E9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1D0631B7-5EB3-4CB7-BECB-264F7AD37B3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1A97B6A9-A222-4191-A87B-DD5EED41517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21D9AF8A-E937-4ECF-85A8-E01431ACB89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65582AAF-741D-487F-A3DF-D9BDB43D68E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3" name="直線コネクタ 102">
          <a:extLst>
            <a:ext uri="{FF2B5EF4-FFF2-40B4-BE49-F238E27FC236}">
              <a16:creationId xmlns:a16="http://schemas.microsoft.com/office/drawing/2014/main" id="{5FB38AFA-86F7-4265-AF72-3A81726206D8}"/>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4" name="【道路】&#10;一人当たり延長最小値テキスト">
          <a:extLst>
            <a:ext uri="{FF2B5EF4-FFF2-40B4-BE49-F238E27FC236}">
              <a16:creationId xmlns:a16="http://schemas.microsoft.com/office/drawing/2014/main" id="{8C03EDB7-7FA3-433D-8F5A-62772B1006C3}"/>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5" name="直線コネクタ 104">
          <a:extLst>
            <a:ext uri="{FF2B5EF4-FFF2-40B4-BE49-F238E27FC236}">
              <a16:creationId xmlns:a16="http://schemas.microsoft.com/office/drawing/2014/main" id="{3C034023-3750-4836-9275-5757B1E3EBDF}"/>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6" name="【道路】&#10;一人当たり延長最大値テキスト">
          <a:extLst>
            <a:ext uri="{FF2B5EF4-FFF2-40B4-BE49-F238E27FC236}">
              <a16:creationId xmlns:a16="http://schemas.microsoft.com/office/drawing/2014/main" id="{6F25614E-1276-49DB-8582-3DB25DBB0D88}"/>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07" name="直線コネクタ 106">
          <a:extLst>
            <a:ext uri="{FF2B5EF4-FFF2-40B4-BE49-F238E27FC236}">
              <a16:creationId xmlns:a16="http://schemas.microsoft.com/office/drawing/2014/main" id="{8E89B6C0-63F2-4D18-8523-6C075ECD5B83}"/>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08" name="【道路】&#10;一人当たり延長平均値テキスト">
          <a:extLst>
            <a:ext uri="{FF2B5EF4-FFF2-40B4-BE49-F238E27FC236}">
              <a16:creationId xmlns:a16="http://schemas.microsoft.com/office/drawing/2014/main" id="{DF718950-D090-498B-BE51-62B98338B572}"/>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09" name="フローチャート: 判断 108">
          <a:extLst>
            <a:ext uri="{FF2B5EF4-FFF2-40B4-BE49-F238E27FC236}">
              <a16:creationId xmlns:a16="http://schemas.microsoft.com/office/drawing/2014/main" id="{161C5099-9038-4C98-9052-0F2F6C110932}"/>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0" name="フローチャート: 判断 109">
          <a:extLst>
            <a:ext uri="{FF2B5EF4-FFF2-40B4-BE49-F238E27FC236}">
              <a16:creationId xmlns:a16="http://schemas.microsoft.com/office/drawing/2014/main" id="{3A43B743-F725-4F12-AC54-1726B045926D}"/>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1" name="フローチャート: 判断 110">
          <a:extLst>
            <a:ext uri="{FF2B5EF4-FFF2-40B4-BE49-F238E27FC236}">
              <a16:creationId xmlns:a16="http://schemas.microsoft.com/office/drawing/2014/main" id="{5E6773CF-2902-4A03-BDAA-29F674CD53EB}"/>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2" name="フローチャート: 判断 111">
          <a:extLst>
            <a:ext uri="{FF2B5EF4-FFF2-40B4-BE49-F238E27FC236}">
              <a16:creationId xmlns:a16="http://schemas.microsoft.com/office/drawing/2014/main" id="{24E98D2F-B2BC-42C6-8F1C-A1C76464BC94}"/>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10EC09E4-0B12-4C48-A9C3-F1702BE6DBC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8E68D8FF-B0A5-41A9-9D92-BF7DBE961FF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234F870-8A21-42F3-B445-19129E3C8F9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4781927-F332-4090-BAB8-0ECCE858283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973CD6C-157C-4775-B5CF-CAC745CF85C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65479</xdr:rowOff>
    </xdr:from>
    <xdr:to>
      <xdr:col>55</xdr:col>
      <xdr:colOff>50800</xdr:colOff>
      <xdr:row>41</xdr:row>
      <xdr:rowOff>167079</xdr:rowOff>
    </xdr:to>
    <xdr:sp macro="" textlink="">
      <xdr:nvSpPr>
        <xdr:cNvPr id="118" name="楕円 117">
          <a:extLst>
            <a:ext uri="{FF2B5EF4-FFF2-40B4-BE49-F238E27FC236}">
              <a16:creationId xmlns:a16="http://schemas.microsoft.com/office/drawing/2014/main" id="{F99A8DDF-89F8-4A91-A63E-5CD7CF9FE752}"/>
            </a:ext>
          </a:extLst>
        </xdr:cNvPr>
        <xdr:cNvSpPr/>
      </xdr:nvSpPr>
      <xdr:spPr>
        <a:xfrm>
          <a:off x="10426700" y="709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151856</xdr:rowOff>
    </xdr:from>
    <xdr:ext cx="534377" cy="259045"/>
    <xdr:sp macro="" textlink="">
      <xdr:nvSpPr>
        <xdr:cNvPr id="119" name="【道路】&#10;一人当たり延長該当値テキスト">
          <a:extLst>
            <a:ext uri="{FF2B5EF4-FFF2-40B4-BE49-F238E27FC236}">
              <a16:creationId xmlns:a16="http://schemas.microsoft.com/office/drawing/2014/main" id="{E3042703-E145-491C-9E9F-2A32616394EA}"/>
            </a:ext>
          </a:extLst>
        </xdr:cNvPr>
        <xdr:cNvSpPr txBox="1"/>
      </xdr:nvSpPr>
      <xdr:spPr>
        <a:xfrm>
          <a:off x="10515600" y="700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66182</xdr:rowOff>
    </xdr:from>
    <xdr:to>
      <xdr:col>50</xdr:col>
      <xdr:colOff>165100</xdr:colOff>
      <xdr:row>41</xdr:row>
      <xdr:rowOff>167782</xdr:rowOff>
    </xdr:to>
    <xdr:sp macro="" textlink="">
      <xdr:nvSpPr>
        <xdr:cNvPr id="120" name="楕円 119">
          <a:extLst>
            <a:ext uri="{FF2B5EF4-FFF2-40B4-BE49-F238E27FC236}">
              <a16:creationId xmlns:a16="http://schemas.microsoft.com/office/drawing/2014/main" id="{806DA28D-40C6-467F-9A7D-7D04CAC7BB9D}"/>
            </a:ext>
          </a:extLst>
        </xdr:cNvPr>
        <xdr:cNvSpPr/>
      </xdr:nvSpPr>
      <xdr:spPr>
        <a:xfrm>
          <a:off x="9588500" y="70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116279</xdr:rowOff>
    </xdr:from>
    <xdr:to>
      <xdr:col>55</xdr:col>
      <xdr:colOff>0</xdr:colOff>
      <xdr:row>41</xdr:row>
      <xdr:rowOff>116982</xdr:rowOff>
    </xdr:to>
    <xdr:cxnSp macro="">
      <xdr:nvCxnSpPr>
        <xdr:cNvPr id="121" name="直線コネクタ 120">
          <a:extLst>
            <a:ext uri="{FF2B5EF4-FFF2-40B4-BE49-F238E27FC236}">
              <a16:creationId xmlns:a16="http://schemas.microsoft.com/office/drawing/2014/main" id="{CB04734B-0BD7-4BF7-B00B-23C59812F5D9}"/>
            </a:ext>
          </a:extLst>
        </xdr:cNvPr>
        <xdr:cNvCxnSpPr/>
      </xdr:nvCxnSpPr>
      <xdr:spPr>
        <a:xfrm flipV="1">
          <a:off x="9639300" y="7145729"/>
          <a:ext cx="8382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2" name="n_1aveValue【道路】&#10;一人当たり延長">
          <a:extLst>
            <a:ext uri="{FF2B5EF4-FFF2-40B4-BE49-F238E27FC236}">
              <a16:creationId xmlns:a16="http://schemas.microsoft.com/office/drawing/2014/main" id="{1ECB3E68-47CD-4382-8F5D-47709D31CDF1}"/>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3" name="n_2aveValue【道路】&#10;一人当たり延長">
          <a:extLst>
            <a:ext uri="{FF2B5EF4-FFF2-40B4-BE49-F238E27FC236}">
              <a16:creationId xmlns:a16="http://schemas.microsoft.com/office/drawing/2014/main" id="{B5F248EB-F789-4C14-8F31-D820585FDE51}"/>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4" name="n_3aveValue【道路】&#10;一人当たり延長">
          <a:extLst>
            <a:ext uri="{FF2B5EF4-FFF2-40B4-BE49-F238E27FC236}">
              <a16:creationId xmlns:a16="http://schemas.microsoft.com/office/drawing/2014/main" id="{07732A4A-F87D-4972-9C41-508C69244827}"/>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158909</xdr:rowOff>
    </xdr:from>
    <xdr:ext cx="534377" cy="259045"/>
    <xdr:sp macro="" textlink="">
      <xdr:nvSpPr>
        <xdr:cNvPr id="125" name="n_1mainValue【道路】&#10;一人当たり延長">
          <a:extLst>
            <a:ext uri="{FF2B5EF4-FFF2-40B4-BE49-F238E27FC236}">
              <a16:creationId xmlns:a16="http://schemas.microsoft.com/office/drawing/2014/main" id="{9338F3FE-4153-401F-B117-AFC04A387DCD}"/>
            </a:ext>
          </a:extLst>
        </xdr:cNvPr>
        <xdr:cNvSpPr txBox="1"/>
      </xdr:nvSpPr>
      <xdr:spPr>
        <a:xfrm>
          <a:off x="9359411" y="718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A47594A4-8553-46D3-961E-9BEB520E14F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B65A5B7F-220D-433F-97BA-D31C8A0FEF5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C4CDAB7D-4A8D-4CE0-8775-5296586DFA9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AD90B875-6295-46F9-8333-F865A897F82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5E2AF81A-CA65-4C4F-9C8D-BE4EBDF77D4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561DCC0B-107F-47E3-AB9C-899AA8C1AF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9BBBFB8D-5FD9-4DD7-B7BF-CDD102E6BB9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9BCE70B4-6530-4328-A3CA-01E3B0E1B40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D67CA012-0E61-4BBC-B30F-E5B7DBE35F8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D420D798-8655-42A8-80CC-0E0E6F12721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5A14AA5E-AE49-4E74-B834-41A45F9BE0F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a:extLst>
            <a:ext uri="{FF2B5EF4-FFF2-40B4-BE49-F238E27FC236}">
              <a16:creationId xmlns:a16="http://schemas.microsoft.com/office/drawing/2014/main" id="{9E1B84C4-BF74-4CDF-A97C-5AA707D7903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7F526C17-D3DC-475B-BF24-E46BC0C336B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96972032-FA04-4AF8-8BE7-04480A93BCB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4977D4EA-1DD4-41E0-A7A9-B64EF22CD39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05F6A4FF-CEE7-4C3B-8326-40000046FAB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6B9A433F-28FE-4E8F-A46A-22901443FCA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4400479D-749A-4750-94AA-2DDE8F39C4E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FE630DF4-02C7-4C7D-A1FD-C768F26FE9B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C00F6ED5-F35A-43B2-A1AB-6247F1AF62A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56A29C30-7604-4389-8B9F-CD50F41C1A0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a:extLst>
            <a:ext uri="{FF2B5EF4-FFF2-40B4-BE49-F238E27FC236}">
              <a16:creationId xmlns:a16="http://schemas.microsoft.com/office/drawing/2014/main" id="{0CB62645-18D3-4E2C-8D2C-F9A91CEF1BD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6619A657-D2FE-4947-91E8-90CECD9DF27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BA7BBF-2431-4391-9B58-426B9A3CDFD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DAC2871B-D72D-4BEF-AD43-B55A82C26C8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1" name="直線コネクタ 150">
          <a:extLst>
            <a:ext uri="{FF2B5EF4-FFF2-40B4-BE49-F238E27FC236}">
              <a16:creationId xmlns:a16="http://schemas.microsoft.com/office/drawing/2014/main" id="{BA2301E0-F2B9-46A9-8398-4BD82E445DCA}"/>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a:extLst>
            <a:ext uri="{FF2B5EF4-FFF2-40B4-BE49-F238E27FC236}">
              <a16:creationId xmlns:a16="http://schemas.microsoft.com/office/drawing/2014/main" id="{823BE2B5-EF99-4003-95AE-34A8DCB85744}"/>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a:extLst>
            <a:ext uri="{FF2B5EF4-FFF2-40B4-BE49-F238E27FC236}">
              <a16:creationId xmlns:a16="http://schemas.microsoft.com/office/drawing/2014/main" id="{B51089AD-CC55-441C-94A8-1B11C8C286A6}"/>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D6F0E54C-72E8-462D-93E4-A6DAD0664AF8}"/>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55" name="直線コネクタ 154">
          <a:extLst>
            <a:ext uri="{FF2B5EF4-FFF2-40B4-BE49-F238E27FC236}">
              <a16:creationId xmlns:a16="http://schemas.microsoft.com/office/drawing/2014/main" id="{450C6BAA-8CD2-40F2-A601-43F435F04897}"/>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792846FA-78E8-4917-832D-D49840DA6617}"/>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7" name="フローチャート: 判断 156">
          <a:extLst>
            <a:ext uri="{FF2B5EF4-FFF2-40B4-BE49-F238E27FC236}">
              <a16:creationId xmlns:a16="http://schemas.microsoft.com/office/drawing/2014/main" id="{4CAB6A82-9A88-451D-AB80-F89DB2E1A8C1}"/>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58" name="フローチャート: 判断 157">
          <a:extLst>
            <a:ext uri="{FF2B5EF4-FFF2-40B4-BE49-F238E27FC236}">
              <a16:creationId xmlns:a16="http://schemas.microsoft.com/office/drawing/2014/main" id="{FB696BBB-81EB-4AB4-B0A1-9BB656F9BF82}"/>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59" name="フローチャート: 判断 158">
          <a:extLst>
            <a:ext uri="{FF2B5EF4-FFF2-40B4-BE49-F238E27FC236}">
              <a16:creationId xmlns:a16="http://schemas.microsoft.com/office/drawing/2014/main" id="{4A59CD2A-92EB-4FB6-8FEE-9D7E150FB97B}"/>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0" name="フローチャート: 判断 159">
          <a:extLst>
            <a:ext uri="{FF2B5EF4-FFF2-40B4-BE49-F238E27FC236}">
              <a16:creationId xmlns:a16="http://schemas.microsoft.com/office/drawing/2014/main" id="{9CF1CFEB-A667-4105-8C20-0E4538459A33}"/>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A525F286-C159-4F6D-8D6D-10203829FC8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DBF1DCB7-021C-4EC1-AC7E-DF392FFE62B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AA751763-3AF8-4040-BFFF-646743549BF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572E31F-7F2A-4B01-A4F8-7252C0FD41C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26C2B111-532B-4F01-828E-E64C13F4C35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159838</xdr:rowOff>
    </xdr:from>
    <xdr:to>
      <xdr:col>24</xdr:col>
      <xdr:colOff>114300</xdr:colOff>
      <xdr:row>60</xdr:row>
      <xdr:rowOff>89988</xdr:rowOff>
    </xdr:to>
    <xdr:sp macro="" textlink="">
      <xdr:nvSpPr>
        <xdr:cNvPr id="166" name="楕円 165">
          <a:extLst>
            <a:ext uri="{FF2B5EF4-FFF2-40B4-BE49-F238E27FC236}">
              <a16:creationId xmlns:a16="http://schemas.microsoft.com/office/drawing/2014/main" id="{980926F7-8735-43D1-B175-485A92C538CB}"/>
            </a:ext>
          </a:extLst>
        </xdr:cNvPr>
        <xdr:cNvSpPr/>
      </xdr:nvSpPr>
      <xdr:spPr>
        <a:xfrm>
          <a:off x="4584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138265</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4F27F0C3-67D3-4028-9ECF-5CEC94F0E889}"/>
            </a:ext>
          </a:extLst>
        </xdr:cNvPr>
        <xdr:cNvSpPr txBox="1"/>
      </xdr:nvSpPr>
      <xdr:spPr>
        <a:xfrm>
          <a:off x="4673600"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xdr:rowOff>
    </xdr:from>
    <xdr:to>
      <xdr:col>20</xdr:col>
      <xdr:colOff>38100</xdr:colOff>
      <xdr:row>60</xdr:row>
      <xdr:rowOff>117747</xdr:rowOff>
    </xdr:to>
    <xdr:sp macro="" textlink="">
      <xdr:nvSpPr>
        <xdr:cNvPr id="168" name="楕円 167">
          <a:extLst>
            <a:ext uri="{FF2B5EF4-FFF2-40B4-BE49-F238E27FC236}">
              <a16:creationId xmlns:a16="http://schemas.microsoft.com/office/drawing/2014/main" id="{105A4840-3750-4A20-897C-30B61F7FAC3F}"/>
            </a:ext>
          </a:extLst>
        </xdr:cNvPr>
        <xdr:cNvSpPr/>
      </xdr:nvSpPr>
      <xdr:spPr>
        <a:xfrm>
          <a:off x="3746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39188</xdr:rowOff>
    </xdr:from>
    <xdr:to>
      <xdr:col>24</xdr:col>
      <xdr:colOff>63500</xdr:colOff>
      <xdr:row>60</xdr:row>
      <xdr:rowOff>66947</xdr:rowOff>
    </xdr:to>
    <xdr:cxnSp macro="">
      <xdr:nvCxnSpPr>
        <xdr:cNvPr id="169" name="直線コネクタ 168">
          <a:extLst>
            <a:ext uri="{FF2B5EF4-FFF2-40B4-BE49-F238E27FC236}">
              <a16:creationId xmlns:a16="http://schemas.microsoft.com/office/drawing/2014/main" id="{0D4E3031-F026-4BC0-9034-038602B09B95}"/>
            </a:ext>
          </a:extLst>
        </xdr:cNvPr>
        <xdr:cNvCxnSpPr/>
      </xdr:nvCxnSpPr>
      <xdr:spPr>
        <a:xfrm flipV="1">
          <a:off x="3797300" y="1032618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0" name="n_1aveValue【橋りょう・トンネル】&#10;有形固定資産減価償却率">
          <a:extLst>
            <a:ext uri="{FF2B5EF4-FFF2-40B4-BE49-F238E27FC236}">
              <a16:creationId xmlns:a16="http://schemas.microsoft.com/office/drawing/2014/main" id="{E09BE5F2-0284-4B93-9CC7-2A8EF5BDFC0A}"/>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1" name="n_2aveValue【橋りょう・トンネル】&#10;有形固定資産減価償却率">
          <a:extLst>
            <a:ext uri="{FF2B5EF4-FFF2-40B4-BE49-F238E27FC236}">
              <a16:creationId xmlns:a16="http://schemas.microsoft.com/office/drawing/2014/main" id="{23BD14CC-51C0-4114-8C88-B4A233EFD1CA}"/>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72" name="n_3aveValue【橋りょう・トンネル】&#10;有形固定資産減価償却率">
          <a:extLst>
            <a:ext uri="{FF2B5EF4-FFF2-40B4-BE49-F238E27FC236}">
              <a16:creationId xmlns:a16="http://schemas.microsoft.com/office/drawing/2014/main" id="{A25B64F7-8984-4FDC-83DD-8E898A07784D}"/>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108874</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CBC87B7D-5C1A-48E4-8C88-92C5E694195D}"/>
            </a:ext>
          </a:extLst>
        </xdr:cNvPr>
        <xdr:cNvSpPr txBox="1"/>
      </xdr:nvSpPr>
      <xdr:spPr>
        <a:xfrm>
          <a:off x="35820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0156C3DA-6482-4A91-8E51-862F08F8309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B227EBD0-04A4-4AE5-8F59-ABE842A2D01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BFE0D7F0-40AE-4E01-B05E-497478E00A5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1449E73D-AD75-48D9-B956-18A2347BB1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F42C83F3-BF1B-4D8D-8B59-088982D4611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E6144916-8783-4A48-8BFD-8FB1D31DE33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B0AC421A-A91D-446D-B54F-0548B50DBC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08864806-522A-4847-92D6-19EADB2DE10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931DBDC8-569A-4C67-B05A-1C78F52DCB9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D6207576-91BE-4EDD-AEC9-03F5F56ED7C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a:extLst>
            <a:ext uri="{FF2B5EF4-FFF2-40B4-BE49-F238E27FC236}">
              <a16:creationId xmlns:a16="http://schemas.microsoft.com/office/drawing/2014/main" id="{71506C59-5E24-450C-8795-69F7C9FC71F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a:extLst>
            <a:ext uri="{FF2B5EF4-FFF2-40B4-BE49-F238E27FC236}">
              <a16:creationId xmlns:a16="http://schemas.microsoft.com/office/drawing/2014/main" id="{EC0DD278-2810-4688-A7BA-8CEC6FCA2601}"/>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a:extLst>
            <a:ext uri="{FF2B5EF4-FFF2-40B4-BE49-F238E27FC236}">
              <a16:creationId xmlns:a16="http://schemas.microsoft.com/office/drawing/2014/main" id="{5D31F8D3-C3B9-4DE7-8512-99DA9FDA305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7" name="テキスト ボックス 186">
          <a:extLst>
            <a:ext uri="{FF2B5EF4-FFF2-40B4-BE49-F238E27FC236}">
              <a16:creationId xmlns:a16="http://schemas.microsoft.com/office/drawing/2014/main" id="{A667C8C3-D2EA-4EF4-84E0-00923F2B631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a:extLst>
            <a:ext uri="{FF2B5EF4-FFF2-40B4-BE49-F238E27FC236}">
              <a16:creationId xmlns:a16="http://schemas.microsoft.com/office/drawing/2014/main" id="{88FAC060-523E-47CA-B2DA-28A52F2D7ED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9" name="テキスト ボックス 188">
          <a:extLst>
            <a:ext uri="{FF2B5EF4-FFF2-40B4-BE49-F238E27FC236}">
              <a16:creationId xmlns:a16="http://schemas.microsoft.com/office/drawing/2014/main" id="{6C58B55B-98AA-4E9A-94E0-7AA9AD8B02D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a:extLst>
            <a:ext uri="{FF2B5EF4-FFF2-40B4-BE49-F238E27FC236}">
              <a16:creationId xmlns:a16="http://schemas.microsoft.com/office/drawing/2014/main" id="{2ACFAA0C-7325-464D-84C0-DD7E8CD58FF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1" name="テキスト ボックス 190">
          <a:extLst>
            <a:ext uri="{FF2B5EF4-FFF2-40B4-BE49-F238E27FC236}">
              <a16:creationId xmlns:a16="http://schemas.microsoft.com/office/drawing/2014/main" id="{6C530A20-AC2A-450B-8B1F-2EDBB4BF4DB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F5975658-B851-4509-AD27-E519D95B525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a:extLst>
            <a:ext uri="{FF2B5EF4-FFF2-40B4-BE49-F238E27FC236}">
              <a16:creationId xmlns:a16="http://schemas.microsoft.com/office/drawing/2014/main" id="{24B874B0-9611-4143-B8AB-5BE1076D9DA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4BE152E3-1C38-41C4-8B9B-3DC5389397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195" name="直線コネクタ 194">
          <a:extLst>
            <a:ext uri="{FF2B5EF4-FFF2-40B4-BE49-F238E27FC236}">
              <a16:creationId xmlns:a16="http://schemas.microsoft.com/office/drawing/2014/main" id="{CEF32D04-C62F-4ACF-AD22-E6AC57A2A322}"/>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196" name="【橋りょう・トンネル】&#10;一人当たり有形固定資産（償却資産）額最小値テキスト">
          <a:extLst>
            <a:ext uri="{FF2B5EF4-FFF2-40B4-BE49-F238E27FC236}">
              <a16:creationId xmlns:a16="http://schemas.microsoft.com/office/drawing/2014/main" id="{0A3A0460-1BF7-4DE0-A71A-6DF0C53981EB}"/>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197" name="直線コネクタ 196">
          <a:extLst>
            <a:ext uri="{FF2B5EF4-FFF2-40B4-BE49-F238E27FC236}">
              <a16:creationId xmlns:a16="http://schemas.microsoft.com/office/drawing/2014/main" id="{FEBD7E4E-2250-4041-92FE-3C75650588D6}"/>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198" name="【橋りょう・トンネル】&#10;一人当たり有形固定資産（償却資産）額最大値テキスト">
          <a:extLst>
            <a:ext uri="{FF2B5EF4-FFF2-40B4-BE49-F238E27FC236}">
              <a16:creationId xmlns:a16="http://schemas.microsoft.com/office/drawing/2014/main" id="{6540873F-CEA9-4E30-8FA5-E27C30FA1A85}"/>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199" name="直線コネクタ 198">
          <a:extLst>
            <a:ext uri="{FF2B5EF4-FFF2-40B4-BE49-F238E27FC236}">
              <a16:creationId xmlns:a16="http://schemas.microsoft.com/office/drawing/2014/main" id="{B37B7B70-8EFE-4CF3-B7DB-D2CCB5938CCE}"/>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0" name="【橋りょう・トンネル】&#10;一人当たり有形固定資産（償却資産）額平均値テキスト">
          <a:extLst>
            <a:ext uri="{FF2B5EF4-FFF2-40B4-BE49-F238E27FC236}">
              <a16:creationId xmlns:a16="http://schemas.microsoft.com/office/drawing/2014/main" id="{DABF81B4-42C2-474B-8FFA-7A3ECB7B3B1A}"/>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01" name="フローチャート: 判断 200">
          <a:extLst>
            <a:ext uri="{FF2B5EF4-FFF2-40B4-BE49-F238E27FC236}">
              <a16:creationId xmlns:a16="http://schemas.microsoft.com/office/drawing/2014/main" id="{1A7338A1-D595-4C6A-A694-7F19D1827B3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02" name="フローチャート: 判断 201">
          <a:extLst>
            <a:ext uri="{FF2B5EF4-FFF2-40B4-BE49-F238E27FC236}">
              <a16:creationId xmlns:a16="http://schemas.microsoft.com/office/drawing/2014/main" id="{0F03772C-223A-49BB-B86C-4B375E70DAA9}"/>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03" name="フローチャート: 判断 202">
          <a:extLst>
            <a:ext uri="{FF2B5EF4-FFF2-40B4-BE49-F238E27FC236}">
              <a16:creationId xmlns:a16="http://schemas.microsoft.com/office/drawing/2014/main" id="{6BCCDFF5-F9E3-4CCB-91F4-D2DD52875707}"/>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04" name="フローチャート: 判断 203">
          <a:extLst>
            <a:ext uri="{FF2B5EF4-FFF2-40B4-BE49-F238E27FC236}">
              <a16:creationId xmlns:a16="http://schemas.microsoft.com/office/drawing/2014/main" id="{0A411493-2BDF-4D7A-8528-24FB0D98D5F8}"/>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3210EACE-03B2-4A58-9C7B-CCF8B846D03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C3FF919F-46BA-42B6-BA66-3E13F0E9BB0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89A93390-2F19-4822-83D6-10DFDD289C0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6010228D-E97A-45AB-A269-DC61E491162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DA2037BA-0477-4C7F-A001-CF17C8B8F5F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126079</xdr:rowOff>
    </xdr:from>
    <xdr:to>
      <xdr:col>55</xdr:col>
      <xdr:colOff>50800</xdr:colOff>
      <xdr:row>62</xdr:row>
      <xdr:rowOff>56229</xdr:rowOff>
    </xdr:to>
    <xdr:sp macro="" textlink="">
      <xdr:nvSpPr>
        <xdr:cNvPr id="210" name="楕円 209">
          <a:extLst>
            <a:ext uri="{FF2B5EF4-FFF2-40B4-BE49-F238E27FC236}">
              <a16:creationId xmlns:a16="http://schemas.microsoft.com/office/drawing/2014/main" id="{F7912D98-1CB3-46F3-B0D6-FFA05A040DBB}"/>
            </a:ext>
          </a:extLst>
        </xdr:cNvPr>
        <xdr:cNvSpPr/>
      </xdr:nvSpPr>
      <xdr:spPr>
        <a:xfrm>
          <a:off x="10426700" y="105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148956</xdr:rowOff>
    </xdr:from>
    <xdr:ext cx="690189" cy="259045"/>
    <xdr:sp macro="" textlink="">
      <xdr:nvSpPr>
        <xdr:cNvPr id="211" name="【橋りょう・トンネル】&#10;一人当たり有形固定資産（償却資産）額該当値テキスト">
          <a:extLst>
            <a:ext uri="{FF2B5EF4-FFF2-40B4-BE49-F238E27FC236}">
              <a16:creationId xmlns:a16="http://schemas.microsoft.com/office/drawing/2014/main" id="{C302D9D0-B767-4749-AA41-55E46A91ED62}"/>
            </a:ext>
          </a:extLst>
        </xdr:cNvPr>
        <xdr:cNvSpPr txBox="1"/>
      </xdr:nvSpPr>
      <xdr:spPr>
        <a:xfrm>
          <a:off x="10515600" y="104359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128010</xdr:rowOff>
    </xdr:from>
    <xdr:to>
      <xdr:col>50</xdr:col>
      <xdr:colOff>165100</xdr:colOff>
      <xdr:row>62</xdr:row>
      <xdr:rowOff>58160</xdr:rowOff>
    </xdr:to>
    <xdr:sp macro="" textlink="">
      <xdr:nvSpPr>
        <xdr:cNvPr id="212" name="楕円 211">
          <a:extLst>
            <a:ext uri="{FF2B5EF4-FFF2-40B4-BE49-F238E27FC236}">
              <a16:creationId xmlns:a16="http://schemas.microsoft.com/office/drawing/2014/main" id="{6B54788F-26C1-4571-8FF5-9D8618C9F05B}"/>
            </a:ext>
          </a:extLst>
        </xdr:cNvPr>
        <xdr:cNvSpPr/>
      </xdr:nvSpPr>
      <xdr:spPr>
        <a:xfrm>
          <a:off x="9588500" y="105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5429</xdr:rowOff>
    </xdr:from>
    <xdr:to>
      <xdr:col>55</xdr:col>
      <xdr:colOff>0</xdr:colOff>
      <xdr:row>62</xdr:row>
      <xdr:rowOff>7360</xdr:rowOff>
    </xdr:to>
    <xdr:cxnSp macro="">
      <xdr:nvCxnSpPr>
        <xdr:cNvPr id="213" name="直線コネクタ 212">
          <a:extLst>
            <a:ext uri="{FF2B5EF4-FFF2-40B4-BE49-F238E27FC236}">
              <a16:creationId xmlns:a16="http://schemas.microsoft.com/office/drawing/2014/main" id="{E817A059-3D91-4D89-BEC0-AF06B1D8D7AD}"/>
            </a:ext>
          </a:extLst>
        </xdr:cNvPr>
        <xdr:cNvCxnSpPr/>
      </xdr:nvCxnSpPr>
      <xdr:spPr>
        <a:xfrm flipV="1">
          <a:off x="9639300" y="10635329"/>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14" name="n_1aveValue【橋りょう・トンネル】&#10;一人当たり有形固定資産（償却資産）額">
          <a:extLst>
            <a:ext uri="{FF2B5EF4-FFF2-40B4-BE49-F238E27FC236}">
              <a16:creationId xmlns:a16="http://schemas.microsoft.com/office/drawing/2014/main" id="{A2DCE091-8152-45A0-8564-1BB4AA7FF428}"/>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15" name="n_2aveValue【橋りょう・トンネル】&#10;一人当たり有形固定資産（償却資産）額">
          <a:extLst>
            <a:ext uri="{FF2B5EF4-FFF2-40B4-BE49-F238E27FC236}">
              <a16:creationId xmlns:a16="http://schemas.microsoft.com/office/drawing/2014/main" id="{CB319A56-CE43-4889-95D1-D4F0C299BB4F}"/>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16" name="n_3aveValue【橋りょう・トンネル】&#10;一人当たり有形固定資産（償却資産）額">
          <a:extLst>
            <a:ext uri="{FF2B5EF4-FFF2-40B4-BE49-F238E27FC236}">
              <a16:creationId xmlns:a16="http://schemas.microsoft.com/office/drawing/2014/main" id="{65676624-68A8-40A3-A5B9-5D7CB99B6922}"/>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74687</xdr:rowOff>
    </xdr:from>
    <xdr:ext cx="690189" cy="259045"/>
    <xdr:sp macro="" textlink="">
      <xdr:nvSpPr>
        <xdr:cNvPr id="217" name="n_1mainValue【橋りょう・トンネル】&#10;一人当たり有形固定資産（償却資産）額">
          <a:extLst>
            <a:ext uri="{FF2B5EF4-FFF2-40B4-BE49-F238E27FC236}">
              <a16:creationId xmlns:a16="http://schemas.microsoft.com/office/drawing/2014/main" id="{5413D21E-A198-420A-817F-CBF43801A928}"/>
            </a:ext>
          </a:extLst>
        </xdr:cNvPr>
        <xdr:cNvSpPr txBox="1"/>
      </xdr:nvSpPr>
      <xdr:spPr>
        <a:xfrm>
          <a:off x="9281505" y="103616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ED1FFED1-0FBD-43D4-BD4F-3F38C9F4BC6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2A2BDD52-AFB5-499F-88EA-9D6133E10A7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312FD962-2A60-4B8B-AEAA-0CC54F094B9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6549B979-BE25-4C5D-A6AA-4F0076D58F2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DA9FA49D-C374-45D5-AD6D-6D317AF0AEB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886B9814-95FC-46AE-9AB3-0C2A33C1007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2AC0F724-AE93-4D07-9EAA-B353D3D601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A25BE7B3-CD0B-4449-A1DB-707F821E78E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99CC8F3F-4574-4E77-9AFD-2A242BFD0B8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89EEEAD5-3D32-437E-86FF-1D86B222091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a:extLst>
            <a:ext uri="{FF2B5EF4-FFF2-40B4-BE49-F238E27FC236}">
              <a16:creationId xmlns:a16="http://schemas.microsoft.com/office/drawing/2014/main" id="{A15DD4D6-15C0-4F56-9FF0-B14C20929C1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id="{545EF5A4-2943-4BBA-8BFE-5E508914400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a:extLst>
            <a:ext uri="{FF2B5EF4-FFF2-40B4-BE49-F238E27FC236}">
              <a16:creationId xmlns:a16="http://schemas.microsoft.com/office/drawing/2014/main" id="{42B2C724-10E9-4D2E-92CC-186C43D06A9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id="{6D28C3C6-739F-47F5-AD83-A2DC890C7BD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id="{DFE105C0-5A85-4430-B76D-0498BBBDA07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id="{7A958EB9-C5EF-44F1-AFC4-3FD90B646BB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id="{0853B637-7AB3-4B7B-9771-8AE37AD4296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id="{CE726D8C-7F56-46A6-B300-1BEDD758099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id="{4B634A6A-0D45-481E-956B-A6F3653EC57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id="{C7C4F174-DCE4-4A14-9269-10DD38E86FE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a:extLst>
            <a:ext uri="{FF2B5EF4-FFF2-40B4-BE49-F238E27FC236}">
              <a16:creationId xmlns:a16="http://schemas.microsoft.com/office/drawing/2014/main" id="{829375E2-F23B-4679-9F9C-8E934B318A4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AAAA19A7-41ED-4490-BEC8-7C224A1628E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C123267D-9AD7-4FE9-BAE1-1E673A2F410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id="{EBFEFEB8-0037-4A7B-82D5-48CF6B2588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42" name="直線コネクタ 241">
          <a:extLst>
            <a:ext uri="{FF2B5EF4-FFF2-40B4-BE49-F238E27FC236}">
              <a16:creationId xmlns:a16="http://schemas.microsoft.com/office/drawing/2014/main" id="{E3BB2EFA-368B-456F-BA57-06F4AE5E2D53}"/>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43" name="【公営住宅】&#10;有形固定資産減価償却率最小値テキスト">
          <a:extLst>
            <a:ext uri="{FF2B5EF4-FFF2-40B4-BE49-F238E27FC236}">
              <a16:creationId xmlns:a16="http://schemas.microsoft.com/office/drawing/2014/main" id="{9FCE47DD-9E46-48FA-9B84-BCB7A305451A}"/>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44" name="直線コネクタ 243">
          <a:extLst>
            <a:ext uri="{FF2B5EF4-FFF2-40B4-BE49-F238E27FC236}">
              <a16:creationId xmlns:a16="http://schemas.microsoft.com/office/drawing/2014/main" id="{F6D8001E-B1D1-46A1-97ED-5D285CD9BCEE}"/>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5" name="【公営住宅】&#10;有形固定資産減価償却率最大値テキスト">
          <a:extLst>
            <a:ext uri="{FF2B5EF4-FFF2-40B4-BE49-F238E27FC236}">
              <a16:creationId xmlns:a16="http://schemas.microsoft.com/office/drawing/2014/main" id="{4D5F69B6-AD8E-41C4-832A-99F8103548A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6" name="直線コネクタ 245">
          <a:extLst>
            <a:ext uri="{FF2B5EF4-FFF2-40B4-BE49-F238E27FC236}">
              <a16:creationId xmlns:a16="http://schemas.microsoft.com/office/drawing/2014/main" id="{796BED2F-D5A9-4773-8EAA-B69DB27B98F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47" name="【公営住宅】&#10;有形固定資産減価償却率平均値テキスト">
          <a:extLst>
            <a:ext uri="{FF2B5EF4-FFF2-40B4-BE49-F238E27FC236}">
              <a16:creationId xmlns:a16="http://schemas.microsoft.com/office/drawing/2014/main" id="{E9D18DF3-B731-4BA4-B4A6-1D8F5DFB574D}"/>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48" name="フローチャート: 判断 247">
          <a:extLst>
            <a:ext uri="{FF2B5EF4-FFF2-40B4-BE49-F238E27FC236}">
              <a16:creationId xmlns:a16="http://schemas.microsoft.com/office/drawing/2014/main" id="{105ECC61-E091-4AC9-9A57-395AAC744D2F}"/>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49" name="フローチャート: 判断 248">
          <a:extLst>
            <a:ext uri="{FF2B5EF4-FFF2-40B4-BE49-F238E27FC236}">
              <a16:creationId xmlns:a16="http://schemas.microsoft.com/office/drawing/2014/main" id="{454E84A0-CB16-4327-A779-72F9DE9A1638}"/>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50" name="フローチャート: 判断 249">
          <a:extLst>
            <a:ext uri="{FF2B5EF4-FFF2-40B4-BE49-F238E27FC236}">
              <a16:creationId xmlns:a16="http://schemas.microsoft.com/office/drawing/2014/main" id="{DB7529E1-17B6-40EC-BDB3-0C7CA0DF47CB}"/>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51" name="フローチャート: 判断 250">
          <a:extLst>
            <a:ext uri="{FF2B5EF4-FFF2-40B4-BE49-F238E27FC236}">
              <a16:creationId xmlns:a16="http://schemas.microsoft.com/office/drawing/2014/main" id="{620DAF95-453A-4242-B40B-8161399A6BAD}"/>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25479928-5E51-4EF5-8A73-7A191AEDF26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4BB86DA8-7E07-40D3-95CE-E06BA86A372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3787F68C-55A6-4632-A4DB-9F36081344C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BD8203B-5BFF-4939-B31D-43EAF76F56E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5093518-1998-4EC7-9A26-6A4C7DE1299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107314</xdr:rowOff>
    </xdr:from>
    <xdr:to>
      <xdr:col>24</xdr:col>
      <xdr:colOff>114300</xdr:colOff>
      <xdr:row>86</xdr:row>
      <xdr:rowOff>37464</xdr:rowOff>
    </xdr:to>
    <xdr:sp macro="" textlink="">
      <xdr:nvSpPr>
        <xdr:cNvPr id="257" name="楕円 256">
          <a:extLst>
            <a:ext uri="{FF2B5EF4-FFF2-40B4-BE49-F238E27FC236}">
              <a16:creationId xmlns:a16="http://schemas.microsoft.com/office/drawing/2014/main" id="{E4CDB8DF-D4DF-45B8-9B35-5193A1EC5A7B}"/>
            </a:ext>
          </a:extLst>
        </xdr:cNvPr>
        <xdr:cNvSpPr/>
      </xdr:nvSpPr>
      <xdr:spPr>
        <a:xfrm>
          <a:off x="45847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22241</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651CE467-1A91-4181-80F6-BB0DFDE368E3}"/>
            </a:ext>
          </a:extLst>
        </xdr:cNvPr>
        <xdr:cNvSpPr txBox="1"/>
      </xdr:nvSpPr>
      <xdr:spPr>
        <a:xfrm>
          <a:off x="4673600" y="1459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90170</xdr:rowOff>
    </xdr:from>
    <xdr:to>
      <xdr:col>20</xdr:col>
      <xdr:colOff>38100</xdr:colOff>
      <xdr:row>86</xdr:row>
      <xdr:rowOff>20320</xdr:rowOff>
    </xdr:to>
    <xdr:sp macro="" textlink="">
      <xdr:nvSpPr>
        <xdr:cNvPr id="259" name="楕円 258">
          <a:extLst>
            <a:ext uri="{FF2B5EF4-FFF2-40B4-BE49-F238E27FC236}">
              <a16:creationId xmlns:a16="http://schemas.microsoft.com/office/drawing/2014/main" id="{C4889900-849A-410C-97A8-72EB5A781FC6}"/>
            </a:ext>
          </a:extLst>
        </xdr:cNvPr>
        <xdr:cNvSpPr/>
      </xdr:nvSpPr>
      <xdr:spPr>
        <a:xfrm>
          <a:off x="3746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140970</xdr:rowOff>
    </xdr:from>
    <xdr:to>
      <xdr:col>24</xdr:col>
      <xdr:colOff>63500</xdr:colOff>
      <xdr:row>85</xdr:row>
      <xdr:rowOff>158114</xdr:rowOff>
    </xdr:to>
    <xdr:cxnSp macro="">
      <xdr:nvCxnSpPr>
        <xdr:cNvPr id="260" name="直線コネクタ 259">
          <a:extLst>
            <a:ext uri="{FF2B5EF4-FFF2-40B4-BE49-F238E27FC236}">
              <a16:creationId xmlns:a16="http://schemas.microsoft.com/office/drawing/2014/main" id="{67CCEEF1-85E0-4B9B-B141-3C9426C24A29}"/>
            </a:ext>
          </a:extLst>
        </xdr:cNvPr>
        <xdr:cNvCxnSpPr/>
      </xdr:nvCxnSpPr>
      <xdr:spPr>
        <a:xfrm>
          <a:off x="3797300" y="1471422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61" name="n_1aveValue【公営住宅】&#10;有形固定資産減価償却率">
          <a:extLst>
            <a:ext uri="{FF2B5EF4-FFF2-40B4-BE49-F238E27FC236}">
              <a16:creationId xmlns:a16="http://schemas.microsoft.com/office/drawing/2014/main" id="{EA848CE8-5D94-4FE2-AF3D-684123B9BC62}"/>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62" name="n_2aveValue【公営住宅】&#10;有形固定資産減価償却率">
          <a:extLst>
            <a:ext uri="{FF2B5EF4-FFF2-40B4-BE49-F238E27FC236}">
              <a16:creationId xmlns:a16="http://schemas.microsoft.com/office/drawing/2014/main" id="{8503BB6C-6DF1-4D3A-AEA9-5075DEBAA630}"/>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63" name="n_3aveValue【公営住宅】&#10;有形固定資産減価償却率">
          <a:extLst>
            <a:ext uri="{FF2B5EF4-FFF2-40B4-BE49-F238E27FC236}">
              <a16:creationId xmlns:a16="http://schemas.microsoft.com/office/drawing/2014/main" id="{F5E282CF-F95F-4D7F-B2EA-467BD94D2614}"/>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11447</xdr:rowOff>
    </xdr:from>
    <xdr:ext cx="405111" cy="259045"/>
    <xdr:sp macro="" textlink="">
      <xdr:nvSpPr>
        <xdr:cNvPr id="264" name="n_1mainValue【公営住宅】&#10;有形固定資産減価償却率">
          <a:extLst>
            <a:ext uri="{FF2B5EF4-FFF2-40B4-BE49-F238E27FC236}">
              <a16:creationId xmlns:a16="http://schemas.microsoft.com/office/drawing/2014/main" id="{6A824DF8-296B-4817-8E7E-A85D8CD64B91}"/>
            </a:ext>
          </a:extLst>
        </xdr:cNvPr>
        <xdr:cNvSpPr txBox="1"/>
      </xdr:nvSpPr>
      <xdr:spPr>
        <a:xfrm>
          <a:off x="35820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AF1E9370-2251-4C68-93EB-51EB31FEE25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D6EC6976-3A92-4ACC-B6F5-4F5F9CCF68F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1649B892-6CB4-4D6B-A642-B99E9A6376E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30918BFF-1E44-41E9-9B54-B081B57F261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39D9E0DA-09AC-45B2-913C-7A937AE01C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AEF8FDE1-B2D7-494B-969E-F2A343EF47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FBE132DF-1CDD-426B-814D-7A5AD01F12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08CC2ACE-555F-4A3A-928B-9AFF3F507C0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8AA2BB38-DC8F-48F6-BAF3-6DE8CEE7186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1D4E654F-652E-44D3-A8D8-40372875E71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a:extLst>
            <a:ext uri="{FF2B5EF4-FFF2-40B4-BE49-F238E27FC236}">
              <a16:creationId xmlns:a16="http://schemas.microsoft.com/office/drawing/2014/main" id="{35AEC7DB-1CB3-4CAF-BC26-85AFCE2B486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50B82F34-A142-4C6B-B67E-7AEF34CFDA2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a:extLst>
            <a:ext uri="{FF2B5EF4-FFF2-40B4-BE49-F238E27FC236}">
              <a16:creationId xmlns:a16="http://schemas.microsoft.com/office/drawing/2014/main" id="{6E1391CA-FAE2-469B-922A-EC0A300A1CC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8" name="テキスト ボックス 277">
          <a:extLst>
            <a:ext uri="{FF2B5EF4-FFF2-40B4-BE49-F238E27FC236}">
              <a16:creationId xmlns:a16="http://schemas.microsoft.com/office/drawing/2014/main" id="{C278F43F-6697-4A82-A156-49D2DEA6273A}"/>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a:extLst>
            <a:ext uri="{FF2B5EF4-FFF2-40B4-BE49-F238E27FC236}">
              <a16:creationId xmlns:a16="http://schemas.microsoft.com/office/drawing/2014/main" id="{C7559FB6-D930-4171-BB03-C7DDDC5B95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0" name="テキスト ボックス 279">
          <a:extLst>
            <a:ext uri="{FF2B5EF4-FFF2-40B4-BE49-F238E27FC236}">
              <a16:creationId xmlns:a16="http://schemas.microsoft.com/office/drawing/2014/main" id="{E4B7BB30-9A2F-4FD3-AB31-87EE0B5DA252}"/>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a:extLst>
            <a:ext uri="{FF2B5EF4-FFF2-40B4-BE49-F238E27FC236}">
              <a16:creationId xmlns:a16="http://schemas.microsoft.com/office/drawing/2014/main" id="{3B09A42A-A757-4E4C-86F2-D3DEC81B3EF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2" name="テキスト ボックス 281">
          <a:extLst>
            <a:ext uri="{FF2B5EF4-FFF2-40B4-BE49-F238E27FC236}">
              <a16:creationId xmlns:a16="http://schemas.microsoft.com/office/drawing/2014/main" id="{B8F40C23-A859-41CF-95D0-C2F008F37242}"/>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a:extLst>
            <a:ext uri="{FF2B5EF4-FFF2-40B4-BE49-F238E27FC236}">
              <a16:creationId xmlns:a16="http://schemas.microsoft.com/office/drawing/2014/main" id="{088E5713-D11C-456D-A041-5456EADF330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4" name="テキスト ボックス 283">
          <a:extLst>
            <a:ext uri="{FF2B5EF4-FFF2-40B4-BE49-F238E27FC236}">
              <a16:creationId xmlns:a16="http://schemas.microsoft.com/office/drawing/2014/main" id="{0D543B1F-090D-4A92-A011-274F2A0521A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a:extLst>
            <a:ext uri="{FF2B5EF4-FFF2-40B4-BE49-F238E27FC236}">
              <a16:creationId xmlns:a16="http://schemas.microsoft.com/office/drawing/2014/main" id="{823517B8-C786-4CA2-8F35-4F0EBF55082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6" name="テキスト ボックス 285">
          <a:extLst>
            <a:ext uri="{FF2B5EF4-FFF2-40B4-BE49-F238E27FC236}">
              <a16:creationId xmlns:a16="http://schemas.microsoft.com/office/drawing/2014/main" id="{94BF054C-E7E9-49C3-B294-692F3DC3A78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a:extLst>
            <a:ext uri="{FF2B5EF4-FFF2-40B4-BE49-F238E27FC236}">
              <a16:creationId xmlns:a16="http://schemas.microsoft.com/office/drawing/2014/main" id="{53A53DD7-108F-48C0-A7EA-A35962CF655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288" name="直線コネクタ 287">
          <a:extLst>
            <a:ext uri="{FF2B5EF4-FFF2-40B4-BE49-F238E27FC236}">
              <a16:creationId xmlns:a16="http://schemas.microsoft.com/office/drawing/2014/main" id="{7F7F3EA6-5D29-4B83-A0B6-E0DE455F3649}"/>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289" name="【公営住宅】&#10;一人当たり面積最小値テキスト">
          <a:extLst>
            <a:ext uri="{FF2B5EF4-FFF2-40B4-BE49-F238E27FC236}">
              <a16:creationId xmlns:a16="http://schemas.microsoft.com/office/drawing/2014/main" id="{114B0452-8B69-4276-9BB7-2555A0AB008B}"/>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290" name="直線コネクタ 289">
          <a:extLst>
            <a:ext uri="{FF2B5EF4-FFF2-40B4-BE49-F238E27FC236}">
              <a16:creationId xmlns:a16="http://schemas.microsoft.com/office/drawing/2014/main" id="{F4A2FD94-482C-4770-B966-274BB80C17F6}"/>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291" name="【公営住宅】&#10;一人当たり面積最大値テキスト">
          <a:extLst>
            <a:ext uri="{FF2B5EF4-FFF2-40B4-BE49-F238E27FC236}">
              <a16:creationId xmlns:a16="http://schemas.microsoft.com/office/drawing/2014/main" id="{49C0760B-821B-4D50-96DA-4CA0F1DA40C1}"/>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292" name="直線コネクタ 291">
          <a:extLst>
            <a:ext uri="{FF2B5EF4-FFF2-40B4-BE49-F238E27FC236}">
              <a16:creationId xmlns:a16="http://schemas.microsoft.com/office/drawing/2014/main" id="{EAF3773B-85C6-4E85-9716-A4D8459C0F69}"/>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293" name="【公営住宅】&#10;一人当たり面積平均値テキスト">
          <a:extLst>
            <a:ext uri="{FF2B5EF4-FFF2-40B4-BE49-F238E27FC236}">
              <a16:creationId xmlns:a16="http://schemas.microsoft.com/office/drawing/2014/main" id="{23DD769D-85D9-4B80-AFF9-B448B3DD1B8A}"/>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294" name="フローチャート: 判断 293">
          <a:extLst>
            <a:ext uri="{FF2B5EF4-FFF2-40B4-BE49-F238E27FC236}">
              <a16:creationId xmlns:a16="http://schemas.microsoft.com/office/drawing/2014/main" id="{209FB974-D906-4E8E-BF32-9B75F50C2212}"/>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295" name="フローチャート: 判断 294">
          <a:extLst>
            <a:ext uri="{FF2B5EF4-FFF2-40B4-BE49-F238E27FC236}">
              <a16:creationId xmlns:a16="http://schemas.microsoft.com/office/drawing/2014/main" id="{2FA129AE-B69E-4663-859E-EDCDB9E806B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296" name="フローチャート: 判断 295">
          <a:extLst>
            <a:ext uri="{FF2B5EF4-FFF2-40B4-BE49-F238E27FC236}">
              <a16:creationId xmlns:a16="http://schemas.microsoft.com/office/drawing/2014/main" id="{DCA43F9D-B99E-4B59-91F9-EC1FDCC37B0E}"/>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297" name="フローチャート: 判断 296">
          <a:extLst>
            <a:ext uri="{FF2B5EF4-FFF2-40B4-BE49-F238E27FC236}">
              <a16:creationId xmlns:a16="http://schemas.microsoft.com/office/drawing/2014/main" id="{DEF6ECC1-F048-49F9-BB24-99D4F27D5EC3}"/>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5F3729E-DE9A-4FC8-87F2-A445C9198E9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5C5D3BD-EB72-4AA9-9C91-34D6C0521DA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76FB4B8-8068-4403-89FA-7748E064091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180D15A-FD01-49B4-8589-3FD5176E3F0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E68B21F-CF71-4038-B2D1-2010F5ECF48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56262</xdr:rowOff>
    </xdr:from>
    <xdr:to>
      <xdr:col>55</xdr:col>
      <xdr:colOff>50800</xdr:colOff>
      <xdr:row>86</xdr:row>
      <xdr:rowOff>157862</xdr:rowOff>
    </xdr:to>
    <xdr:sp macro="" textlink="">
      <xdr:nvSpPr>
        <xdr:cNvPr id="303" name="楕円 302">
          <a:extLst>
            <a:ext uri="{FF2B5EF4-FFF2-40B4-BE49-F238E27FC236}">
              <a16:creationId xmlns:a16="http://schemas.microsoft.com/office/drawing/2014/main" id="{37D20FFD-8012-49E5-890F-BC3D300A5445}"/>
            </a:ext>
          </a:extLst>
        </xdr:cNvPr>
        <xdr:cNvSpPr/>
      </xdr:nvSpPr>
      <xdr:spPr>
        <a:xfrm>
          <a:off x="10426700" y="148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142639</xdr:rowOff>
    </xdr:from>
    <xdr:ext cx="469744" cy="259045"/>
    <xdr:sp macro="" textlink="">
      <xdr:nvSpPr>
        <xdr:cNvPr id="304" name="【公営住宅】&#10;一人当たり面積該当値テキスト">
          <a:extLst>
            <a:ext uri="{FF2B5EF4-FFF2-40B4-BE49-F238E27FC236}">
              <a16:creationId xmlns:a16="http://schemas.microsoft.com/office/drawing/2014/main" id="{AB90732B-CA2F-4009-92FB-366A1DB8B6F5}"/>
            </a:ext>
          </a:extLst>
        </xdr:cNvPr>
        <xdr:cNvSpPr txBox="1"/>
      </xdr:nvSpPr>
      <xdr:spPr>
        <a:xfrm>
          <a:off x="10515600" y="1471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59232</xdr:rowOff>
    </xdr:from>
    <xdr:to>
      <xdr:col>50</xdr:col>
      <xdr:colOff>165100</xdr:colOff>
      <xdr:row>86</xdr:row>
      <xdr:rowOff>160832</xdr:rowOff>
    </xdr:to>
    <xdr:sp macro="" textlink="">
      <xdr:nvSpPr>
        <xdr:cNvPr id="305" name="楕円 304">
          <a:extLst>
            <a:ext uri="{FF2B5EF4-FFF2-40B4-BE49-F238E27FC236}">
              <a16:creationId xmlns:a16="http://schemas.microsoft.com/office/drawing/2014/main" id="{89C37A8D-EDBC-4673-AFFD-8BE21C6D1D8D}"/>
            </a:ext>
          </a:extLst>
        </xdr:cNvPr>
        <xdr:cNvSpPr/>
      </xdr:nvSpPr>
      <xdr:spPr>
        <a:xfrm>
          <a:off x="9588500" y="148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107062</xdr:rowOff>
    </xdr:from>
    <xdr:to>
      <xdr:col>55</xdr:col>
      <xdr:colOff>0</xdr:colOff>
      <xdr:row>86</xdr:row>
      <xdr:rowOff>110032</xdr:rowOff>
    </xdr:to>
    <xdr:cxnSp macro="">
      <xdr:nvCxnSpPr>
        <xdr:cNvPr id="306" name="直線コネクタ 305">
          <a:extLst>
            <a:ext uri="{FF2B5EF4-FFF2-40B4-BE49-F238E27FC236}">
              <a16:creationId xmlns:a16="http://schemas.microsoft.com/office/drawing/2014/main" id="{4484B08C-2AAE-4B76-90DB-88D288DD00A9}"/>
            </a:ext>
          </a:extLst>
        </xdr:cNvPr>
        <xdr:cNvCxnSpPr/>
      </xdr:nvCxnSpPr>
      <xdr:spPr>
        <a:xfrm flipV="1">
          <a:off x="9639300" y="14851762"/>
          <a:ext cx="8382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07" name="n_1aveValue【公営住宅】&#10;一人当たり面積">
          <a:extLst>
            <a:ext uri="{FF2B5EF4-FFF2-40B4-BE49-F238E27FC236}">
              <a16:creationId xmlns:a16="http://schemas.microsoft.com/office/drawing/2014/main" id="{D7B6E221-E4E5-4665-8FEB-742A1A66A477}"/>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08" name="n_2aveValue【公営住宅】&#10;一人当たり面積">
          <a:extLst>
            <a:ext uri="{FF2B5EF4-FFF2-40B4-BE49-F238E27FC236}">
              <a16:creationId xmlns:a16="http://schemas.microsoft.com/office/drawing/2014/main" id="{B785B740-CB3E-4A7B-938B-6C608F35B94E}"/>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09" name="n_3aveValue【公営住宅】&#10;一人当たり面積">
          <a:extLst>
            <a:ext uri="{FF2B5EF4-FFF2-40B4-BE49-F238E27FC236}">
              <a16:creationId xmlns:a16="http://schemas.microsoft.com/office/drawing/2014/main" id="{2068C28A-DD7A-47AC-AB15-B2421EF91395}"/>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151959</xdr:rowOff>
    </xdr:from>
    <xdr:ext cx="469744" cy="259045"/>
    <xdr:sp macro="" textlink="">
      <xdr:nvSpPr>
        <xdr:cNvPr id="310" name="n_1mainValue【公営住宅】&#10;一人当たり面積">
          <a:extLst>
            <a:ext uri="{FF2B5EF4-FFF2-40B4-BE49-F238E27FC236}">
              <a16:creationId xmlns:a16="http://schemas.microsoft.com/office/drawing/2014/main" id="{B80BFD27-8F39-4424-8549-A26C5BE6C192}"/>
            </a:ext>
          </a:extLst>
        </xdr:cNvPr>
        <xdr:cNvSpPr txBox="1"/>
      </xdr:nvSpPr>
      <xdr:spPr>
        <a:xfrm>
          <a:off x="9391727" y="1489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a:extLst>
            <a:ext uri="{FF2B5EF4-FFF2-40B4-BE49-F238E27FC236}">
              <a16:creationId xmlns:a16="http://schemas.microsoft.com/office/drawing/2014/main" id="{C4A1E68D-EE24-4A29-8BF3-88107F7C844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a:extLst>
            <a:ext uri="{FF2B5EF4-FFF2-40B4-BE49-F238E27FC236}">
              <a16:creationId xmlns:a16="http://schemas.microsoft.com/office/drawing/2014/main" id="{E321A5A0-DEE2-4244-B982-8183702C464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a:extLst>
            <a:ext uri="{FF2B5EF4-FFF2-40B4-BE49-F238E27FC236}">
              <a16:creationId xmlns:a16="http://schemas.microsoft.com/office/drawing/2014/main" id="{3D0E417A-A0D8-4F70-9AF9-FEBF0E4D310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a:extLst>
            <a:ext uri="{FF2B5EF4-FFF2-40B4-BE49-F238E27FC236}">
              <a16:creationId xmlns:a16="http://schemas.microsoft.com/office/drawing/2014/main" id="{436C9F8C-0D33-4AD6-B3E9-D23FEE46396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a:extLst>
            <a:ext uri="{FF2B5EF4-FFF2-40B4-BE49-F238E27FC236}">
              <a16:creationId xmlns:a16="http://schemas.microsoft.com/office/drawing/2014/main" id="{72C5BE82-3832-445F-B002-245B73685BC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a:extLst>
            <a:ext uri="{FF2B5EF4-FFF2-40B4-BE49-F238E27FC236}">
              <a16:creationId xmlns:a16="http://schemas.microsoft.com/office/drawing/2014/main" id="{C7077B45-03C2-4F7D-942F-EE10AF44DD6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a:extLst>
            <a:ext uri="{FF2B5EF4-FFF2-40B4-BE49-F238E27FC236}">
              <a16:creationId xmlns:a16="http://schemas.microsoft.com/office/drawing/2014/main" id="{0CE0338C-E97A-4439-B866-19D09B89F3A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a:extLst>
            <a:ext uri="{FF2B5EF4-FFF2-40B4-BE49-F238E27FC236}">
              <a16:creationId xmlns:a16="http://schemas.microsoft.com/office/drawing/2014/main" id="{D0775A1E-F401-432D-A56F-137A8084615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id="{11295D19-6B03-4D52-8176-E88B823C90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id="{A980113D-6431-44EA-AAEB-1821238BF2C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id="{C35323BC-1F41-46C9-AA51-84399F2B3CE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id="{193CA14B-0568-4F70-B8B4-748C8E963C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id="{08A80F49-F57E-456D-9BD1-FF99D038DC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id="{C614E5E3-DE21-44A0-A81A-472DCE0C40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id="{CA160E14-B48A-48AB-AEAD-1B6897A3889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id="{CC758E6C-75CF-4E00-B0D8-25D4DE4F50D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a:extLst>
            <a:ext uri="{FF2B5EF4-FFF2-40B4-BE49-F238E27FC236}">
              <a16:creationId xmlns:a16="http://schemas.microsoft.com/office/drawing/2014/main" id="{CDDC5F04-782F-4121-8ADD-C22E896750A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a:extLst>
            <a:ext uri="{FF2B5EF4-FFF2-40B4-BE49-F238E27FC236}">
              <a16:creationId xmlns:a16="http://schemas.microsoft.com/office/drawing/2014/main" id="{38642291-DE25-463E-858D-AB8B7B71DC2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a:extLst>
            <a:ext uri="{FF2B5EF4-FFF2-40B4-BE49-F238E27FC236}">
              <a16:creationId xmlns:a16="http://schemas.microsoft.com/office/drawing/2014/main" id="{40FB33BD-14E0-4416-AAC8-35FBE697585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a:extLst>
            <a:ext uri="{FF2B5EF4-FFF2-40B4-BE49-F238E27FC236}">
              <a16:creationId xmlns:a16="http://schemas.microsoft.com/office/drawing/2014/main" id="{D9BF7235-E06E-4356-9E36-3B3E0B0B531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a:extLst>
            <a:ext uri="{FF2B5EF4-FFF2-40B4-BE49-F238E27FC236}">
              <a16:creationId xmlns:a16="http://schemas.microsoft.com/office/drawing/2014/main" id="{7C538C8B-5D8B-4312-BC2F-EB75E88F6B9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a:extLst>
            <a:ext uri="{FF2B5EF4-FFF2-40B4-BE49-F238E27FC236}">
              <a16:creationId xmlns:a16="http://schemas.microsoft.com/office/drawing/2014/main" id="{D0CF3C98-AA8C-4C39-98D6-EFEB64029C3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a:extLst>
            <a:ext uri="{FF2B5EF4-FFF2-40B4-BE49-F238E27FC236}">
              <a16:creationId xmlns:a16="http://schemas.microsoft.com/office/drawing/2014/main" id="{D4F189C4-5281-4D70-868C-8B7639FF03E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a:extLst>
            <a:ext uri="{FF2B5EF4-FFF2-40B4-BE49-F238E27FC236}">
              <a16:creationId xmlns:a16="http://schemas.microsoft.com/office/drawing/2014/main" id="{CBBB6A94-A86F-45BD-B85C-A21358B6C91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a:extLst>
            <a:ext uri="{FF2B5EF4-FFF2-40B4-BE49-F238E27FC236}">
              <a16:creationId xmlns:a16="http://schemas.microsoft.com/office/drawing/2014/main" id="{2C56D1FB-D1F7-4F46-BD73-9A1C323EE02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a:extLst>
            <a:ext uri="{FF2B5EF4-FFF2-40B4-BE49-F238E27FC236}">
              <a16:creationId xmlns:a16="http://schemas.microsoft.com/office/drawing/2014/main" id="{2A45420D-7E7B-425A-9CB0-93EC03B5F7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7" name="直線コネクタ 336">
          <a:extLst>
            <a:ext uri="{FF2B5EF4-FFF2-40B4-BE49-F238E27FC236}">
              <a16:creationId xmlns:a16="http://schemas.microsoft.com/office/drawing/2014/main" id="{874134C8-D2D0-42A5-89D0-4DFB6F0EB13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8" name="テキスト ボックス 337">
          <a:extLst>
            <a:ext uri="{FF2B5EF4-FFF2-40B4-BE49-F238E27FC236}">
              <a16:creationId xmlns:a16="http://schemas.microsoft.com/office/drawing/2014/main" id="{F25AF5A9-3D64-44A7-B312-ABA0E117084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9" name="直線コネクタ 338">
          <a:extLst>
            <a:ext uri="{FF2B5EF4-FFF2-40B4-BE49-F238E27FC236}">
              <a16:creationId xmlns:a16="http://schemas.microsoft.com/office/drawing/2014/main" id="{77D7F8D5-260B-4914-8A63-C6220647672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0" name="テキスト ボックス 339">
          <a:extLst>
            <a:ext uri="{FF2B5EF4-FFF2-40B4-BE49-F238E27FC236}">
              <a16:creationId xmlns:a16="http://schemas.microsoft.com/office/drawing/2014/main" id="{1DB4F566-C0B3-447E-ABCE-3B085582DFD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1" name="直線コネクタ 340">
          <a:extLst>
            <a:ext uri="{FF2B5EF4-FFF2-40B4-BE49-F238E27FC236}">
              <a16:creationId xmlns:a16="http://schemas.microsoft.com/office/drawing/2014/main" id="{72A17227-3B3A-4C6E-9253-02DFFFF199A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2" name="テキスト ボックス 341">
          <a:extLst>
            <a:ext uri="{FF2B5EF4-FFF2-40B4-BE49-F238E27FC236}">
              <a16:creationId xmlns:a16="http://schemas.microsoft.com/office/drawing/2014/main" id="{DF3BE621-BAD0-487D-9D97-78853F4B717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3" name="直線コネクタ 342">
          <a:extLst>
            <a:ext uri="{FF2B5EF4-FFF2-40B4-BE49-F238E27FC236}">
              <a16:creationId xmlns:a16="http://schemas.microsoft.com/office/drawing/2014/main" id="{7B63C5CD-64FB-4FB4-B8C0-2BA388EC1CC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4" name="テキスト ボックス 343">
          <a:extLst>
            <a:ext uri="{FF2B5EF4-FFF2-40B4-BE49-F238E27FC236}">
              <a16:creationId xmlns:a16="http://schemas.microsoft.com/office/drawing/2014/main" id="{8E067DFA-5AD2-4E62-B550-9B96135E3CA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5" name="直線コネクタ 344">
          <a:extLst>
            <a:ext uri="{FF2B5EF4-FFF2-40B4-BE49-F238E27FC236}">
              <a16:creationId xmlns:a16="http://schemas.microsoft.com/office/drawing/2014/main" id="{DD672031-B638-4466-9A01-81F8A9CF8FD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6" name="テキスト ボックス 345">
          <a:extLst>
            <a:ext uri="{FF2B5EF4-FFF2-40B4-BE49-F238E27FC236}">
              <a16:creationId xmlns:a16="http://schemas.microsoft.com/office/drawing/2014/main" id="{9B6DE276-7E0A-458D-83C5-6DEE5DC399E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7" name="直線コネクタ 346">
          <a:extLst>
            <a:ext uri="{FF2B5EF4-FFF2-40B4-BE49-F238E27FC236}">
              <a16:creationId xmlns:a16="http://schemas.microsoft.com/office/drawing/2014/main" id="{417BDF60-A389-4989-AE1B-0BE07CB2CC4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8" name="テキスト ボックス 347">
          <a:extLst>
            <a:ext uri="{FF2B5EF4-FFF2-40B4-BE49-F238E27FC236}">
              <a16:creationId xmlns:a16="http://schemas.microsoft.com/office/drawing/2014/main" id="{48D38776-A096-46E2-8516-938807CAC1B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a:extLst>
            <a:ext uri="{FF2B5EF4-FFF2-40B4-BE49-F238E27FC236}">
              <a16:creationId xmlns:a16="http://schemas.microsoft.com/office/drawing/2014/main" id="{65068434-36F2-4B06-AF17-3A66595C0D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a:extLst>
            <a:ext uri="{FF2B5EF4-FFF2-40B4-BE49-F238E27FC236}">
              <a16:creationId xmlns:a16="http://schemas.microsoft.com/office/drawing/2014/main" id="{AFA94FCE-8B21-4257-BAED-E54BEA7A2F6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認定こども園・幼稚園・保育所】&#10;有形固定資産減価償却率グラフ枠">
          <a:extLst>
            <a:ext uri="{FF2B5EF4-FFF2-40B4-BE49-F238E27FC236}">
              <a16:creationId xmlns:a16="http://schemas.microsoft.com/office/drawing/2014/main" id="{780EA4A3-1316-4FA9-9C5F-4AF3A0C83B6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52" name="直線コネクタ 351">
          <a:extLst>
            <a:ext uri="{FF2B5EF4-FFF2-40B4-BE49-F238E27FC236}">
              <a16:creationId xmlns:a16="http://schemas.microsoft.com/office/drawing/2014/main" id="{D41804EF-3F9B-40ED-BF7E-F8203F860E71}"/>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53" name="【認定こども園・幼稚園・保育所】&#10;有形固定資産減価償却率最小値テキスト">
          <a:extLst>
            <a:ext uri="{FF2B5EF4-FFF2-40B4-BE49-F238E27FC236}">
              <a16:creationId xmlns:a16="http://schemas.microsoft.com/office/drawing/2014/main" id="{B789F593-C820-4D18-9B1B-79D4FC2414F6}"/>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54" name="直線コネクタ 353">
          <a:extLst>
            <a:ext uri="{FF2B5EF4-FFF2-40B4-BE49-F238E27FC236}">
              <a16:creationId xmlns:a16="http://schemas.microsoft.com/office/drawing/2014/main" id="{8890CCBA-8239-42D9-A5BE-F606C983717E}"/>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5" name="【認定こども園・幼稚園・保育所】&#10;有形固定資産減価償却率最大値テキスト">
          <a:extLst>
            <a:ext uri="{FF2B5EF4-FFF2-40B4-BE49-F238E27FC236}">
              <a16:creationId xmlns:a16="http://schemas.microsoft.com/office/drawing/2014/main" id="{E48D9279-D5E7-4179-8FBF-360250505A1D}"/>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6" name="直線コネクタ 355">
          <a:extLst>
            <a:ext uri="{FF2B5EF4-FFF2-40B4-BE49-F238E27FC236}">
              <a16:creationId xmlns:a16="http://schemas.microsoft.com/office/drawing/2014/main" id="{2956AEBB-9EEC-4459-A4CD-CBA11825F97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57" name="【認定こども園・幼稚園・保育所】&#10;有形固定資産減価償却率平均値テキスト">
          <a:extLst>
            <a:ext uri="{FF2B5EF4-FFF2-40B4-BE49-F238E27FC236}">
              <a16:creationId xmlns:a16="http://schemas.microsoft.com/office/drawing/2014/main" id="{7A65DCF4-B1E8-46F6-901E-8A05CFFF8650}"/>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58" name="フローチャート: 判断 357">
          <a:extLst>
            <a:ext uri="{FF2B5EF4-FFF2-40B4-BE49-F238E27FC236}">
              <a16:creationId xmlns:a16="http://schemas.microsoft.com/office/drawing/2014/main" id="{E448BA92-5D02-4FFE-875C-0F54A1173EE9}"/>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59" name="フローチャート: 判断 358">
          <a:extLst>
            <a:ext uri="{FF2B5EF4-FFF2-40B4-BE49-F238E27FC236}">
              <a16:creationId xmlns:a16="http://schemas.microsoft.com/office/drawing/2014/main" id="{36B9F548-0CB8-4BC8-A978-5793DB39F97D}"/>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60" name="フローチャート: 判断 359">
          <a:extLst>
            <a:ext uri="{FF2B5EF4-FFF2-40B4-BE49-F238E27FC236}">
              <a16:creationId xmlns:a16="http://schemas.microsoft.com/office/drawing/2014/main" id="{764E94F0-F15E-4409-A43C-9F1400B9543A}"/>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61" name="フローチャート: 判断 360">
          <a:extLst>
            <a:ext uri="{FF2B5EF4-FFF2-40B4-BE49-F238E27FC236}">
              <a16:creationId xmlns:a16="http://schemas.microsoft.com/office/drawing/2014/main" id="{4578E757-FBC6-4189-A074-49AC9B576A6E}"/>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9BAA00B0-07FD-434D-A12C-7E94D2F7B93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FBA75D25-C6C5-4E53-995F-AD834633FA5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9FFD1216-E290-43B1-A4C1-15FF8E26B1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4FE97C4A-C207-4E59-BA51-ABCEA56DCCE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F14A3B5-CCD3-4A3C-92E0-74E97B00212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15603</xdr:rowOff>
    </xdr:from>
    <xdr:to>
      <xdr:col>85</xdr:col>
      <xdr:colOff>177800</xdr:colOff>
      <xdr:row>39</xdr:row>
      <xdr:rowOff>117203</xdr:rowOff>
    </xdr:to>
    <xdr:sp macro="" textlink="">
      <xdr:nvSpPr>
        <xdr:cNvPr id="367" name="楕円 366">
          <a:extLst>
            <a:ext uri="{FF2B5EF4-FFF2-40B4-BE49-F238E27FC236}">
              <a16:creationId xmlns:a16="http://schemas.microsoft.com/office/drawing/2014/main" id="{D452A264-E1DF-4A9E-B3A0-E51B0A8A5C44}"/>
            </a:ext>
          </a:extLst>
        </xdr:cNvPr>
        <xdr:cNvSpPr/>
      </xdr:nvSpPr>
      <xdr:spPr>
        <a:xfrm>
          <a:off x="162687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165480</xdr:rowOff>
    </xdr:from>
    <xdr:ext cx="405111" cy="259045"/>
    <xdr:sp macro="" textlink="">
      <xdr:nvSpPr>
        <xdr:cNvPr id="368" name="【認定こども園・幼稚園・保育所】&#10;有形固定資産減価償却率該当値テキスト">
          <a:extLst>
            <a:ext uri="{FF2B5EF4-FFF2-40B4-BE49-F238E27FC236}">
              <a16:creationId xmlns:a16="http://schemas.microsoft.com/office/drawing/2014/main" id="{4B1011B5-1C44-4660-9DE2-C94F1949911A}"/>
            </a:ext>
          </a:extLst>
        </xdr:cNvPr>
        <xdr:cNvSpPr txBox="1"/>
      </xdr:nvSpPr>
      <xdr:spPr>
        <a:xfrm>
          <a:off x="16357600"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369" name="楕円 368">
          <a:extLst>
            <a:ext uri="{FF2B5EF4-FFF2-40B4-BE49-F238E27FC236}">
              <a16:creationId xmlns:a16="http://schemas.microsoft.com/office/drawing/2014/main" id="{A417D239-E189-42A6-AACC-22579A85137E}"/>
            </a:ext>
          </a:extLst>
        </xdr:cNvPr>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66403</xdr:rowOff>
    </xdr:from>
    <xdr:to>
      <xdr:col>85</xdr:col>
      <xdr:colOff>127000</xdr:colOff>
      <xdr:row>39</xdr:row>
      <xdr:rowOff>156210</xdr:rowOff>
    </xdr:to>
    <xdr:cxnSp macro="">
      <xdr:nvCxnSpPr>
        <xdr:cNvPr id="370" name="直線コネクタ 369">
          <a:extLst>
            <a:ext uri="{FF2B5EF4-FFF2-40B4-BE49-F238E27FC236}">
              <a16:creationId xmlns:a16="http://schemas.microsoft.com/office/drawing/2014/main" id="{ECD4F657-6904-4CFD-85FA-5479A73E9368}"/>
            </a:ext>
          </a:extLst>
        </xdr:cNvPr>
        <xdr:cNvCxnSpPr/>
      </xdr:nvCxnSpPr>
      <xdr:spPr>
        <a:xfrm flipV="1">
          <a:off x="15481300" y="6752953"/>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371" name="n_1aveValue【認定こども園・幼稚園・保育所】&#10;有形固定資産減価償却率">
          <a:extLst>
            <a:ext uri="{FF2B5EF4-FFF2-40B4-BE49-F238E27FC236}">
              <a16:creationId xmlns:a16="http://schemas.microsoft.com/office/drawing/2014/main" id="{BCF5CDDD-6F64-4DD0-8B46-1C6C0B5A8274}"/>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372" name="n_2aveValue【認定こども園・幼稚園・保育所】&#10;有形固定資産減価償却率">
          <a:extLst>
            <a:ext uri="{FF2B5EF4-FFF2-40B4-BE49-F238E27FC236}">
              <a16:creationId xmlns:a16="http://schemas.microsoft.com/office/drawing/2014/main" id="{FFDBEF06-E37A-426E-8C3E-C74BB736C5FF}"/>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73" name="n_3aveValue【認定こども園・幼稚園・保育所】&#10;有形固定資産減価償却率">
          <a:extLst>
            <a:ext uri="{FF2B5EF4-FFF2-40B4-BE49-F238E27FC236}">
              <a16:creationId xmlns:a16="http://schemas.microsoft.com/office/drawing/2014/main" id="{C74DCAD5-BA75-4C2C-BEFA-83C67B6FBD32}"/>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374" name="n_1mainValue【認定こども園・幼稚園・保育所】&#10;有形固定資産減価償却率">
          <a:extLst>
            <a:ext uri="{FF2B5EF4-FFF2-40B4-BE49-F238E27FC236}">
              <a16:creationId xmlns:a16="http://schemas.microsoft.com/office/drawing/2014/main" id="{21156234-4153-4090-A987-9AB7AA832E16}"/>
            </a:ext>
          </a:extLst>
        </xdr:cNvPr>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a:extLst>
            <a:ext uri="{FF2B5EF4-FFF2-40B4-BE49-F238E27FC236}">
              <a16:creationId xmlns:a16="http://schemas.microsoft.com/office/drawing/2014/main" id="{152C5122-45C4-47E9-85E4-73A338A7564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a:extLst>
            <a:ext uri="{FF2B5EF4-FFF2-40B4-BE49-F238E27FC236}">
              <a16:creationId xmlns:a16="http://schemas.microsoft.com/office/drawing/2014/main" id="{264D45A9-DB32-4128-9428-BE252A6D55F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a:extLst>
            <a:ext uri="{FF2B5EF4-FFF2-40B4-BE49-F238E27FC236}">
              <a16:creationId xmlns:a16="http://schemas.microsoft.com/office/drawing/2014/main" id="{A54A18CB-A81B-456A-83F6-F912A44CE6C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a:extLst>
            <a:ext uri="{FF2B5EF4-FFF2-40B4-BE49-F238E27FC236}">
              <a16:creationId xmlns:a16="http://schemas.microsoft.com/office/drawing/2014/main" id="{747C033D-D815-4055-A73A-EA00F008393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a:extLst>
            <a:ext uri="{FF2B5EF4-FFF2-40B4-BE49-F238E27FC236}">
              <a16:creationId xmlns:a16="http://schemas.microsoft.com/office/drawing/2014/main" id="{0DF94BE2-7982-40D1-ABBB-E3FF389BB30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a:extLst>
            <a:ext uri="{FF2B5EF4-FFF2-40B4-BE49-F238E27FC236}">
              <a16:creationId xmlns:a16="http://schemas.microsoft.com/office/drawing/2014/main" id="{7E9C6943-509A-488C-8D87-578E9BE9EDF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a:extLst>
            <a:ext uri="{FF2B5EF4-FFF2-40B4-BE49-F238E27FC236}">
              <a16:creationId xmlns:a16="http://schemas.microsoft.com/office/drawing/2014/main" id="{9371C50F-2D6D-42D2-ACF7-2467EA42F54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a:extLst>
            <a:ext uri="{FF2B5EF4-FFF2-40B4-BE49-F238E27FC236}">
              <a16:creationId xmlns:a16="http://schemas.microsoft.com/office/drawing/2014/main" id="{3C43CBAD-6D61-433B-944E-6D06C69840D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a:extLst>
            <a:ext uri="{FF2B5EF4-FFF2-40B4-BE49-F238E27FC236}">
              <a16:creationId xmlns:a16="http://schemas.microsoft.com/office/drawing/2014/main" id="{A7BE74FA-F983-4F38-897F-742A8B8ADC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a:extLst>
            <a:ext uri="{FF2B5EF4-FFF2-40B4-BE49-F238E27FC236}">
              <a16:creationId xmlns:a16="http://schemas.microsoft.com/office/drawing/2014/main" id="{F6E09757-76B6-46AA-A509-CF54FF0E666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5" name="直線コネクタ 384">
          <a:extLst>
            <a:ext uri="{FF2B5EF4-FFF2-40B4-BE49-F238E27FC236}">
              <a16:creationId xmlns:a16="http://schemas.microsoft.com/office/drawing/2014/main" id="{130BE538-55D2-42D5-9C00-A8E19BEEF24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6" name="テキスト ボックス 385">
          <a:extLst>
            <a:ext uri="{FF2B5EF4-FFF2-40B4-BE49-F238E27FC236}">
              <a16:creationId xmlns:a16="http://schemas.microsoft.com/office/drawing/2014/main" id="{31A12822-68DC-453A-A252-599ED3EBB6C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7" name="直線コネクタ 386">
          <a:extLst>
            <a:ext uri="{FF2B5EF4-FFF2-40B4-BE49-F238E27FC236}">
              <a16:creationId xmlns:a16="http://schemas.microsoft.com/office/drawing/2014/main" id="{264FC891-4A0B-43E1-B7DB-CAE104E4E82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8" name="テキスト ボックス 387">
          <a:extLst>
            <a:ext uri="{FF2B5EF4-FFF2-40B4-BE49-F238E27FC236}">
              <a16:creationId xmlns:a16="http://schemas.microsoft.com/office/drawing/2014/main" id="{0CA70621-8144-4A99-8B71-012DF96CAF5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9" name="直線コネクタ 388">
          <a:extLst>
            <a:ext uri="{FF2B5EF4-FFF2-40B4-BE49-F238E27FC236}">
              <a16:creationId xmlns:a16="http://schemas.microsoft.com/office/drawing/2014/main" id="{F860428D-E525-46A0-B0E4-22F0B67AE2C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0" name="テキスト ボックス 389">
          <a:extLst>
            <a:ext uri="{FF2B5EF4-FFF2-40B4-BE49-F238E27FC236}">
              <a16:creationId xmlns:a16="http://schemas.microsoft.com/office/drawing/2014/main" id="{74D738D5-43AD-4DAA-AA3B-E0336B7717F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1" name="直線コネクタ 390">
          <a:extLst>
            <a:ext uri="{FF2B5EF4-FFF2-40B4-BE49-F238E27FC236}">
              <a16:creationId xmlns:a16="http://schemas.microsoft.com/office/drawing/2014/main" id="{2195CFAF-F20A-4492-AF07-C16DDEB5495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2" name="テキスト ボックス 391">
          <a:extLst>
            <a:ext uri="{FF2B5EF4-FFF2-40B4-BE49-F238E27FC236}">
              <a16:creationId xmlns:a16="http://schemas.microsoft.com/office/drawing/2014/main" id="{69D869CD-9B1A-4C18-AF51-357A621ACB6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3" name="直線コネクタ 392">
          <a:extLst>
            <a:ext uri="{FF2B5EF4-FFF2-40B4-BE49-F238E27FC236}">
              <a16:creationId xmlns:a16="http://schemas.microsoft.com/office/drawing/2014/main" id="{E10DEB6C-414A-4F57-9CF5-48076963AD3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4" name="テキスト ボックス 393">
          <a:extLst>
            <a:ext uri="{FF2B5EF4-FFF2-40B4-BE49-F238E27FC236}">
              <a16:creationId xmlns:a16="http://schemas.microsoft.com/office/drawing/2014/main" id="{E1F9EEE7-997D-4085-B692-42A42955D73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5" name="直線コネクタ 394">
          <a:extLst>
            <a:ext uri="{FF2B5EF4-FFF2-40B4-BE49-F238E27FC236}">
              <a16:creationId xmlns:a16="http://schemas.microsoft.com/office/drawing/2014/main" id="{ECE39490-CF58-46F8-A580-4BA797491C3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6" name="テキスト ボックス 395">
          <a:extLst>
            <a:ext uri="{FF2B5EF4-FFF2-40B4-BE49-F238E27FC236}">
              <a16:creationId xmlns:a16="http://schemas.microsoft.com/office/drawing/2014/main" id="{A09C1020-A9B8-443B-80B1-ABE4423CF3E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a:extLst>
            <a:ext uri="{FF2B5EF4-FFF2-40B4-BE49-F238E27FC236}">
              <a16:creationId xmlns:a16="http://schemas.microsoft.com/office/drawing/2014/main" id="{A3B39D04-73E3-40D1-A6ED-0B9AB692C96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a:extLst>
            <a:ext uri="{FF2B5EF4-FFF2-40B4-BE49-F238E27FC236}">
              <a16:creationId xmlns:a16="http://schemas.microsoft.com/office/drawing/2014/main" id="{31482E11-AA7C-4D98-88B1-1E3F70432A7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a:extLst>
            <a:ext uri="{FF2B5EF4-FFF2-40B4-BE49-F238E27FC236}">
              <a16:creationId xmlns:a16="http://schemas.microsoft.com/office/drawing/2014/main" id="{337513D7-5801-4171-A592-B631614F44F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00" name="直線コネクタ 399">
          <a:extLst>
            <a:ext uri="{FF2B5EF4-FFF2-40B4-BE49-F238E27FC236}">
              <a16:creationId xmlns:a16="http://schemas.microsoft.com/office/drawing/2014/main" id="{B5AF275A-1B38-4AC8-B847-F4C239BFC11E}"/>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01" name="【認定こども園・幼稚園・保育所】&#10;一人当たり面積最小値テキスト">
          <a:extLst>
            <a:ext uri="{FF2B5EF4-FFF2-40B4-BE49-F238E27FC236}">
              <a16:creationId xmlns:a16="http://schemas.microsoft.com/office/drawing/2014/main" id="{6F11A19F-1BDC-4268-9BE6-A9B34CF5A7B9}"/>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02" name="直線コネクタ 401">
          <a:extLst>
            <a:ext uri="{FF2B5EF4-FFF2-40B4-BE49-F238E27FC236}">
              <a16:creationId xmlns:a16="http://schemas.microsoft.com/office/drawing/2014/main" id="{EC77E52B-47FE-4447-AEE7-66C27B701E95}"/>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03" name="【認定こども園・幼稚園・保育所】&#10;一人当たり面積最大値テキスト">
          <a:extLst>
            <a:ext uri="{FF2B5EF4-FFF2-40B4-BE49-F238E27FC236}">
              <a16:creationId xmlns:a16="http://schemas.microsoft.com/office/drawing/2014/main" id="{117A8D30-D7E3-43F8-A958-ADF8AFFBD7F5}"/>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04" name="直線コネクタ 403">
          <a:extLst>
            <a:ext uri="{FF2B5EF4-FFF2-40B4-BE49-F238E27FC236}">
              <a16:creationId xmlns:a16="http://schemas.microsoft.com/office/drawing/2014/main" id="{5107F1E9-07C2-4CBB-A80D-391643DE7137}"/>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05" name="【認定こども園・幼稚園・保育所】&#10;一人当たり面積平均値テキスト">
          <a:extLst>
            <a:ext uri="{FF2B5EF4-FFF2-40B4-BE49-F238E27FC236}">
              <a16:creationId xmlns:a16="http://schemas.microsoft.com/office/drawing/2014/main" id="{3DE22B5C-37A8-4258-97B2-99F427F9C5CC}"/>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06" name="フローチャート: 判断 405">
          <a:extLst>
            <a:ext uri="{FF2B5EF4-FFF2-40B4-BE49-F238E27FC236}">
              <a16:creationId xmlns:a16="http://schemas.microsoft.com/office/drawing/2014/main" id="{0C1B92AF-ACE5-438B-B4EF-52A24871ED5C}"/>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07" name="フローチャート: 判断 406">
          <a:extLst>
            <a:ext uri="{FF2B5EF4-FFF2-40B4-BE49-F238E27FC236}">
              <a16:creationId xmlns:a16="http://schemas.microsoft.com/office/drawing/2014/main" id="{113CFA2D-7285-4303-801A-8D0E1F556C97}"/>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08" name="フローチャート: 判断 407">
          <a:extLst>
            <a:ext uri="{FF2B5EF4-FFF2-40B4-BE49-F238E27FC236}">
              <a16:creationId xmlns:a16="http://schemas.microsoft.com/office/drawing/2014/main" id="{6B021B6C-2D74-45A8-8A1F-72A9B0A8C4F4}"/>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09" name="フローチャート: 判断 408">
          <a:extLst>
            <a:ext uri="{FF2B5EF4-FFF2-40B4-BE49-F238E27FC236}">
              <a16:creationId xmlns:a16="http://schemas.microsoft.com/office/drawing/2014/main" id="{27CC5C05-55B5-49E5-8262-64C8D1842507}"/>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E64C8DEC-535A-44EB-AA07-2A2ACB0ADA0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770ECB30-F04D-4130-A792-DFD74CB1026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920CB357-AF01-41D4-B12A-BAB891BC9DC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76614FE4-5295-4861-B1F5-797D258D651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FA553AD0-1C72-4E4C-96B5-A4760A7CF3B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107043</xdr:rowOff>
    </xdr:from>
    <xdr:to>
      <xdr:col>116</xdr:col>
      <xdr:colOff>114300</xdr:colOff>
      <xdr:row>41</xdr:row>
      <xdr:rowOff>37193</xdr:rowOff>
    </xdr:to>
    <xdr:sp macro="" textlink="">
      <xdr:nvSpPr>
        <xdr:cNvPr id="415" name="楕円 414">
          <a:extLst>
            <a:ext uri="{FF2B5EF4-FFF2-40B4-BE49-F238E27FC236}">
              <a16:creationId xmlns:a16="http://schemas.microsoft.com/office/drawing/2014/main" id="{B3DA7821-819F-451B-8B26-4352CA9F5FF0}"/>
            </a:ext>
          </a:extLst>
        </xdr:cNvPr>
        <xdr:cNvSpPr/>
      </xdr:nvSpPr>
      <xdr:spPr>
        <a:xfrm>
          <a:off x="221107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85470</xdr:rowOff>
    </xdr:from>
    <xdr:ext cx="469744" cy="259045"/>
    <xdr:sp macro="" textlink="">
      <xdr:nvSpPr>
        <xdr:cNvPr id="416" name="【認定こども園・幼稚園・保育所】&#10;一人当たり面積該当値テキスト">
          <a:extLst>
            <a:ext uri="{FF2B5EF4-FFF2-40B4-BE49-F238E27FC236}">
              <a16:creationId xmlns:a16="http://schemas.microsoft.com/office/drawing/2014/main" id="{8C4E4395-1E2F-43E6-93B6-C626DA8C23BB}"/>
            </a:ext>
          </a:extLst>
        </xdr:cNvPr>
        <xdr:cNvSpPr txBox="1"/>
      </xdr:nvSpPr>
      <xdr:spPr>
        <a:xfrm>
          <a:off x="22199600"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108131</xdr:rowOff>
    </xdr:from>
    <xdr:to>
      <xdr:col>112</xdr:col>
      <xdr:colOff>38100</xdr:colOff>
      <xdr:row>41</xdr:row>
      <xdr:rowOff>38281</xdr:rowOff>
    </xdr:to>
    <xdr:sp macro="" textlink="">
      <xdr:nvSpPr>
        <xdr:cNvPr id="417" name="楕円 416">
          <a:extLst>
            <a:ext uri="{FF2B5EF4-FFF2-40B4-BE49-F238E27FC236}">
              <a16:creationId xmlns:a16="http://schemas.microsoft.com/office/drawing/2014/main" id="{ABB517CC-0F29-443F-8D47-B372FA0A5C14}"/>
            </a:ext>
          </a:extLst>
        </xdr:cNvPr>
        <xdr:cNvSpPr/>
      </xdr:nvSpPr>
      <xdr:spPr>
        <a:xfrm>
          <a:off x="21272500" y="69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157843</xdr:rowOff>
    </xdr:from>
    <xdr:to>
      <xdr:col>116</xdr:col>
      <xdr:colOff>63500</xdr:colOff>
      <xdr:row>40</xdr:row>
      <xdr:rowOff>158931</xdr:rowOff>
    </xdr:to>
    <xdr:cxnSp macro="">
      <xdr:nvCxnSpPr>
        <xdr:cNvPr id="418" name="直線コネクタ 417">
          <a:extLst>
            <a:ext uri="{FF2B5EF4-FFF2-40B4-BE49-F238E27FC236}">
              <a16:creationId xmlns:a16="http://schemas.microsoft.com/office/drawing/2014/main" id="{AFBE0149-DA17-4754-B9C8-7CE6992D16DE}"/>
            </a:ext>
          </a:extLst>
        </xdr:cNvPr>
        <xdr:cNvCxnSpPr/>
      </xdr:nvCxnSpPr>
      <xdr:spPr>
        <a:xfrm flipV="1">
          <a:off x="21323300" y="701584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19" name="n_1aveValue【認定こども園・幼稚園・保育所】&#10;一人当たり面積">
          <a:extLst>
            <a:ext uri="{FF2B5EF4-FFF2-40B4-BE49-F238E27FC236}">
              <a16:creationId xmlns:a16="http://schemas.microsoft.com/office/drawing/2014/main" id="{75A4D958-9CF4-45A9-8033-E26C060AD820}"/>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20" name="n_2aveValue【認定こども園・幼稚園・保育所】&#10;一人当たり面積">
          <a:extLst>
            <a:ext uri="{FF2B5EF4-FFF2-40B4-BE49-F238E27FC236}">
              <a16:creationId xmlns:a16="http://schemas.microsoft.com/office/drawing/2014/main" id="{3D5B4799-9DE2-4BA6-BEBB-5A1CD179CD4E}"/>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21" name="n_3aveValue【認定こども園・幼稚園・保育所】&#10;一人当たり面積">
          <a:extLst>
            <a:ext uri="{FF2B5EF4-FFF2-40B4-BE49-F238E27FC236}">
              <a16:creationId xmlns:a16="http://schemas.microsoft.com/office/drawing/2014/main" id="{314DDDBD-5133-4E45-8E99-32B11FDFD3E7}"/>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29408</xdr:rowOff>
    </xdr:from>
    <xdr:ext cx="469744" cy="259045"/>
    <xdr:sp macro="" textlink="">
      <xdr:nvSpPr>
        <xdr:cNvPr id="422" name="n_1mainValue【認定こども園・幼稚園・保育所】&#10;一人当たり面積">
          <a:extLst>
            <a:ext uri="{FF2B5EF4-FFF2-40B4-BE49-F238E27FC236}">
              <a16:creationId xmlns:a16="http://schemas.microsoft.com/office/drawing/2014/main" id="{AFA4B909-18AE-46AC-8FF2-A169B8EE7063}"/>
            </a:ext>
          </a:extLst>
        </xdr:cNvPr>
        <xdr:cNvSpPr txBox="1"/>
      </xdr:nvSpPr>
      <xdr:spPr>
        <a:xfrm>
          <a:off x="21075727" y="705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a:extLst>
            <a:ext uri="{FF2B5EF4-FFF2-40B4-BE49-F238E27FC236}">
              <a16:creationId xmlns:a16="http://schemas.microsoft.com/office/drawing/2014/main" id="{A3E3474A-5C75-4C22-BAF6-0A1E40C9A88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a:extLst>
            <a:ext uri="{FF2B5EF4-FFF2-40B4-BE49-F238E27FC236}">
              <a16:creationId xmlns:a16="http://schemas.microsoft.com/office/drawing/2014/main" id="{6BE304AA-72D5-4A23-AEA5-E5AC87E9DA6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a:extLst>
            <a:ext uri="{FF2B5EF4-FFF2-40B4-BE49-F238E27FC236}">
              <a16:creationId xmlns:a16="http://schemas.microsoft.com/office/drawing/2014/main" id="{D567B104-FFA3-47B1-9977-A9C8E41B2B7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a:extLst>
            <a:ext uri="{FF2B5EF4-FFF2-40B4-BE49-F238E27FC236}">
              <a16:creationId xmlns:a16="http://schemas.microsoft.com/office/drawing/2014/main" id="{86C95B37-A86A-40BB-AB75-44367EB2AF5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a:extLst>
            <a:ext uri="{FF2B5EF4-FFF2-40B4-BE49-F238E27FC236}">
              <a16:creationId xmlns:a16="http://schemas.microsoft.com/office/drawing/2014/main" id="{AA88E4FC-A655-483C-BED5-2EAD2A57E38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a:extLst>
            <a:ext uri="{FF2B5EF4-FFF2-40B4-BE49-F238E27FC236}">
              <a16:creationId xmlns:a16="http://schemas.microsoft.com/office/drawing/2014/main" id="{A9C68C5F-EBA6-48AE-B881-F496BDFFD7C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a:extLst>
            <a:ext uri="{FF2B5EF4-FFF2-40B4-BE49-F238E27FC236}">
              <a16:creationId xmlns:a16="http://schemas.microsoft.com/office/drawing/2014/main" id="{09F180EF-A78F-448E-B09C-A909A4E9AC6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a:extLst>
            <a:ext uri="{FF2B5EF4-FFF2-40B4-BE49-F238E27FC236}">
              <a16:creationId xmlns:a16="http://schemas.microsoft.com/office/drawing/2014/main" id="{E54BAAD1-ECD1-4400-9B98-29C721A340C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a:extLst>
            <a:ext uri="{FF2B5EF4-FFF2-40B4-BE49-F238E27FC236}">
              <a16:creationId xmlns:a16="http://schemas.microsoft.com/office/drawing/2014/main" id="{52639C08-4613-41B7-822D-1C594359C27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a:extLst>
            <a:ext uri="{FF2B5EF4-FFF2-40B4-BE49-F238E27FC236}">
              <a16:creationId xmlns:a16="http://schemas.microsoft.com/office/drawing/2014/main" id="{01E46584-725E-409A-99C7-8E792655E40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a:extLst>
            <a:ext uri="{FF2B5EF4-FFF2-40B4-BE49-F238E27FC236}">
              <a16:creationId xmlns:a16="http://schemas.microsoft.com/office/drawing/2014/main" id="{EE12F2D8-D2CA-4A49-837E-2E61EFDF215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a:extLst>
            <a:ext uri="{FF2B5EF4-FFF2-40B4-BE49-F238E27FC236}">
              <a16:creationId xmlns:a16="http://schemas.microsoft.com/office/drawing/2014/main" id="{E0648595-A5B6-4081-8C15-92553749497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a:extLst>
            <a:ext uri="{FF2B5EF4-FFF2-40B4-BE49-F238E27FC236}">
              <a16:creationId xmlns:a16="http://schemas.microsoft.com/office/drawing/2014/main" id="{EEC2B202-6020-4D8A-A397-F7C5F218275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a:extLst>
            <a:ext uri="{FF2B5EF4-FFF2-40B4-BE49-F238E27FC236}">
              <a16:creationId xmlns:a16="http://schemas.microsoft.com/office/drawing/2014/main" id="{9A29762F-3181-4EC7-908C-82CD72042AA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a:extLst>
            <a:ext uri="{FF2B5EF4-FFF2-40B4-BE49-F238E27FC236}">
              <a16:creationId xmlns:a16="http://schemas.microsoft.com/office/drawing/2014/main" id="{F21B2127-EA6C-466E-9331-BA3F7EA2191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a:extLst>
            <a:ext uri="{FF2B5EF4-FFF2-40B4-BE49-F238E27FC236}">
              <a16:creationId xmlns:a16="http://schemas.microsoft.com/office/drawing/2014/main" id="{2B718406-0D4C-4683-B249-2E39B361BBF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a:extLst>
            <a:ext uri="{FF2B5EF4-FFF2-40B4-BE49-F238E27FC236}">
              <a16:creationId xmlns:a16="http://schemas.microsoft.com/office/drawing/2014/main" id="{A7B53BAC-533D-494D-A74E-2FB3828C6ED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a:extLst>
            <a:ext uri="{FF2B5EF4-FFF2-40B4-BE49-F238E27FC236}">
              <a16:creationId xmlns:a16="http://schemas.microsoft.com/office/drawing/2014/main" id="{285A3875-D313-4A19-AF84-20658D2B5C6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a:extLst>
            <a:ext uri="{FF2B5EF4-FFF2-40B4-BE49-F238E27FC236}">
              <a16:creationId xmlns:a16="http://schemas.microsoft.com/office/drawing/2014/main" id="{67904FB7-8838-408C-B0A3-BD173D229B6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a:extLst>
            <a:ext uri="{FF2B5EF4-FFF2-40B4-BE49-F238E27FC236}">
              <a16:creationId xmlns:a16="http://schemas.microsoft.com/office/drawing/2014/main" id="{261A6377-6E42-4CBD-B25B-25B21C697A0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a:extLst>
            <a:ext uri="{FF2B5EF4-FFF2-40B4-BE49-F238E27FC236}">
              <a16:creationId xmlns:a16="http://schemas.microsoft.com/office/drawing/2014/main" id="{054F7377-EF05-42ED-98BA-EB9448B567C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a:extLst>
            <a:ext uri="{FF2B5EF4-FFF2-40B4-BE49-F238E27FC236}">
              <a16:creationId xmlns:a16="http://schemas.microsoft.com/office/drawing/2014/main" id="{1B39757A-5FC2-480F-912B-91C353BB8CD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a:extLst>
            <a:ext uri="{FF2B5EF4-FFF2-40B4-BE49-F238E27FC236}">
              <a16:creationId xmlns:a16="http://schemas.microsoft.com/office/drawing/2014/main" id="{E54BAB54-272B-4B42-827C-FABDA001414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a:extLst>
            <a:ext uri="{FF2B5EF4-FFF2-40B4-BE49-F238E27FC236}">
              <a16:creationId xmlns:a16="http://schemas.microsoft.com/office/drawing/2014/main" id="{5018F36B-7930-46CE-AC61-579996708F7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a:extLst>
            <a:ext uri="{FF2B5EF4-FFF2-40B4-BE49-F238E27FC236}">
              <a16:creationId xmlns:a16="http://schemas.microsoft.com/office/drawing/2014/main" id="{6CDD0EE0-7189-4AD9-A506-98944B014BD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48" name="直線コネクタ 447">
          <a:extLst>
            <a:ext uri="{FF2B5EF4-FFF2-40B4-BE49-F238E27FC236}">
              <a16:creationId xmlns:a16="http://schemas.microsoft.com/office/drawing/2014/main" id="{DA4F66A7-77D1-4295-ABF1-B241DB85B4A4}"/>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49" name="【学校施設】&#10;有形固定資産減価償却率最小値テキスト">
          <a:extLst>
            <a:ext uri="{FF2B5EF4-FFF2-40B4-BE49-F238E27FC236}">
              <a16:creationId xmlns:a16="http://schemas.microsoft.com/office/drawing/2014/main" id="{7A760AC4-8C22-4B2D-AEFC-DBFD38AF4528}"/>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50" name="直線コネクタ 449">
          <a:extLst>
            <a:ext uri="{FF2B5EF4-FFF2-40B4-BE49-F238E27FC236}">
              <a16:creationId xmlns:a16="http://schemas.microsoft.com/office/drawing/2014/main" id="{48D62203-6657-4023-BC6F-C31D3819B3F1}"/>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1" name="【学校施設】&#10;有形固定資産減価償却率最大値テキスト">
          <a:extLst>
            <a:ext uri="{FF2B5EF4-FFF2-40B4-BE49-F238E27FC236}">
              <a16:creationId xmlns:a16="http://schemas.microsoft.com/office/drawing/2014/main" id="{668D497A-B133-491E-9EAC-AA3C0D3A0D79}"/>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2" name="直線コネクタ 451">
          <a:extLst>
            <a:ext uri="{FF2B5EF4-FFF2-40B4-BE49-F238E27FC236}">
              <a16:creationId xmlns:a16="http://schemas.microsoft.com/office/drawing/2014/main" id="{8DAEAB22-610A-4226-AFBC-10413EB10CF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453" name="【学校施設】&#10;有形固定資産減価償却率平均値テキスト">
          <a:extLst>
            <a:ext uri="{FF2B5EF4-FFF2-40B4-BE49-F238E27FC236}">
              <a16:creationId xmlns:a16="http://schemas.microsoft.com/office/drawing/2014/main" id="{5632562A-BCE7-4AD7-9AEC-B29EFA6C94BD}"/>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54" name="フローチャート: 判断 453">
          <a:extLst>
            <a:ext uri="{FF2B5EF4-FFF2-40B4-BE49-F238E27FC236}">
              <a16:creationId xmlns:a16="http://schemas.microsoft.com/office/drawing/2014/main" id="{C6B288C2-4953-4433-A364-466DE582B792}"/>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55" name="フローチャート: 判断 454">
          <a:extLst>
            <a:ext uri="{FF2B5EF4-FFF2-40B4-BE49-F238E27FC236}">
              <a16:creationId xmlns:a16="http://schemas.microsoft.com/office/drawing/2014/main" id="{9C2B0177-C2C1-4E3E-AC33-0ADEA5E14AA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56" name="フローチャート: 判断 455">
          <a:extLst>
            <a:ext uri="{FF2B5EF4-FFF2-40B4-BE49-F238E27FC236}">
              <a16:creationId xmlns:a16="http://schemas.microsoft.com/office/drawing/2014/main" id="{81A2D5C9-1671-4E9C-AE17-556162E770A7}"/>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57" name="フローチャート: 判断 456">
          <a:extLst>
            <a:ext uri="{FF2B5EF4-FFF2-40B4-BE49-F238E27FC236}">
              <a16:creationId xmlns:a16="http://schemas.microsoft.com/office/drawing/2014/main" id="{B80921BF-722E-4099-B5B7-75817885F9F2}"/>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E02635F4-2A85-4E2C-A7CA-AA5DE2ACBF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89C22727-74A9-488D-95B2-79C99446A65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97542A87-50ED-46AC-8DBD-A403FB8D212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3A6B92FC-D803-4720-9E4F-6E31A34DEF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AA834545-52DB-4E0E-83B8-53B75A90DC6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101056</xdr:rowOff>
    </xdr:from>
    <xdr:to>
      <xdr:col>85</xdr:col>
      <xdr:colOff>177800</xdr:colOff>
      <xdr:row>63</xdr:row>
      <xdr:rowOff>31206</xdr:rowOff>
    </xdr:to>
    <xdr:sp macro="" textlink="">
      <xdr:nvSpPr>
        <xdr:cNvPr id="463" name="楕円 462">
          <a:extLst>
            <a:ext uri="{FF2B5EF4-FFF2-40B4-BE49-F238E27FC236}">
              <a16:creationId xmlns:a16="http://schemas.microsoft.com/office/drawing/2014/main" id="{7BC2CE40-FABB-4B1C-AD30-9EB9DC2D14C0}"/>
            </a:ext>
          </a:extLst>
        </xdr:cNvPr>
        <xdr:cNvSpPr/>
      </xdr:nvSpPr>
      <xdr:spPr>
        <a:xfrm>
          <a:off x="162687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79483</xdr:rowOff>
    </xdr:from>
    <xdr:ext cx="405111" cy="259045"/>
    <xdr:sp macro="" textlink="">
      <xdr:nvSpPr>
        <xdr:cNvPr id="464" name="【学校施設】&#10;有形固定資産減価償却率該当値テキスト">
          <a:extLst>
            <a:ext uri="{FF2B5EF4-FFF2-40B4-BE49-F238E27FC236}">
              <a16:creationId xmlns:a16="http://schemas.microsoft.com/office/drawing/2014/main" id="{251F7C94-B705-42B3-8374-B7DB32EC679C}"/>
            </a:ext>
          </a:extLst>
        </xdr:cNvPr>
        <xdr:cNvSpPr txBox="1"/>
      </xdr:nvSpPr>
      <xdr:spPr>
        <a:xfrm>
          <a:off x="16357600"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45538</xdr:rowOff>
    </xdr:from>
    <xdr:to>
      <xdr:col>81</xdr:col>
      <xdr:colOff>101600</xdr:colOff>
      <xdr:row>62</xdr:row>
      <xdr:rowOff>147138</xdr:rowOff>
    </xdr:to>
    <xdr:sp macro="" textlink="">
      <xdr:nvSpPr>
        <xdr:cNvPr id="465" name="楕円 464">
          <a:extLst>
            <a:ext uri="{FF2B5EF4-FFF2-40B4-BE49-F238E27FC236}">
              <a16:creationId xmlns:a16="http://schemas.microsoft.com/office/drawing/2014/main" id="{9CD1D9E0-7446-48CE-9864-2EF06E8ADFAA}"/>
            </a:ext>
          </a:extLst>
        </xdr:cNvPr>
        <xdr:cNvSpPr/>
      </xdr:nvSpPr>
      <xdr:spPr>
        <a:xfrm>
          <a:off x="15430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96338</xdr:rowOff>
    </xdr:from>
    <xdr:to>
      <xdr:col>85</xdr:col>
      <xdr:colOff>127000</xdr:colOff>
      <xdr:row>62</xdr:row>
      <xdr:rowOff>151856</xdr:rowOff>
    </xdr:to>
    <xdr:cxnSp macro="">
      <xdr:nvCxnSpPr>
        <xdr:cNvPr id="466" name="直線コネクタ 465">
          <a:extLst>
            <a:ext uri="{FF2B5EF4-FFF2-40B4-BE49-F238E27FC236}">
              <a16:creationId xmlns:a16="http://schemas.microsoft.com/office/drawing/2014/main" id="{E1A21B1D-B22C-49BB-8BA2-C7CB4B5AB85F}"/>
            </a:ext>
          </a:extLst>
        </xdr:cNvPr>
        <xdr:cNvCxnSpPr/>
      </xdr:nvCxnSpPr>
      <xdr:spPr>
        <a:xfrm>
          <a:off x="15481300" y="1072623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467" name="n_1aveValue【学校施設】&#10;有形固定資産減価償却率">
          <a:extLst>
            <a:ext uri="{FF2B5EF4-FFF2-40B4-BE49-F238E27FC236}">
              <a16:creationId xmlns:a16="http://schemas.microsoft.com/office/drawing/2014/main" id="{89DB6EA1-5F3C-46E2-8D24-82687990A3C3}"/>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68" name="n_2aveValue【学校施設】&#10;有形固定資産減価償却率">
          <a:extLst>
            <a:ext uri="{FF2B5EF4-FFF2-40B4-BE49-F238E27FC236}">
              <a16:creationId xmlns:a16="http://schemas.microsoft.com/office/drawing/2014/main" id="{A6CE62FE-610B-4A82-B52C-C57782A0828B}"/>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69" name="n_3aveValue【学校施設】&#10;有形固定資産減価償却率">
          <a:extLst>
            <a:ext uri="{FF2B5EF4-FFF2-40B4-BE49-F238E27FC236}">
              <a16:creationId xmlns:a16="http://schemas.microsoft.com/office/drawing/2014/main" id="{27149CCF-C69B-480B-82CF-3129762D08A7}"/>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138265</xdr:rowOff>
    </xdr:from>
    <xdr:ext cx="405111" cy="259045"/>
    <xdr:sp macro="" textlink="">
      <xdr:nvSpPr>
        <xdr:cNvPr id="470" name="n_1mainValue【学校施設】&#10;有形固定資産減価償却率">
          <a:extLst>
            <a:ext uri="{FF2B5EF4-FFF2-40B4-BE49-F238E27FC236}">
              <a16:creationId xmlns:a16="http://schemas.microsoft.com/office/drawing/2014/main" id="{E4457CBC-1340-4143-A4E2-03C7DE3218B5}"/>
            </a:ext>
          </a:extLst>
        </xdr:cNvPr>
        <xdr:cNvSpPr txBox="1"/>
      </xdr:nvSpPr>
      <xdr:spPr>
        <a:xfrm>
          <a:off x="152660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2DA3A8D2-C246-4755-836C-B394B64E40B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3D33E8E0-38D7-4F64-99A8-70A7AB8778B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77559545-51FE-44CC-96E6-0F41784B78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69537FCD-DEC3-47CD-87EA-7A587F8CF44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81757631-53AD-4843-A754-29146344582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F2ED0561-3C77-4A85-86FE-C576C37C225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78D8DBFB-7592-4A22-980C-5572A7E900D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3FBC743F-2FA6-4175-A8FA-4912239A85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C5AD6C6D-FEF2-4417-A76F-A4E05AE3007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367466D0-5466-42CC-949F-D3B9CD04417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a:extLst>
            <a:ext uri="{FF2B5EF4-FFF2-40B4-BE49-F238E27FC236}">
              <a16:creationId xmlns:a16="http://schemas.microsoft.com/office/drawing/2014/main" id="{8AA29A33-3067-4ECD-B0D9-42CCD5BCF36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a:extLst>
            <a:ext uri="{FF2B5EF4-FFF2-40B4-BE49-F238E27FC236}">
              <a16:creationId xmlns:a16="http://schemas.microsoft.com/office/drawing/2014/main" id="{B740C7A6-3F88-4F93-94D7-B54C05BC5A2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a:extLst>
            <a:ext uri="{FF2B5EF4-FFF2-40B4-BE49-F238E27FC236}">
              <a16:creationId xmlns:a16="http://schemas.microsoft.com/office/drawing/2014/main" id="{169101F3-B896-4957-9FAB-19C12636630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84" name="テキスト ボックス 483">
          <a:extLst>
            <a:ext uri="{FF2B5EF4-FFF2-40B4-BE49-F238E27FC236}">
              <a16:creationId xmlns:a16="http://schemas.microsoft.com/office/drawing/2014/main" id="{F4D5AC50-069D-4600-8AA0-125785CB7F18}"/>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a:extLst>
            <a:ext uri="{FF2B5EF4-FFF2-40B4-BE49-F238E27FC236}">
              <a16:creationId xmlns:a16="http://schemas.microsoft.com/office/drawing/2014/main" id="{31B38910-81A4-48BB-B79B-B2BB574D835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86" name="テキスト ボックス 485">
          <a:extLst>
            <a:ext uri="{FF2B5EF4-FFF2-40B4-BE49-F238E27FC236}">
              <a16:creationId xmlns:a16="http://schemas.microsoft.com/office/drawing/2014/main" id="{C5AC0478-921B-4DA4-BCD9-3A662818C13E}"/>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a:extLst>
            <a:ext uri="{FF2B5EF4-FFF2-40B4-BE49-F238E27FC236}">
              <a16:creationId xmlns:a16="http://schemas.microsoft.com/office/drawing/2014/main" id="{AF4D6D5C-5C83-4624-B86E-4DBEC021F11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88" name="テキスト ボックス 487">
          <a:extLst>
            <a:ext uri="{FF2B5EF4-FFF2-40B4-BE49-F238E27FC236}">
              <a16:creationId xmlns:a16="http://schemas.microsoft.com/office/drawing/2014/main" id="{F54ED335-B6FC-491D-8C17-270451C65CD5}"/>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a:extLst>
            <a:ext uri="{FF2B5EF4-FFF2-40B4-BE49-F238E27FC236}">
              <a16:creationId xmlns:a16="http://schemas.microsoft.com/office/drawing/2014/main" id="{7757948A-D51F-4163-8D05-21E6FA47887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0" name="テキスト ボックス 489">
          <a:extLst>
            <a:ext uri="{FF2B5EF4-FFF2-40B4-BE49-F238E27FC236}">
              <a16:creationId xmlns:a16="http://schemas.microsoft.com/office/drawing/2014/main" id="{055114BE-AEF9-4E02-BB54-51369B850B0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a:extLst>
            <a:ext uri="{FF2B5EF4-FFF2-40B4-BE49-F238E27FC236}">
              <a16:creationId xmlns:a16="http://schemas.microsoft.com/office/drawing/2014/main" id="{D4D112C9-4B9B-4162-9F10-F3E85112580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2" name="テキスト ボックス 491">
          <a:extLst>
            <a:ext uri="{FF2B5EF4-FFF2-40B4-BE49-F238E27FC236}">
              <a16:creationId xmlns:a16="http://schemas.microsoft.com/office/drawing/2014/main" id="{95EA0A17-1926-46CE-9535-F7A38F98DC3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63F5BEE7-CAF9-4717-BF13-8F5FABBC263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4" name="テキスト ボックス 493">
          <a:extLst>
            <a:ext uri="{FF2B5EF4-FFF2-40B4-BE49-F238E27FC236}">
              <a16:creationId xmlns:a16="http://schemas.microsoft.com/office/drawing/2014/main" id="{1682193C-6FD4-4865-B00C-D03ED167986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a:extLst>
            <a:ext uri="{FF2B5EF4-FFF2-40B4-BE49-F238E27FC236}">
              <a16:creationId xmlns:a16="http://schemas.microsoft.com/office/drawing/2014/main" id="{1552E2FF-70D7-4A3F-A347-08352A1D391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496" name="直線コネクタ 495">
          <a:extLst>
            <a:ext uri="{FF2B5EF4-FFF2-40B4-BE49-F238E27FC236}">
              <a16:creationId xmlns:a16="http://schemas.microsoft.com/office/drawing/2014/main" id="{033F1A55-230D-4AD4-A4A2-750FAC40E453}"/>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497" name="【学校施設】&#10;一人当たり面積最小値テキスト">
          <a:extLst>
            <a:ext uri="{FF2B5EF4-FFF2-40B4-BE49-F238E27FC236}">
              <a16:creationId xmlns:a16="http://schemas.microsoft.com/office/drawing/2014/main" id="{5F4E1A32-1718-465B-9071-7B34986D0688}"/>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498" name="直線コネクタ 497">
          <a:extLst>
            <a:ext uri="{FF2B5EF4-FFF2-40B4-BE49-F238E27FC236}">
              <a16:creationId xmlns:a16="http://schemas.microsoft.com/office/drawing/2014/main" id="{13A345DF-DFD3-46C7-8957-C9529A241AA9}"/>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499" name="【学校施設】&#10;一人当たり面積最大値テキスト">
          <a:extLst>
            <a:ext uri="{FF2B5EF4-FFF2-40B4-BE49-F238E27FC236}">
              <a16:creationId xmlns:a16="http://schemas.microsoft.com/office/drawing/2014/main" id="{D3CCEE5C-8CA9-4CF4-8418-E43EDCD1B22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00" name="直線コネクタ 499">
          <a:extLst>
            <a:ext uri="{FF2B5EF4-FFF2-40B4-BE49-F238E27FC236}">
              <a16:creationId xmlns:a16="http://schemas.microsoft.com/office/drawing/2014/main" id="{36258A00-FB04-496D-BD21-B8206362C667}"/>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01" name="【学校施設】&#10;一人当たり面積平均値テキスト">
          <a:extLst>
            <a:ext uri="{FF2B5EF4-FFF2-40B4-BE49-F238E27FC236}">
              <a16:creationId xmlns:a16="http://schemas.microsoft.com/office/drawing/2014/main" id="{FDAED234-E1A9-45C9-BE20-8004AB276249}"/>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02" name="フローチャート: 判断 501">
          <a:extLst>
            <a:ext uri="{FF2B5EF4-FFF2-40B4-BE49-F238E27FC236}">
              <a16:creationId xmlns:a16="http://schemas.microsoft.com/office/drawing/2014/main" id="{E6BDF5DF-19F5-4B2D-B1A5-7AB2B6C52696}"/>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03" name="フローチャート: 判断 502">
          <a:extLst>
            <a:ext uri="{FF2B5EF4-FFF2-40B4-BE49-F238E27FC236}">
              <a16:creationId xmlns:a16="http://schemas.microsoft.com/office/drawing/2014/main" id="{8483C5AD-CDCC-46F4-B2B2-134D3731E6CB}"/>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04" name="フローチャート: 判断 503">
          <a:extLst>
            <a:ext uri="{FF2B5EF4-FFF2-40B4-BE49-F238E27FC236}">
              <a16:creationId xmlns:a16="http://schemas.microsoft.com/office/drawing/2014/main" id="{2F7B48EC-930A-4B89-AC8A-9E167E7101C6}"/>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05" name="フローチャート: 判断 504">
          <a:extLst>
            <a:ext uri="{FF2B5EF4-FFF2-40B4-BE49-F238E27FC236}">
              <a16:creationId xmlns:a16="http://schemas.microsoft.com/office/drawing/2014/main" id="{C5FD0083-14D0-4B7A-8DE4-8781409D04E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333DD7DF-9515-4130-83F1-06158C5692E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AB85C241-5BA7-4A5D-AB4A-6526D94741C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3D5CCC3A-ECE3-403B-BA2A-2CA9B66DB85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72CE6DBC-A41A-4CB7-9466-A47310C2BC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FDCB8A84-E2D7-4286-B285-1516F3B692F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139918</xdr:rowOff>
    </xdr:from>
    <xdr:to>
      <xdr:col>116</xdr:col>
      <xdr:colOff>114300</xdr:colOff>
      <xdr:row>64</xdr:row>
      <xdr:rowOff>70068</xdr:rowOff>
    </xdr:to>
    <xdr:sp macro="" textlink="">
      <xdr:nvSpPr>
        <xdr:cNvPr id="511" name="楕円 510">
          <a:extLst>
            <a:ext uri="{FF2B5EF4-FFF2-40B4-BE49-F238E27FC236}">
              <a16:creationId xmlns:a16="http://schemas.microsoft.com/office/drawing/2014/main" id="{8C7ACA2F-DE41-4D3E-A191-71AA7A0D483C}"/>
            </a:ext>
          </a:extLst>
        </xdr:cNvPr>
        <xdr:cNvSpPr/>
      </xdr:nvSpPr>
      <xdr:spPr>
        <a:xfrm>
          <a:off x="22110700" y="109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512" name="【学校施設】&#10;一人当たり面積該当値テキスト">
          <a:extLst>
            <a:ext uri="{FF2B5EF4-FFF2-40B4-BE49-F238E27FC236}">
              <a16:creationId xmlns:a16="http://schemas.microsoft.com/office/drawing/2014/main" id="{030AC7B2-1E1A-4EEA-8DFC-5FB406F27CC3}"/>
            </a:ext>
          </a:extLst>
        </xdr:cNvPr>
        <xdr:cNvSpPr txBox="1"/>
      </xdr:nvSpPr>
      <xdr:spPr>
        <a:xfrm>
          <a:off x="221996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140538</xdr:rowOff>
    </xdr:from>
    <xdr:to>
      <xdr:col>112</xdr:col>
      <xdr:colOff>38100</xdr:colOff>
      <xdr:row>64</xdr:row>
      <xdr:rowOff>70688</xdr:rowOff>
    </xdr:to>
    <xdr:sp macro="" textlink="">
      <xdr:nvSpPr>
        <xdr:cNvPr id="513" name="楕円 512">
          <a:extLst>
            <a:ext uri="{FF2B5EF4-FFF2-40B4-BE49-F238E27FC236}">
              <a16:creationId xmlns:a16="http://schemas.microsoft.com/office/drawing/2014/main" id="{53106A77-5448-4277-BDC3-07E7B8AF5A9C}"/>
            </a:ext>
          </a:extLst>
        </xdr:cNvPr>
        <xdr:cNvSpPr/>
      </xdr:nvSpPr>
      <xdr:spPr>
        <a:xfrm>
          <a:off x="21272500" y="1094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19268</xdr:rowOff>
    </xdr:from>
    <xdr:to>
      <xdr:col>116</xdr:col>
      <xdr:colOff>63500</xdr:colOff>
      <xdr:row>64</xdr:row>
      <xdr:rowOff>19888</xdr:rowOff>
    </xdr:to>
    <xdr:cxnSp macro="">
      <xdr:nvCxnSpPr>
        <xdr:cNvPr id="514" name="直線コネクタ 513">
          <a:extLst>
            <a:ext uri="{FF2B5EF4-FFF2-40B4-BE49-F238E27FC236}">
              <a16:creationId xmlns:a16="http://schemas.microsoft.com/office/drawing/2014/main" id="{EC794691-8F27-4DD6-8242-E73F6510F16C}"/>
            </a:ext>
          </a:extLst>
        </xdr:cNvPr>
        <xdr:cNvCxnSpPr/>
      </xdr:nvCxnSpPr>
      <xdr:spPr>
        <a:xfrm flipV="1">
          <a:off x="21323300" y="10992068"/>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15" name="n_1aveValue【学校施設】&#10;一人当たり面積">
          <a:extLst>
            <a:ext uri="{FF2B5EF4-FFF2-40B4-BE49-F238E27FC236}">
              <a16:creationId xmlns:a16="http://schemas.microsoft.com/office/drawing/2014/main" id="{E4DFA7C7-4F9D-4070-932B-BCF08B0C7373}"/>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16" name="n_2aveValue【学校施設】&#10;一人当たり面積">
          <a:extLst>
            <a:ext uri="{FF2B5EF4-FFF2-40B4-BE49-F238E27FC236}">
              <a16:creationId xmlns:a16="http://schemas.microsoft.com/office/drawing/2014/main" id="{DD330BC2-F5D9-4F48-A661-526EC88AE99E}"/>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17" name="n_3aveValue【学校施設】&#10;一人当たり面積">
          <a:extLst>
            <a:ext uri="{FF2B5EF4-FFF2-40B4-BE49-F238E27FC236}">
              <a16:creationId xmlns:a16="http://schemas.microsoft.com/office/drawing/2014/main" id="{5336F648-7DFE-495E-B050-BAA9D5DCFD90}"/>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61815</xdr:rowOff>
    </xdr:from>
    <xdr:ext cx="469744" cy="259045"/>
    <xdr:sp macro="" textlink="">
      <xdr:nvSpPr>
        <xdr:cNvPr id="518" name="n_1mainValue【学校施設】&#10;一人当たり面積">
          <a:extLst>
            <a:ext uri="{FF2B5EF4-FFF2-40B4-BE49-F238E27FC236}">
              <a16:creationId xmlns:a16="http://schemas.microsoft.com/office/drawing/2014/main" id="{80CD9686-1601-4021-B179-92E26CB80E6A}"/>
            </a:ext>
          </a:extLst>
        </xdr:cNvPr>
        <xdr:cNvSpPr txBox="1"/>
      </xdr:nvSpPr>
      <xdr:spPr>
        <a:xfrm>
          <a:off x="21075727" y="1103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2BF4947E-98B7-437D-B826-48F24C4D5B3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535681D6-5517-4305-BB18-090240B1E1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08D6B8C2-E22B-468F-A250-05765111F26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3D656C83-96F1-4564-8F19-B060574774A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5D300943-33B3-4FAC-8A43-9C3A969886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8E6BBC4E-B988-4BFF-9CE4-EBA7A44E1D1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FF28D415-6C6E-43FB-8F91-5E8C0E49F2D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7AF5B323-0007-4595-8703-3C6B529D113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ECE5D56F-DB08-4999-BB0C-DA468BC5041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E613E171-C849-4973-9FD5-6CEDC1C499F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a:extLst>
            <a:ext uri="{FF2B5EF4-FFF2-40B4-BE49-F238E27FC236}">
              <a16:creationId xmlns:a16="http://schemas.microsoft.com/office/drawing/2014/main" id="{2844D7AE-1688-4217-89F6-21D952F799F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0" name="テキスト ボックス 529">
          <a:extLst>
            <a:ext uri="{FF2B5EF4-FFF2-40B4-BE49-F238E27FC236}">
              <a16:creationId xmlns:a16="http://schemas.microsoft.com/office/drawing/2014/main" id="{289E7C37-7464-4CC1-9CE7-9DBD7E3928F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a:extLst>
            <a:ext uri="{FF2B5EF4-FFF2-40B4-BE49-F238E27FC236}">
              <a16:creationId xmlns:a16="http://schemas.microsoft.com/office/drawing/2014/main" id="{E480FCD7-CE1E-4F02-BE28-C6CCF29E7F2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a:extLst>
            <a:ext uri="{FF2B5EF4-FFF2-40B4-BE49-F238E27FC236}">
              <a16:creationId xmlns:a16="http://schemas.microsoft.com/office/drawing/2014/main" id="{2ABEF796-DF10-41F4-95D2-04C35868D47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a:extLst>
            <a:ext uri="{FF2B5EF4-FFF2-40B4-BE49-F238E27FC236}">
              <a16:creationId xmlns:a16="http://schemas.microsoft.com/office/drawing/2014/main" id="{A4E085DC-02B0-4091-B5C0-4541E745446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a:extLst>
            <a:ext uri="{FF2B5EF4-FFF2-40B4-BE49-F238E27FC236}">
              <a16:creationId xmlns:a16="http://schemas.microsoft.com/office/drawing/2014/main" id="{C3C01552-CA97-4A85-9237-D179F4D9F11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a:extLst>
            <a:ext uri="{FF2B5EF4-FFF2-40B4-BE49-F238E27FC236}">
              <a16:creationId xmlns:a16="http://schemas.microsoft.com/office/drawing/2014/main" id="{CCF5EB42-7B72-4DC6-BFFF-59F6B224B94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a:extLst>
            <a:ext uri="{FF2B5EF4-FFF2-40B4-BE49-F238E27FC236}">
              <a16:creationId xmlns:a16="http://schemas.microsoft.com/office/drawing/2014/main" id="{D2A7F7B7-3EFB-4F37-B1CB-F7EB3E956BC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a:extLst>
            <a:ext uri="{FF2B5EF4-FFF2-40B4-BE49-F238E27FC236}">
              <a16:creationId xmlns:a16="http://schemas.microsoft.com/office/drawing/2014/main" id="{8B40DC03-9D1F-42C7-9A5A-C1375C77825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a:extLst>
            <a:ext uri="{FF2B5EF4-FFF2-40B4-BE49-F238E27FC236}">
              <a16:creationId xmlns:a16="http://schemas.microsoft.com/office/drawing/2014/main" id="{2C80588F-FDDB-4AEB-96BE-018E65DE1A2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a:extLst>
            <a:ext uri="{FF2B5EF4-FFF2-40B4-BE49-F238E27FC236}">
              <a16:creationId xmlns:a16="http://schemas.microsoft.com/office/drawing/2014/main" id="{6A3DD0D1-84AF-4043-9401-082C5BCCAA8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0" name="テキスト ボックス 539">
          <a:extLst>
            <a:ext uri="{FF2B5EF4-FFF2-40B4-BE49-F238E27FC236}">
              <a16:creationId xmlns:a16="http://schemas.microsoft.com/office/drawing/2014/main" id="{24F302AC-B711-436E-AF54-A2AE93BA920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a:extLst>
            <a:ext uri="{FF2B5EF4-FFF2-40B4-BE49-F238E27FC236}">
              <a16:creationId xmlns:a16="http://schemas.microsoft.com/office/drawing/2014/main" id="{6A161264-1810-4B48-A999-436E9813810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a:extLst>
            <a:ext uri="{FF2B5EF4-FFF2-40B4-BE49-F238E27FC236}">
              <a16:creationId xmlns:a16="http://schemas.microsoft.com/office/drawing/2014/main" id="{522A167F-D119-45C9-8A18-563C20A2A7C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児童館】&#10;有形固定資産減価償却率グラフ枠">
          <a:extLst>
            <a:ext uri="{FF2B5EF4-FFF2-40B4-BE49-F238E27FC236}">
              <a16:creationId xmlns:a16="http://schemas.microsoft.com/office/drawing/2014/main" id="{5DC77DE4-8736-46CD-9FB1-FCCC34D9F14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44" name="直線コネクタ 543">
          <a:extLst>
            <a:ext uri="{FF2B5EF4-FFF2-40B4-BE49-F238E27FC236}">
              <a16:creationId xmlns:a16="http://schemas.microsoft.com/office/drawing/2014/main" id="{AABCA2D9-2C02-4CB3-98DD-86D2A5DCA6F4}"/>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45" name="【児童館】&#10;有形固定資産減価償却率最小値テキスト">
          <a:extLst>
            <a:ext uri="{FF2B5EF4-FFF2-40B4-BE49-F238E27FC236}">
              <a16:creationId xmlns:a16="http://schemas.microsoft.com/office/drawing/2014/main" id="{037FAB9F-BCA3-4691-AFBD-26CBAEF23EBF}"/>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46" name="直線コネクタ 545">
          <a:extLst>
            <a:ext uri="{FF2B5EF4-FFF2-40B4-BE49-F238E27FC236}">
              <a16:creationId xmlns:a16="http://schemas.microsoft.com/office/drawing/2014/main" id="{7E7A657D-CA5B-4764-AA3B-065BF5E9A9AD}"/>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7" name="【児童館】&#10;有形固定資産減価償却率最大値テキスト">
          <a:extLst>
            <a:ext uri="{FF2B5EF4-FFF2-40B4-BE49-F238E27FC236}">
              <a16:creationId xmlns:a16="http://schemas.microsoft.com/office/drawing/2014/main" id="{40264ED8-4723-4A82-BDA4-7196D806E0DD}"/>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8" name="直線コネクタ 547">
          <a:extLst>
            <a:ext uri="{FF2B5EF4-FFF2-40B4-BE49-F238E27FC236}">
              <a16:creationId xmlns:a16="http://schemas.microsoft.com/office/drawing/2014/main" id="{C0D4CA64-E67C-4F5B-B671-62D84262232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112684</xdr:rowOff>
    </xdr:from>
    <xdr:ext cx="405111" cy="259045"/>
    <xdr:sp macro="" textlink="">
      <xdr:nvSpPr>
        <xdr:cNvPr id="549" name="【児童館】&#10;有形固定資産減価償却率平均値テキスト">
          <a:extLst>
            <a:ext uri="{FF2B5EF4-FFF2-40B4-BE49-F238E27FC236}">
              <a16:creationId xmlns:a16="http://schemas.microsoft.com/office/drawing/2014/main" id="{C2E2B334-4BB1-4E23-961E-B9B71AF3F660}"/>
            </a:ext>
          </a:extLst>
        </xdr:cNvPr>
        <xdr:cNvSpPr txBox="1"/>
      </xdr:nvSpPr>
      <xdr:spPr>
        <a:xfrm>
          <a:off x="16357600" y="13828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550" name="フローチャート: 判断 549">
          <a:extLst>
            <a:ext uri="{FF2B5EF4-FFF2-40B4-BE49-F238E27FC236}">
              <a16:creationId xmlns:a16="http://schemas.microsoft.com/office/drawing/2014/main" id="{AB976935-5A76-4A6F-A1A2-E6E660553C34}"/>
            </a:ext>
          </a:extLst>
        </xdr:cNvPr>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551" name="フローチャート: 判断 550">
          <a:extLst>
            <a:ext uri="{FF2B5EF4-FFF2-40B4-BE49-F238E27FC236}">
              <a16:creationId xmlns:a16="http://schemas.microsoft.com/office/drawing/2014/main" id="{0E5D5449-3BA1-4153-B425-2F6E0508BB29}"/>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552" name="フローチャート: 判断 551">
          <a:extLst>
            <a:ext uri="{FF2B5EF4-FFF2-40B4-BE49-F238E27FC236}">
              <a16:creationId xmlns:a16="http://schemas.microsoft.com/office/drawing/2014/main" id="{A75D6F57-0046-49AC-9128-E32C2EF9FFE9}"/>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553" name="フローチャート: 判断 552">
          <a:extLst>
            <a:ext uri="{FF2B5EF4-FFF2-40B4-BE49-F238E27FC236}">
              <a16:creationId xmlns:a16="http://schemas.microsoft.com/office/drawing/2014/main" id="{D30E5735-3A75-4911-A3B4-7F565B67846C}"/>
            </a:ext>
          </a:extLst>
        </xdr:cNvPr>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8CE21D1F-8F42-4630-9BF7-2CC587BC281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9A959A6F-6A16-4065-B9B5-C92BC8B6C43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EE845B4A-205D-4D04-94B7-07C03A01B3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235855F-9DD6-4289-B261-D62725F0068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5E516889-DD4B-416B-A751-99C01507EB4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59" name="楕円 558">
          <a:extLst>
            <a:ext uri="{FF2B5EF4-FFF2-40B4-BE49-F238E27FC236}">
              <a16:creationId xmlns:a16="http://schemas.microsoft.com/office/drawing/2014/main" id="{B5AFDFEC-6FF1-4290-9A6C-883FD6CDAA54}"/>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60" name="【児童館】&#10;有形固定資産減価償却率該当値テキスト">
          <a:extLst>
            <a:ext uri="{FF2B5EF4-FFF2-40B4-BE49-F238E27FC236}">
              <a16:creationId xmlns:a16="http://schemas.microsoft.com/office/drawing/2014/main" id="{A76ECA6D-E612-4FCB-919D-9AB957B76B2B}"/>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61" name="楕円 560">
          <a:extLst>
            <a:ext uri="{FF2B5EF4-FFF2-40B4-BE49-F238E27FC236}">
              <a16:creationId xmlns:a16="http://schemas.microsoft.com/office/drawing/2014/main" id="{48D10CED-EADE-4DD6-8878-4C377205EA18}"/>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62" name="直線コネクタ 561">
          <a:extLst>
            <a:ext uri="{FF2B5EF4-FFF2-40B4-BE49-F238E27FC236}">
              <a16:creationId xmlns:a16="http://schemas.microsoft.com/office/drawing/2014/main" id="{B4FCE555-D39B-44FA-98BD-B5AC123C230E}"/>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563" name="n_1aveValue【児童館】&#10;有形固定資産減価償却率">
          <a:extLst>
            <a:ext uri="{FF2B5EF4-FFF2-40B4-BE49-F238E27FC236}">
              <a16:creationId xmlns:a16="http://schemas.microsoft.com/office/drawing/2014/main" id="{47AC455B-093E-4D46-840F-69F3FE06D289}"/>
            </a:ext>
          </a:extLst>
        </xdr:cNvPr>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564" name="n_2aveValue【児童館】&#10;有形固定資産減価償却率">
          <a:extLst>
            <a:ext uri="{FF2B5EF4-FFF2-40B4-BE49-F238E27FC236}">
              <a16:creationId xmlns:a16="http://schemas.microsoft.com/office/drawing/2014/main" id="{C8D05CE3-6494-4A01-B349-190213406ECD}"/>
            </a:ext>
          </a:extLst>
        </xdr:cNvPr>
        <xdr:cNvSpPr txBox="1"/>
      </xdr:nvSpPr>
      <xdr:spPr>
        <a:xfrm>
          <a:off x="14389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565" name="n_3aveValue【児童館】&#10;有形固定資産減価償却率">
          <a:extLst>
            <a:ext uri="{FF2B5EF4-FFF2-40B4-BE49-F238E27FC236}">
              <a16:creationId xmlns:a16="http://schemas.microsoft.com/office/drawing/2014/main" id="{B464FCA9-EB17-4FC1-ABAF-0E1076A183F4}"/>
            </a:ext>
          </a:extLst>
        </xdr:cNvPr>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66" name="n_1mainValue【児童館】&#10;有形固定資産減価償却率">
          <a:extLst>
            <a:ext uri="{FF2B5EF4-FFF2-40B4-BE49-F238E27FC236}">
              <a16:creationId xmlns:a16="http://schemas.microsoft.com/office/drawing/2014/main" id="{0F191BB9-09F1-4351-9C4E-048860C21BDD}"/>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a:extLst>
            <a:ext uri="{FF2B5EF4-FFF2-40B4-BE49-F238E27FC236}">
              <a16:creationId xmlns:a16="http://schemas.microsoft.com/office/drawing/2014/main" id="{8E3BAFE2-2710-4612-A762-8D4D6E9274E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a:extLst>
            <a:ext uri="{FF2B5EF4-FFF2-40B4-BE49-F238E27FC236}">
              <a16:creationId xmlns:a16="http://schemas.microsoft.com/office/drawing/2014/main" id="{22124B24-07FD-4F16-95A9-6AC403B3E1C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a:extLst>
            <a:ext uri="{FF2B5EF4-FFF2-40B4-BE49-F238E27FC236}">
              <a16:creationId xmlns:a16="http://schemas.microsoft.com/office/drawing/2014/main" id="{D4405F7A-DC34-4BD2-B24B-0A1EE7CF28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a:extLst>
            <a:ext uri="{FF2B5EF4-FFF2-40B4-BE49-F238E27FC236}">
              <a16:creationId xmlns:a16="http://schemas.microsoft.com/office/drawing/2014/main" id="{0F47D06D-6501-4630-AF93-21D6EDDC04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a:extLst>
            <a:ext uri="{FF2B5EF4-FFF2-40B4-BE49-F238E27FC236}">
              <a16:creationId xmlns:a16="http://schemas.microsoft.com/office/drawing/2014/main" id="{2118B8A0-C2A2-441C-A8D6-B1B89161D22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a:extLst>
            <a:ext uri="{FF2B5EF4-FFF2-40B4-BE49-F238E27FC236}">
              <a16:creationId xmlns:a16="http://schemas.microsoft.com/office/drawing/2014/main" id="{F89F7CEA-9BD9-46F8-B78B-3D329CB7BC3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a:extLst>
            <a:ext uri="{FF2B5EF4-FFF2-40B4-BE49-F238E27FC236}">
              <a16:creationId xmlns:a16="http://schemas.microsoft.com/office/drawing/2014/main" id="{AA80739D-553E-4541-B247-F24972D9F2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a:extLst>
            <a:ext uri="{FF2B5EF4-FFF2-40B4-BE49-F238E27FC236}">
              <a16:creationId xmlns:a16="http://schemas.microsoft.com/office/drawing/2014/main" id="{49A76735-5F99-4861-8022-F8F6E421C83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a:extLst>
            <a:ext uri="{FF2B5EF4-FFF2-40B4-BE49-F238E27FC236}">
              <a16:creationId xmlns:a16="http://schemas.microsoft.com/office/drawing/2014/main" id="{5B0F2D05-86D5-420F-BD7D-BFA3271E577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a:extLst>
            <a:ext uri="{FF2B5EF4-FFF2-40B4-BE49-F238E27FC236}">
              <a16:creationId xmlns:a16="http://schemas.microsoft.com/office/drawing/2014/main" id="{354D94F9-E391-4331-821E-1B45BB8F9AE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a:extLst>
            <a:ext uri="{FF2B5EF4-FFF2-40B4-BE49-F238E27FC236}">
              <a16:creationId xmlns:a16="http://schemas.microsoft.com/office/drawing/2014/main" id="{FF4CC31E-F09A-43F1-8F75-FF736D1B105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a:extLst>
            <a:ext uri="{FF2B5EF4-FFF2-40B4-BE49-F238E27FC236}">
              <a16:creationId xmlns:a16="http://schemas.microsoft.com/office/drawing/2014/main" id="{83A3E6BE-EFE9-4EAE-B5E4-6844195B84C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a:extLst>
            <a:ext uri="{FF2B5EF4-FFF2-40B4-BE49-F238E27FC236}">
              <a16:creationId xmlns:a16="http://schemas.microsoft.com/office/drawing/2014/main" id="{B432906A-F056-46C8-9F57-538E99277AD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a:extLst>
            <a:ext uri="{FF2B5EF4-FFF2-40B4-BE49-F238E27FC236}">
              <a16:creationId xmlns:a16="http://schemas.microsoft.com/office/drawing/2014/main" id="{40B0C112-B62C-4735-9627-7BEC4F27F23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a:extLst>
            <a:ext uri="{FF2B5EF4-FFF2-40B4-BE49-F238E27FC236}">
              <a16:creationId xmlns:a16="http://schemas.microsoft.com/office/drawing/2014/main" id="{CA6DD71A-D72A-4DD2-B7C0-9E4A751C207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a:extLst>
            <a:ext uri="{FF2B5EF4-FFF2-40B4-BE49-F238E27FC236}">
              <a16:creationId xmlns:a16="http://schemas.microsoft.com/office/drawing/2014/main" id="{D9FFB708-D9AC-4C86-907D-5621EDC360E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a:extLst>
            <a:ext uri="{FF2B5EF4-FFF2-40B4-BE49-F238E27FC236}">
              <a16:creationId xmlns:a16="http://schemas.microsoft.com/office/drawing/2014/main" id="{5FC7FE4B-3C05-45F1-BA48-BF1D5C89FDF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a:extLst>
            <a:ext uri="{FF2B5EF4-FFF2-40B4-BE49-F238E27FC236}">
              <a16:creationId xmlns:a16="http://schemas.microsoft.com/office/drawing/2014/main" id="{D7D9FA66-CC8B-429F-8474-E2AE27CEBAD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a:extLst>
            <a:ext uri="{FF2B5EF4-FFF2-40B4-BE49-F238E27FC236}">
              <a16:creationId xmlns:a16="http://schemas.microsoft.com/office/drawing/2014/main" id="{261B0C6D-4246-44F2-8708-14F4D6C5E2C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a:extLst>
            <a:ext uri="{FF2B5EF4-FFF2-40B4-BE49-F238E27FC236}">
              <a16:creationId xmlns:a16="http://schemas.microsoft.com/office/drawing/2014/main" id="{F787C17D-4C24-4F51-8225-2102F45828F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a:extLst>
            <a:ext uri="{FF2B5EF4-FFF2-40B4-BE49-F238E27FC236}">
              <a16:creationId xmlns:a16="http://schemas.microsoft.com/office/drawing/2014/main" id="{6EA38FE3-9305-4EA7-AFCB-669BDAA9B9F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a:extLst>
            <a:ext uri="{FF2B5EF4-FFF2-40B4-BE49-F238E27FC236}">
              <a16:creationId xmlns:a16="http://schemas.microsoft.com/office/drawing/2014/main" id="{D2B0C143-0EB9-4267-89CF-7451633F03B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a:extLst>
            <a:ext uri="{FF2B5EF4-FFF2-40B4-BE49-F238E27FC236}">
              <a16:creationId xmlns:a16="http://schemas.microsoft.com/office/drawing/2014/main" id="{C86B786A-9E9F-4696-9E6A-F735E236E0A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590" name="直線コネクタ 589">
          <a:extLst>
            <a:ext uri="{FF2B5EF4-FFF2-40B4-BE49-F238E27FC236}">
              <a16:creationId xmlns:a16="http://schemas.microsoft.com/office/drawing/2014/main" id="{54F03F2B-CFBB-4CAD-B526-244629B6A32B}"/>
            </a:ext>
          </a:extLst>
        </xdr:cNvPr>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591" name="【児童館】&#10;一人当たり面積最小値テキスト">
          <a:extLst>
            <a:ext uri="{FF2B5EF4-FFF2-40B4-BE49-F238E27FC236}">
              <a16:creationId xmlns:a16="http://schemas.microsoft.com/office/drawing/2014/main" id="{16E554CE-46BC-447E-B33E-A4F6D92A0520}"/>
            </a:ext>
          </a:extLst>
        </xdr:cNvPr>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592" name="直線コネクタ 591">
          <a:extLst>
            <a:ext uri="{FF2B5EF4-FFF2-40B4-BE49-F238E27FC236}">
              <a16:creationId xmlns:a16="http://schemas.microsoft.com/office/drawing/2014/main" id="{74B62CCB-73E9-485F-B674-67467D9986B7}"/>
            </a:ext>
          </a:extLst>
        </xdr:cNvPr>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593" name="【児童館】&#10;一人当たり面積最大値テキスト">
          <a:extLst>
            <a:ext uri="{FF2B5EF4-FFF2-40B4-BE49-F238E27FC236}">
              <a16:creationId xmlns:a16="http://schemas.microsoft.com/office/drawing/2014/main" id="{BDB9DC2B-D564-4835-8827-346566D87ED7}"/>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594" name="直線コネクタ 593">
          <a:extLst>
            <a:ext uri="{FF2B5EF4-FFF2-40B4-BE49-F238E27FC236}">
              <a16:creationId xmlns:a16="http://schemas.microsoft.com/office/drawing/2014/main" id="{034CC8B5-C3BB-41A0-8CF0-084B6BEC2C1C}"/>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95" name="【児童館】&#10;一人当たり面積平均値テキスト">
          <a:extLst>
            <a:ext uri="{FF2B5EF4-FFF2-40B4-BE49-F238E27FC236}">
              <a16:creationId xmlns:a16="http://schemas.microsoft.com/office/drawing/2014/main" id="{C01A7719-A457-49D8-B9B9-9A029B3F8933}"/>
            </a:ext>
          </a:extLst>
        </xdr:cNvPr>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6" name="フローチャート: 判断 595">
          <a:extLst>
            <a:ext uri="{FF2B5EF4-FFF2-40B4-BE49-F238E27FC236}">
              <a16:creationId xmlns:a16="http://schemas.microsoft.com/office/drawing/2014/main" id="{29AB6FBC-9A0E-4989-804E-2863435C2C3B}"/>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597" name="フローチャート: 判断 596">
          <a:extLst>
            <a:ext uri="{FF2B5EF4-FFF2-40B4-BE49-F238E27FC236}">
              <a16:creationId xmlns:a16="http://schemas.microsoft.com/office/drawing/2014/main" id="{2250BB76-5FBB-465E-849F-CF357DA0588F}"/>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598" name="フローチャート: 判断 597">
          <a:extLst>
            <a:ext uri="{FF2B5EF4-FFF2-40B4-BE49-F238E27FC236}">
              <a16:creationId xmlns:a16="http://schemas.microsoft.com/office/drawing/2014/main" id="{F053BAB6-F0C8-4155-BF52-939F27E5FFFA}"/>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599" name="フローチャート: 判断 598">
          <a:extLst>
            <a:ext uri="{FF2B5EF4-FFF2-40B4-BE49-F238E27FC236}">
              <a16:creationId xmlns:a16="http://schemas.microsoft.com/office/drawing/2014/main" id="{321ABC93-2B2E-4784-846F-6DEB10BCDC8F}"/>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26B8BE5B-C3E0-40C1-8ABF-1E2B3B3D64A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F37BB20-8E2B-4570-9953-9B5DB73EFF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3AC48717-E282-49ED-999F-2757F6CBF7B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EBFD7DE0-7D11-4FCE-9607-A1346CC66E6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5EDD5EA6-8D8D-414A-9EE6-5CE0D3B72E2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605" name="楕円 604">
          <a:extLst>
            <a:ext uri="{FF2B5EF4-FFF2-40B4-BE49-F238E27FC236}">
              <a16:creationId xmlns:a16="http://schemas.microsoft.com/office/drawing/2014/main" id="{C3B22D2C-A490-478A-BE7E-83DB48E46FD3}"/>
            </a:ext>
          </a:extLst>
        </xdr:cNvPr>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123207</xdr:rowOff>
    </xdr:from>
    <xdr:ext cx="469744" cy="259045"/>
    <xdr:sp macro="" textlink="">
      <xdr:nvSpPr>
        <xdr:cNvPr id="606" name="【児童館】&#10;一人当たり面積該当値テキスト">
          <a:extLst>
            <a:ext uri="{FF2B5EF4-FFF2-40B4-BE49-F238E27FC236}">
              <a16:creationId xmlns:a16="http://schemas.microsoft.com/office/drawing/2014/main" id="{723D8F12-76B9-4B05-877D-31655BCEE73E}"/>
            </a:ext>
          </a:extLst>
        </xdr:cNvPr>
        <xdr:cNvSpPr txBox="1"/>
      </xdr:nvSpPr>
      <xdr:spPr>
        <a:xfrm>
          <a:off x="22199600" y="1452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607" name="楕円 606">
          <a:extLst>
            <a:ext uri="{FF2B5EF4-FFF2-40B4-BE49-F238E27FC236}">
              <a16:creationId xmlns:a16="http://schemas.microsoft.com/office/drawing/2014/main" id="{FB5F026F-5FF1-49FC-9B45-2DC0970F9E74}"/>
            </a:ext>
          </a:extLst>
        </xdr:cNvPr>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87630</xdr:rowOff>
    </xdr:to>
    <xdr:cxnSp macro="">
      <xdr:nvCxnSpPr>
        <xdr:cNvPr id="608" name="直線コネクタ 607">
          <a:extLst>
            <a:ext uri="{FF2B5EF4-FFF2-40B4-BE49-F238E27FC236}">
              <a16:creationId xmlns:a16="http://schemas.microsoft.com/office/drawing/2014/main" id="{CA539088-204F-4EA2-80B7-787D75308B53}"/>
            </a:ext>
          </a:extLst>
        </xdr:cNvPr>
        <xdr:cNvCxnSpPr/>
      </xdr:nvCxnSpPr>
      <xdr:spPr>
        <a:xfrm>
          <a:off x="21323300" y="1466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09" name="n_1aveValue【児童館】&#10;一人当たり面積">
          <a:extLst>
            <a:ext uri="{FF2B5EF4-FFF2-40B4-BE49-F238E27FC236}">
              <a16:creationId xmlns:a16="http://schemas.microsoft.com/office/drawing/2014/main" id="{3FCBF435-1048-4CE0-B3C2-AAF4675D56B8}"/>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10" name="n_2aveValue【児童館】&#10;一人当たり面積">
          <a:extLst>
            <a:ext uri="{FF2B5EF4-FFF2-40B4-BE49-F238E27FC236}">
              <a16:creationId xmlns:a16="http://schemas.microsoft.com/office/drawing/2014/main" id="{E2A85A42-BCEC-4AF1-B5AD-70C9A4E2D47D}"/>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11" name="n_3aveValue【児童館】&#10;一人当たり面積">
          <a:extLst>
            <a:ext uri="{FF2B5EF4-FFF2-40B4-BE49-F238E27FC236}">
              <a16:creationId xmlns:a16="http://schemas.microsoft.com/office/drawing/2014/main" id="{3E8B90D9-9EEE-46C8-8FAB-971F0970BB4B}"/>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612" name="n_1mainValue【児童館】&#10;一人当たり面積">
          <a:extLst>
            <a:ext uri="{FF2B5EF4-FFF2-40B4-BE49-F238E27FC236}">
              <a16:creationId xmlns:a16="http://schemas.microsoft.com/office/drawing/2014/main" id="{E658E349-4A27-4999-A264-581A250A39B3}"/>
            </a:ext>
          </a:extLst>
        </xdr:cNvPr>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7BBA9112-439F-47B4-89C8-2CDCAC2F6F3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423073C8-F70A-4E85-9A50-06D30DE9D70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03D9E527-5196-4045-8F48-2051524336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53BA4592-3D49-4EC8-81BF-53061D320B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AF2D564D-FA57-4934-AFFB-4581E7D83A5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FCAECDD3-4E53-4EAB-BECE-F5A2E033827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7C50AF47-8932-4592-8996-3F67DAE402A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0549294F-C8D4-4EBF-A376-20C9D608615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F8FB1959-F639-46BB-8A43-AFFFB9159B1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4264E0B0-E9CE-4BA9-84AC-AED1D25D091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a:extLst>
            <a:ext uri="{FF2B5EF4-FFF2-40B4-BE49-F238E27FC236}">
              <a16:creationId xmlns:a16="http://schemas.microsoft.com/office/drawing/2014/main" id="{7F10B0EF-1EAB-4EC0-858A-5974D975B42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4" name="テキスト ボックス 623">
          <a:extLst>
            <a:ext uri="{FF2B5EF4-FFF2-40B4-BE49-F238E27FC236}">
              <a16:creationId xmlns:a16="http://schemas.microsoft.com/office/drawing/2014/main" id="{EFE1821E-6260-4491-BD7B-D29734427D7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a:extLst>
            <a:ext uri="{FF2B5EF4-FFF2-40B4-BE49-F238E27FC236}">
              <a16:creationId xmlns:a16="http://schemas.microsoft.com/office/drawing/2014/main" id="{863487F6-7514-4473-8B94-9C0DE18DCCD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a:extLst>
            <a:ext uri="{FF2B5EF4-FFF2-40B4-BE49-F238E27FC236}">
              <a16:creationId xmlns:a16="http://schemas.microsoft.com/office/drawing/2014/main" id="{9F2BEE10-14A9-48AB-B700-A85FD0C1708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a:extLst>
            <a:ext uri="{FF2B5EF4-FFF2-40B4-BE49-F238E27FC236}">
              <a16:creationId xmlns:a16="http://schemas.microsoft.com/office/drawing/2014/main" id="{271A0D02-832B-449F-818A-5590E7606FC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a:extLst>
            <a:ext uri="{FF2B5EF4-FFF2-40B4-BE49-F238E27FC236}">
              <a16:creationId xmlns:a16="http://schemas.microsoft.com/office/drawing/2014/main" id="{238CCD43-EC23-4267-B562-92968546894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a:extLst>
            <a:ext uri="{FF2B5EF4-FFF2-40B4-BE49-F238E27FC236}">
              <a16:creationId xmlns:a16="http://schemas.microsoft.com/office/drawing/2014/main" id="{42B17F33-6A4D-4A51-A032-E55DD118D8D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a:extLst>
            <a:ext uri="{FF2B5EF4-FFF2-40B4-BE49-F238E27FC236}">
              <a16:creationId xmlns:a16="http://schemas.microsoft.com/office/drawing/2014/main" id="{7FA68457-E17D-4AD8-ACAD-F3A212960EA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a:extLst>
            <a:ext uri="{FF2B5EF4-FFF2-40B4-BE49-F238E27FC236}">
              <a16:creationId xmlns:a16="http://schemas.microsoft.com/office/drawing/2014/main" id="{3BAC5DC3-65C4-4BA6-84F1-11046743CC1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a:extLst>
            <a:ext uri="{FF2B5EF4-FFF2-40B4-BE49-F238E27FC236}">
              <a16:creationId xmlns:a16="http://schemas.microsoft.com/office/drawing/2014/main" id="{0759FA3F-8B76-4576-A777-82B5C35B97D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a:extLst>
            <a:ext uri="{FF2B5EF4-FFF2-40B4-BE49-F238E27FC236}">
              <a16:creationId xmlns:a16="http://schemas.microsoft.com/office/drawing/2014/main" id="{CD722AFB-0048-47B5-ACEA-6A11EE3B8F9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4" name="テキスト ボックス 633">
          <a:extLst>
            <a:ext uri="{FF2B5EF4-FFF2-40B4-BE49-F238E27FC236}">
              <a16:creationId xmlns:a16="http://schemas.microsoft.com/office/drawing/2014/main" id="{DE6A8C2F-2B3E-43B2-B484-5189EC61A75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810B8E71-BAAF-4317-A963-4BE6F310C0A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a:extLst>
            <a:ext uri="{FF2B5EF4-FFF2-40B4-BE49-F238E27FC236}">
              <a16:creationId xmlns:a16="http://schemas.microsoft.com/office/drawing/2014/main" id="{3BED96FA-8874-4BBD-8C4A-917CFE98A29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a:extLst>
            <a:ext uri="{FF2B5EF4-FFF2-40B4-BE49-F238E27FC236}">
              <a16:creationId xmlns:a16="http://schemas.microsoft.com/office/drawing/2014/main" id="{C945A66F-0AA7-427E-9663-E7593A99D6E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38" name="直線コネクタ 637">
          <a:extLst>
            <a:ext uri="{FF2B5EF4-FFF2-40B4-BE49-F238E27FC236}">
              <a16:creationId xmlns:a16="http://schemas.microsoft.com/office/drawing/2014/main" id="{3A464F8D-B45F-40A0-A669-F688F7439214}"/>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39" name="【公民館】&#10;有形固定資産減価償却率最小値テキスト">
          <a:extLst>
            <a:ext uri="{FF2B5EF4-FFF2-40B4-BE49-F238E27FC236}">
              <a16:creationId xmlns:a16="http://schemas.microsoft.com/office/drawing/2014/main" id="{55DC023D-203F-41E2-810E-7B8A300025AB}"/>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40" name="直線コネクタ 639">
          <a:extLst>
            <a:ext uri="{FF2B5EF4-FFF2-40B4-BE49-F238E27FC236}">
              <a16:creationId xmlns:a16="http://schemas.microsoft.com/office/drawing/2014/main" id="{E8AA4023-0D4D-4BB9-BB34-DD363BD812BD}"/>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1" name="【公民館】&#10;有形固定資産減価償却率最大値テキスト">
          <a:extLst>
            <a:ext uri="{FF2B5EF4-FFF2-40B4-BE49-F238E27FC236}">
              <a16:creationId xmlns:a16="http://schemas.microsoft.com/office/drawing/2014/main" id="{61FD9A5C-8051-496F-B1E6-0386460E142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2" name="直線コネクタ 641">
          <a:extLst>
            <a:ext uri="{FF2B5EF4-FFF2-40B4-BE49-F238E27FC236}">
              <a16:creationId xmlns:a16="http://schemas.microsoft.com/office/drawing/2014/main" id="{018A7607-FD27-4BEB-966B-A8E68B7F344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643" name="【公民館】&#10;有形固定資産減価償却率平均値テキスト">
          <a:extLst>
            <a:ext uri="{FF2B5EF4-FFF2-40B4-BE49-F238E27FC236}">
              <a16:creationId xmlns:a16="http://schemas.microsoft.com/office/drawing/2014/main" id="{23ED3CC1-5C79-4D91-ADE8-C0D818F82BC0}"/>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44" name="フローチャート: 判断 643">
          <a:extLst>
            <a:ext uri="{FF2B5EF4-FFF2-40B4-BE49-F238E27FC236}">
              <a16:creationId xmlns:a16="http://schemas.microsoft.com/office/drawing/2014/main" id="{C65F92B6-7B24-42DA-AEA5-D7528C004E2E}"/>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45" name="フローチャート: 判断 644">
          <a:extLst>
            <a:ext uri="{FF2B5EF4-FFF2-40B4-BE49-F238E27FC236}">
              <a16:creationId xmlns:a16="http://schemas.microsoft.com/office/drawing/2014/main" id="{E3292EBD-E227-4FD1-8161-9D6FC4B5F2CD}"/>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46" name="フローチャート: 判断 645">
          <a:extLst>
            <a:ext uri="{FF2B5EF4-FFF2-40B4-BE49-F238E27FC236}">
              <a16:creationId xmlns:a16="http://schemas.microsoft.com/office/drawing/2014/main" id="{C2AC81FA-229B-417A-B31C-9090E86696B3}"/>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47" name="フローチャート: 判断 646">
          <a:extLst>
            <a:ext uri="{FF2B5EF4-FFF2-40B4-BE49-F238E27FC236}">
              <a16:creationId xmlns:a16="http://schemas.microsoft.com/office/drawing/2014/main" id="{CFEC5611-16EA-4495-8DA4-1DF6775AA287}"/>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6900C239-54DD-4786-A875-9D637333152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CDB42494-745C-4B63-8EF6-A4E5948FEB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1A7CD82-E1AD-4E9B-86A3-E97DBBC96E0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14DDE2EB-35D3-44DF-8CC7-BDACF70C555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113FD9DD-E8A5-4B61-819C-5A44FC21F6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xdr:rowOff>
    </xdr:from>
    <xdr:to>
      <xdr:col>85</xdr:col>
      <xdr:colOff>177800</xdr:colOff>
      <xdr:row>103</xdr:row>
      <xdr:rowOff>102507</xdr:rowOff>
    </xdr:to>
    <xdr:sp macro="" textlink="">
      <xdr:nvSpPr>
        <xdr:cNvPr id="653" name="楕円 652">
          <a:extLst>
            <a:ext uri="{FF2B5EF4-FFF2-40B4-BE49-F238E27FC236}">
              <a16:creationId xmlns:a16="http://schemas.microsoft.com/office/drawing/2014/main" id="{88207927-446E-4664-970F-4C74F7E3D8C2}"/>
            </a:ext>
          </a:extLst>
        </xdr:cNvPr>
        <xdr:cNvSpPr/>
      </xdr:nvSpPr>
      <xdr:spPr>
        <a:xfrm>
          <a:off x="162687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150784</xdr:rowOff>
    </xdr:from>
    <xdr:ext cx="405111" cy="259045"/>
    <xdr:sp macro="" textlink="">
      <xdr:nvSpPr>
        <xdr:cNvPr id="654" name="【公民館】&#10;有形固定資産減価償却率該当値テキスト">
          <a:extLst>
            <a:ext uri="{FF2B5EF4-FFF2-40B4-BE49-F238E27FC236}">
              <a16:creationId xmlns:a16="http://schemas.microsoft.com/office/drawing/2014/main" id="{25B130BE-EA61-4678-8105-F52F402A1C6A}"/>
            </a:ext>
          </a:extLst>
        </xdr:cNvPr>
        <xdr:cNvSpPr txBox="1"/>
      </xdr:nvSpPr>
      <xdr:spPr>
        <a:xfrm>
          <a:off x="16357600" y="1763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33564</xdr:rowOff>
    </xdr:from>
    <xdr:to>
      <xdr:col>81</xdr:col>
      <xdr:colOff>101600</xdr:colOff>
      <xdr:row>103</xdr:row>
      <xdr:rowOff>135164</xdr:rowOff>
    </xdr:to>
    <xdr:sp macro="" textlink="">
      <xdr:nvSpPr>
        <xdr:cNvPr id="655" name="楕円 654">
          <a:extLst>
            <a:ext uri="{FF2B5EF4-FFF2-40B4-BE49-F238E27FC236}">
              <a16:creationId xmlns:a16="http://schemas.microsoft.com/office/drawing/2014/main" id="{FA098AAB-A423-4376-B65C-4A34B35F6AE4}"/>
            </a:ext>
          </a:extLst>
        </xdr:cNvPr>
        <xdr:cNvSpPr/>
      </xdr:nvSpPr>
      <xdr:spPr>
        <a:xfrm>
          <a:off x="15430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51707</xdr:rowOff>
    </xdr:from>
    <xdr:to>
      <xdr:col>85</xdr:col>
      <xdr:colOff>127000</xdr:colOff>
      <xdr:row>103</xdr:row>
      <xdr:rowOff>84364</xdr:rowOff>
    </xdr:to>
    <xdr:cxnSp macro="">
      <xdr:nvCxnSpPr>
        <xdr:cNvPr id="656" name="直線コネクタ 655">
          <a:extLst>
            <a:ext uri="{FF2B5EF4-FFF2-40B4-BE49-F238E27FC236}">
              <a16:creationId xmlns:a16="http://schemas.microsoft.com/office/drawing/2014/main" id="{58D31D53-CC27-482E-B76E-C63F07E557AE}"/>
            </a:ext>
          </a:extLst>
        </xdr:cNvPr>
        <xdr:cNvCxnSpPr/>
      </xdr:nvCxnSpPr>
      <xdr:spPr>
        <a:xfrm flipV="1">
          <a:off x="15481300" y="1771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57" name="n_1aveValue【公民館】&#10;有形固定資産減価償却率">
          <a:extLst>
            <a:ext uri="{FF2B5EF4-FFF2-40B4-BE49-F238E27FC236}">
              <a16:creationId xmlns:a16="http://schemas.microsoft.com/office/drawing/2014/main" id="{3AF10619-2636-45DF-B50E-5E9D13FED91C}"/>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58" name="n_2aveValue【公民館】&#10;有形固定資産減価償却率">
          <a:extLst>
            <a:ext uri="{FF2B5EF4-FFF2-40B4-BE49-F238E27FC236}">
              <a16:creationId xmlns:a16="http://schemas.microsoft.com/office/drawing/2014/main" id="{E47A1429-E213-4241-AA58-5C8160727333}"/>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59" name="n_3aveValue【公民館】&#10;有形固定資産減価償却率">
          <a:extLst>
            <a:ext uri="{FF2B5EF4-FFF2-40B4-BE49-F238E27FC236}">
              <a16:creationId xmlns:a16="http://schemas.microsoft.com/office/drawing/2014/main" id="{F13516FE-5CFF-46F3-96A3-EE05CEF65BC2}"/>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126291</xdr:rowOff>
    </xdr:from>
    <xdr:ext cx="405111" cy="259045"/>
    <xdr:sp macro="" textlink="">
      <xdr:nvSpPr>
        <xdr:cNvPr id="660" name="n_1mainValue【公民館】&#10;有形固定資産減価償却率">
          <a:extLst>
            <a:ext uri="{FF2B5EF4-FFF2-40B4-BE49-F238E27FC236}">
              <a16:creationId xmlns:a16="http://schemas.microsoft.com/office/drawing/2014/main" id="{8C1F30D4-C74C-4293-AB68-D94C7875585A}"/>
            </a:ext>
          </a:extLst>
        </xdr:cNvPr>
        <xdr:cNvSpPr txBox="1"/>
      </xdr:nvSpPr>
      <xdr:spPr>
        <a:xfrm>
          <a:off x="152660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a:extLst>
            <a:ext uri="{FF2B5EF4-FFF2-40B4-BE49-F238E27FC236}">
              <a16:creationId xmlns:a16="http://schemas.microsoft.com/office/drawing/2014/main" id="{51617009-CABB-4125-93D7-53CDB74E685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a:extLst>
            <a:ext uri="{FF2B5EF4-FFF2-40B4-BE49-F238E27FC236}">
              <a16:creationId xmlns:a16="http://schemas.microsoft.com/office/drawing/2014/main" id="{7E7F5FB7-CDC1-41C0-8D1E-213D18FB014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a:extLst>
            <a:ext uri="{FF2B5EF4-FFF2-40B4-BE49-F238E27FC236}">
              <a16:creationId xmlns:a16="http://schemas.microsoft.com/office/drawing/2014/main" id="{DDFF4577-2FCA-4DEF-8091-D9245816DF1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a:extLst>
            <a:ext uri="{FF2B5EF4-FFF2-40B4-BE49-F238E27FC236}">
              <a16:creationId xmlns:a16="http://schemas.microsoft.com/office/drawing/2014/main" id="{3962C027-AFC1-4498-8E32-D757A97E53F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a:extLst>
            <a:ext uri="{FF2B5EF4-FFF2-40B4-BE49-F238E27FC236}">
              <a16:creationId xmlns:a16="http://schemas.microsoft.com/office/drawing/2014/main" id="{E49490AD-5965-4C7C-A6EF-672ED6A109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a:extLst>
            <a:ext uri="{FF2B5EF4-FFF2-40B4-BE49-F238E27FC236}">
              <a16:creationId xmlns:a16="http://schemas.microsoft.com/office/drawing/2014/main" id="{4CD871C4-40CB-44C5-B204-EBC5A42111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a:extLst>
            <a:ext uri="{FF2B5EF4-FFF2-40B4-BE49-F238E27FC236}">
              <a16:creationId xmlns:a16="http://schemas.microsoft.com/office/drawing/2014/main" id="{131C0403-DA41-4524-829F-C616A0DD475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a:extLst>
            <a:ext uri="{FF2B5EF4-FFF2-40B4-BE49-F238E27FC236}">
              <a16:creationId xmlns:a16="http://schemas.microsoft.com/office/drawing/2014/main" id="{0C9FE962-3C2C-4EDB-8723-BB49310FC02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a:extLst>
            <a:ext uri="{FF2B5EF4-FFF2-40B4-BE49-F238E27FC236}">
              <a16:creationId xmlns:a16="http://schemas.microsoft.com/office/drawing/2014/main" id="{C8F0D95B-3B2F-4DCF-AE57-3F3E79564EF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a:extLst>
            <a:ext uri="{FF2B5EF4-FFF2-40B4-BE49-F238E27FC236}">
              <a16:creationId xmlns:a16="http://schemas.microsoft.com/office/drawing/2014/main" id="{E08C8A16-0D03-4ED2-A7EA-4108B0C055F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a:extLst>
            <a:ext uri="{FF2B5EF4-FFF2-40B4-BE49-F238E27FC236}">
              <a16:creationId xmlns:a16="http://schemas.microsoft.com/office/drawing/2014/main" id="{7282A920-ACDA-4E8C-997F-CFE8A3A8B8A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a:extLst>
            <a:ext uri="{FF2B5EF4-FFF2-40B4-BE49-F238E27FC236}">
              <a16:creationId xmlns:a16="http://schemas.microsoft.com/office/drawing/2014/main" id="{43D67B92-CB21-47A9-B2E9-C263F23B5DB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a:extLst>
            <a:ext uri="{FF2B5EF4-FFF2-40B4-BE49-F238E27FC236}">
              <a16:creationId xmlns:a16="http://schemas.microsoft.com/office/drawing/2014/main" id="{B14404E5-6C07-42B4-B749-90E40377E49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a:extLst>
            <a:ext uri="{FF2B5EF4-FFF2-40B4-BE49-F238E27FC236}">
              <a16:creationId xmlns:a16="http://schemas.microsoft.com/office/drawing/2014/main" id="{9B0770C5-40C5-4C54-8948-7CF4368CA8E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a:extLst>
            <a:ext uri="{FF2B5EF4-FFF2-40B4-BE49-F238E27FC236}">
              <a16:creationId xmlns:a16="http://schemas.microsoft.com/office/drawing/2014/main" id="{D6B5373A-98D0-45C2-B74C-AE5CEC3A516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76" name="テキスト ボックス 675">
          <a:extLst>
            <a:ext uri="{FF2B5EF4-FFF2-40B4-BE49-F238E27FC236}">
              <a16:creationId xmlns:a16="http://schemas.microsoft.com/office/drawing/2014/main" id="{5CC9402A-7E5D-45FC-8E86-84051913E321}"/>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a:extLst>
            <a:ext uri="{FF2B5EF4-FFF2-40B4-BE49-F238E27FC236}">
              <a16:creationId xmlns:a16="http://schemas.microsoft.com/office/drawing/2014/main" id="{5266E97C-68F7-4444-A967-8465A72D820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78" name="テキスト ボックス 677">
          <a:extLst>
            <a:ext uri="{FF2B5EF4-FFF2-40B4-BE49-F238E27FC236}">
              <a16:creationId xmlns:a16="http://schemas.microsoft.com/office/drawing/2014/main" id="{B5333C34-DC93-419C-B619-1750E3CFCAC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a:extLst>
            <a:ext uri="{FF2B5EF4-FFF2-40B4-BE49-F238E27FC236}">
              <a16:creationId xmlns:a16="http://schemas.microsoft.com/office/drawing/2014/main" id="{8D0B22DD-7F91-41EC-9E55-825A2C83880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0" name="テキスト ボックス 679">
          <a:extLst>
            <a:ext uri="{FF2B5EF4-FFF2-40B4-BE49-F238E27FC236}">
              <a16:creationId xmlns:a16="http://schemas.microsoft.com/office/drawing/2014/main" id="{12B2ED05-F532-4C51-8316-F4CC48A77A4B}"/>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a:extLst>
            <a:ext uri="{FF2B5EF4-FFF2-40B4-BE49-F238E27FC236}">
              <a16:creationId xmlns:a16="http://schemas.microsoft.com/office/drawing/2014/main" id="{8988AC04-73D2-4579-A59D-CAFF2CAAC4E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2" name="テキスト ボックス 681">
          <a:extLst>
            <a:ext uri="{FF2B5EF4-FFF2-40B4-BE49-F238E27FC236}">
              <a16:creationId xmlns:a16="http://schemas.microsoft.com/office/drawing/2014/main" id="{19CC928D-F238-4201-AE99-EF71C66F8B6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a:extLst>
            <a:ext uri="{FF2B5EF4-FFF2-40B4-BE49-F238E27FC236}">
              <a16:creationId xmlns:a16="http://schemas.microsoft.com/office/drawing/2014/main" id="{57FD5497-2DDD-4991-96A2-BF2441F17CF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84" name="直線コネクタ 683">
          <a:extLst>
            <a:ext uri="{FF2B5EF4-FFF2-40B4-BE49-F238E27FC236}">
              <a16:creationId xmlns:a16="http://schemas.microsoft.com/office/drawing/2014/main" id="{AA8954DE-BF99-431C-AA76-FEDB905CD4B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85" name="【公民館】&#10;一人当たり面積最小値テキスト">
          <a:extLst>
            <a:ext uri="{FF2B5EF4-FFF2-40B4-BE49-F238E27FC236}">
              <a16:creationId xmlns:a16="http://schemas.microsoft.com/office/drawing/2014/main" id="{2A86AA9A-E610-4CE5-98D5-FB9034079BF3}"/>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86" name="直線コネクタ 685">
          <a:extLst>
            <a:ext uri="{FF2B5EF4-FFF2-40B4-BE49-F238E27FC236}">
              <a16:creationId xmlns:a16="http://schemas.microsoft.com/office/drawing/2014/main" id="{B3677104-6E94-4BC9-934E-E967A1C379AE}"/>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87" name="【公民館】&#10;一人当たり面積最大値テキスト">
          <a:extLst>
            <a:ext uri="{FF2B5EF4-FFF2-40B4-BE49-F238E27FC236}">
              <a16:creationId xmlns:a16="http://schemas.microsoft.com/office/drawing/2014/main" id="{56AA8FFD-F67E-4871-BAD7-4BA47F637793}"/>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88" name="直線コネクタ 687">
          <a:extLst>
            <a:ext uri="{FF2B5EF4-FFF2-40B4-BE49-F238E27FC236}">
              <a16:creationId xmlns:a16="http://schemas.microsoft.com/office/drawing/2014/main" id="{B02BF8E7-663B-4031-8BF0-42C24D4B3978}"/>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89" name="【公民館】&#10;一人当たり面積平均値テキスト">
          <a:extLst>
            <a:ext uri="{FF2B5EF4-FFF2-40B4-BE49-F238E27FC236}">
              <a16:creationId xmlns:a16="http://schemas.microsoft.com/office/drawing/2014/main" id="{0DE19044-B11B-4680-9C02-ECDA715F6CEA}"/>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90" name="フローチャート: 判断 689">
          <a:extLst>
            <a:ext uri="{FF2B5EF4-FFF2-40B4-BE49-F238E27FC236}">
              <a16:creationId xmlns:a16="http://schemas.microsoft.com/office/drawing/2014/main" id="{DD7B69D1-4014-4909-9D15-544CAD92715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91" name="フローチャート: 判断 690">
          <a:extLst>
            <a:ext uri="{FF2B5EF4-FFF2-40B4-BE49-F238E27FC236}">
              <a16:creationId xmlns:a16="http://schemas.microsoft.com/office/drawing/2014/main" id="{182E8FA6-FDAA-4617-9B74-7DD3531A83DC}"/>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92" name="フローチャート: 判断 691">
          <a:extLst>
            <a:ext uri="{FF2B5EF4-FFF2-40B4-BE49-F238E27FC236}">
              <a16:creationId xmlns:a16="http://schemas.microsoft.com/office/drawing/2014/main" id="{D59AE1F4-3B8D-4E70-9CE1-55327E6F740E}"/>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93" name="フローチャート: 判断 692">
          <a:extLst>
            <a:ext uri="{FF2B5EF4-FFF2-40B4-BE49-F238E27FC236}">
              <a16:creationId xmlns:a16="http://schemas.microsoft.com/office/drawing/2014/main" id="{A54B0283-2BE0-4658-88C8-3846A4FC8FB5}"/>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FDE36CF4-0992-4E3E-980C-29E7E8C6E38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4C1F0F8F-5EBD-4D0B-A1F2-BED3FFCD439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6B8BFC2B-545D-46CC-820B-550A1BF606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3FB7F049-BB62-4CBC-B496-B5C9B5B67B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6FA09500-23EE-4B1D-AA1E-41677106617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56032</xdr:rowOff>
    </xdr:from>
    <xdr:to>
      <xdr:col>116</xdr:col>
      <xdr:colOff>114300</xdr:colOff>
      <xdr:row>108</xdr:row>
      <xdr:rowOff>157632</xdr:rowOff>
    </xdr:to>
    <xdr:sp macro="" textlink="">
      <xdr:nvSpPr>
        <xdr:cNvPr id="699" name="楕円 698">
          <a:extLst>
            <a:ext uri="{FF2B5EF4-FFF2-40B4-BE49-F238E27FC236}">
              <a16:creationId xmlns:a16="http://schemas.microsoft.com/office/drawing/2014/main" id="{EAEDBCE4-C69B-4491-BFC1-3F2F479A563D}"/>
            </a:ext>
          </a:extLst>
        </xdr:cNvPr>
        <xdr:cNvSpPr/>
      </xdr:nvSpPr>
      <xdr:spPr>
        <a:xfrm>
          <a:off x="22110700" y="185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700" name="【公民館】&#10;一人当たり面積該当値テキスト">
          <a:extLst>
            <a:ext uri="{FF2B5EF4-FFF2-40B4-BE49-F238E27FC236}">
              <a16:creationId xmlns:a16="http://schemas.microsoft.com/office/drawing/2014/main" id="{2F1BB446-FC16-4EEF-B7C0-6D69D41E4597}"/>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56262</xdr:rowOff>
    </xdr:from>
    <xdr:to>
      <xdr:col>112</xdr:col>
      <xdr:colOff>38100</xdr:colOff>
      <xdr:row>108</xdr:row>
      <xdr:rowOff>157862</xdr:rowOff>
    </xdr:to>
    <xdr:sp macro="" textlink="">
      <xdr:nvSpPr>
        <xdr:cNvPr id="701" name="楕円 700">
          <a:extLst>
            <a:ext uri="{FF2B5EF4-FFF2-40B4-BE49-F238E27FC236}">
              <a16:creationId xmlns:a16="http://schemas.microsoft.com/office/drawing/2014/main" id="{BBFEE7B5-0C5B-49FF-87E8-7743C1A0031C}"/>
            </a:ext>
          </a:extLst>
        </xdr:cNvPr>
        <xdr:cNvSpPr/>
      </xdr:nvSpPr>
      <xdr:spPr>
        <a:xfrm>
          <a:off x="21272500" y="185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106832</xdr:rowOff>
    </xdr:from>
    <xdr:to>
      <xdr:col>116</xdr:col>
      <xdr:colOff>63500</xdr:colOff>
      <xdr:row>108</xdr:row>
      <xdr:rowOff>107062</xdr:rowOff>
    </xdr:to>
    <xdr:cxnSp macro="">
      <xdr:nvCxnSpPr>
        <xdr:cNvPr id="702" name="直線コネクタ 701">
          <a:extLst>
            <a:ext uri="{FF2B5EF4-FFF2-40B4-BE49-F238E27FC236}">
              <a16:creationId xmlns:a16="http://schemas.microsoft.com/office/drawing/2014/main" id="{5EE9D976-5E33-4396-B0FC-F06FD6A4CC89}"/>
            </a:ext>
          </a:extLst>
        </xdr:cNvPr>
        <xdr:cNvCxnSpPr/>
      </xdr:nvCxnSpPr>
      <xdr:spPr>
        <a:xfrm flipV="1">
          <a:off x="21323300" y="18623432"/>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03" name="n_1aveValue【公民館】&#10;一人当たり面積">
          <a:extLst>
            <a:ext uri="{FF2B5EF4-FFF2-40B4-BE49-F238E27FC236}">
              <a16:creationId xmlns:a16="http://schemas.microsoft.com/office/drawing/2014/main" id="{88F7A1A3-9C43-4519-B8B6-D4CF26C067EE}"/>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04" name="n_2aveValue【公民館】&#10;一人当たり面積">
          <a:extLst>
            <a:ext uri="{FF2B5EF4-FFF2-40B4-BE49-F238E27FC236}">
              <a16:creationId xmlns:a16="http://schemas.microsoft.com/office/drawing/2014/main" id="{073A8203-E9BC-47AB-8296-6B6163938E5E}"/>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05" name="n_3aveValue【公民館】&#10;一人当たり面積">
          <a:extLst>
            <a:ext uri="{FF2B5EF4-FFF2-40B4-BE49-F238E27FC236}">
              <a16:creationId xmlns:a16="http://schemas.microsoft.com/office/drawing/2014/main" id="{1C87AD2A-1083-400F-86EB-DB0D7F950371}"/>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148989</xdr:rowOff>
    </xdr:from>
    <xdr:ext cx="469744" cy="259045"/>
    <xdr:sp macro="" textlink="">
      <xdr:nvSpPr>
        <xdr:cNvPr id="706" name="n_1mainValue【公民館】&#10;一人当たり面積">
          <a:extLst>
            <a:ext uri="{FF2B5EF4-FFF2-40B4-BE49-F238E27FC236}">
              <a16:creationId xmlns:a16="http://schemas.microsoft.com/office/drawing/2014/main" id="{0E109E1C-C751-4BA1-B630-0DB9D1E77573}"/>
            </a:ext>
          </a:extLst>
        </xdr:cNvPr>
        <xdr:cNvSpPr txBox="1"/>
      </xdr:nvSpPr>
      <xdr:spPr>
        <a:xfrm>
          <a:off x="21075727" y="186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a:extLst>
            <a:ext uri="{FF2B5EF4-FFF2-40B4-BE49-F238E27FC236}">
              <a16:creationId xmlns:a16="http://schemas.microsoft.com/office/drawing/2014/main" id="{293A4496-BE08-4A68-B5FB-307C2A9E94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a:extLst>
            <a:ext uri="{FF2B5EF4-FFF2-40B4-BE49-F238E27FC236}">
              <a16:creationId xmlns:a16="http://schemas.microsoft.com/office/drawing/2014/main" id="{AF45DAB5-9C48-4438-A9D4-F34A58AE13C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a:extLst>
            <a:ext uri="{FF2B5EF4-FFF2-40B4-BE49-F238E27FC236}">
              <a16:creationId xmlns:a16="http://schemas.microsoft.com/office/drawing/2014/main" id="{FEA184F1-CA2B-4AB8-8528-AD59000BEB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ほとんどの類型において、有形固定資産減価償却率は類似団体平均を下回っているものの、児童館については、類似団体平均を上回っている。これは、昭和</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年建設されており、耐用年数を超えたためである。児童館については、処分を検討している。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今後、各種施設において、老朽化が進んでいく中、複合化や処分も含め検討し、施設の適正化に取り組んでいく。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CCAEDD1-BE7E-4242-8E72-E5A58146F0D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C509D2B-1EC9-4554-A12F-321AF43688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B8707DF-42AA-4E20-A22C-C307298D03A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5874EDD-1E68-4380-9114-0533785B40B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B99D63-9D4F-401C-B2FD-3B5D1CA121E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47402F-19CE-4397-9F02-BDEEA662D40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FEFEDE-2C17-4E8A-9826-0FE38FC41B4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4D2773-0678-4891-A047-EE40A6BFE5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270927D-CCC0-4706-BB12-3EE0959987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A5EA09D-7EEF-4971-B7F2-2BD07A21E6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3,302
3,294
85.25
2,887,767
2,641,640
208,392
1,710,575
2,096,297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0729CC-3D38-498C-B1A1-545C3069E4F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16698F2-7021-4251-ADB7-98DA110D966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88DF81-1CC5-42DF-8127-73EC4D4551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6061DA0-1C80-42C2-8888-9F8E1CE4F2F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CEEF95-B0DE-4BBA-B840-E8CD5DF6EF5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C958EA2-AB5C-47F6-87C6-F0BEB583B49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72B8D5-7697-49D4-AB6E-A4EBDF0ED6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817BA95-8DBB-4297-8D47-18501D3AEF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6195333-1603-46EE-B94C-F736BC577E4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FE72D47-CA28-49A7-875C-0D94D30CBF1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34E54D8-4D3F-4DAE-AFE1-007560457F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E317B2C-FC03-429C-83C4-62CA77C542C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3BF169-BDF1-42F8-9C04-F385C5591B5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4FADDF-6EE1-4E8D-A559-BFB6E8BDD5D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C735A6-9814-4156-BCAE-6A02382087E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89279B-69CF-4103-A478-3700D3FBAD1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5F186A-5B90-429D-9086-7C9E3D090E4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6E1F664-6380-4037-8DAE-5D3E07BF768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B7E4A2C-413D-439E-94EF-59EC5589571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ACDED8F-12D3-4062-A129-CC84D674E34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F1844F5-FA57-4F4A-B525-97442C1CB0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7D7CC0B-BA16-4B93-B068-FB2CD169D4C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BD7D6FD-A079-4F9B-9968-1727A2E54D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2C3C929-06DC-40A2-A5AA-69932E44527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7FC11A8-0DA0-4F4A-BAF0-594F6F3A6DB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5491E2C-50F4-45C0-BDDD-7F73F687FEB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95A6F73-18D6-4C53-BDA9-3C443BCD10B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3200814-80B2-42EA-B01C-DD8ADA56FFD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E87103AD-DCA1-4382-9F30-DFBBFF1DF07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BC45DF5B-DA28-448C-9AC0-E20B4B54462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B749EA50-CC79-4D8D-AD54-2DBF4D74FD4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487A66F1-6E1A-4E89-B679-92D78340810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63400B9D-BE71-45A1-8BDA-81A860F09D8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556EF4BC-DF5D-4046-9F11-6ACBD53F648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6FB387B-534C-40A8-992C-42293C7C4E5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6D783825-A365-4041-B3E3-D061B9806CB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F805034A-248A-4325-870E-69C5CDE54A0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462C9281-DD46-4CCE-8A69-F33A8C8800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23B714A4-A559-4CE0-A70C-36EB823876A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BDFE0167-C460-4041-9B16-90E3A5B1FB9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B67E9065-AA2A-4392-A1C4-07B2CCE1D15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2A1E35A0-1FFC-4911-B6A4-87C3114A7A6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97AD8A1-7811-4788-9CD5-8F373E0D947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4A3F5D1B-C411-4836-B737-C71E39DC5F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2ADD4ED2-1FAA-4B03-8852-6A96BB24D68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C4F0C63F-3865-480A-BAF0-93C0ED09601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307B6760-7E84-469E-BA29-8A6A572A62C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BE0AA54-A92F-4434-95A3-6136A8BEFDB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88DE3330-E984-4B32-BF9C-0C405CC515B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2AC18EDC-B0B2-4874-A624-7EB4DE046BC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EC5203E4-994D-4D51-951E-82BA71403E1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E0FAC9CB-3ECC-4749-9020-4F8EB6D369F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1382B303-B3E9-4B68-BB2A-5D5BAF9C296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4633975F-6063-4231-869A-9D2D369A441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3303D66F-ECCC-474C-9D0F-14D2F0138D0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1B832450-4901-4FB6-9C09-8BB812E7B53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A5C8E3E4-549F-45EA-8E94-77073D09EBB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9DF4961-78CB-4CE5-AF7F-58BAEB614A5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B25310A2-AD1D-4339-86E5-8101FF433B6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3070B63F-366A-4157-95BE-619D1A86C19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DC1C00A4-26EF-46D9-A743-96809E3BF076}"/>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D409C2BB-AF46-49F5-B235-6BBB8114B2C2}"/>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DD37F4D4-B608-4480-A28E-68FCD8AAE336}"/>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A40CC539-B6DB-41DB-BBF3-FCE565D33775}"/>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C9DFCD6D-136B-49CC-AFE1-5B11B294C119}"/>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F53B361B-8C77-43AD-AB95-36A509875DB7}"/>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E85D2BEC-CC22-47E4-938E-27858731558D}"/>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7D716AA2-9DDD-4E7D-AB92-479C91F9EC28}"/>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F271442F-1EF2-4E48-A5F1-41D3B1AEEE5A}"/>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7DF1C545-09F7-479C-8886-093FDD3717A9}"/>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id="{EDFB1562-AE5E-4FE3-9142-B2CA97AA399E}"/>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C3290062-1BD0-444B-A459-651D5A83A811}"/>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78F30EEB-34A3-49D2-A5E7-B1717F2BFFB6}"/>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C92746C-906C-4CC7-8E46-8F94CC2D892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0BCFC8C-9FC4-4F49-86C5-69781A5A22C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A371AE4-EAF1-4B7D-9543-F3A377D713B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1CD9CF7-13C4-4EAC-AECB-5E99A40F087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23B3A73-36F3-4111-A13D-E48645807DC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31115</xdr:rowOff>
    </xdr:from>
    <xdr:to>
      <xdr:col>24</xdr:col>
      <xdr:colOff>114300</xdr:colOff>
      <xdr:row>56</xdr:row>
      <xdr:rowOff>132715</xdr:rowOff>
    </xdr:to>
    <xdr:sp macro="" textlink="">
      <xdr:nvSpPr>
        <xdr:cNvPr id="90" name="楕円 89">
          <a:extLst>
            <a:ext uri="{FF2B5EF4-FFF2-40B4-BE49-F238E27FC236}">
              <a16:creationId xmlns:a16="http://schemas.microsoft.com/office/drawing/2014/main" id="{AB5416D8-74D8-46C5-AA77-9499922C614D}"/>
            </a:ext>
          </a:extLst>
        </xdr:cNvPr>
        <xdr:cNvSpPr/>
      </xdr:nvSpPr>
      <xdr:spPr>
        <a:xfrm>
          <a:off x="45847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53992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E8C19270-018C-4873-BEDF-C3EA4F54FB15}"/>
            </a:ext>
          </a:extLst>
        </xdr:cNvPr>
        <xdr:cNvSpPr txBox="1"/>
      </xdr:nvSpPr>
      <xdr:spPr>
        <a:xfrm>
          <a:off x="4673600"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88265</xdr:rowOff>
    </xdr:from>
    <xdr:to>
      <xdr:col>20</xdr:col>
      <xdr:colOff>38100</xdr:colOff>
      <xdr:row>57</xdr:row>
      <xdr:rowOff>18415</xdr:rowOff>
    </xdr:to>
    <xdr:sp macro="" textlink="">
      <xdr:nvSpPr>
        <xdr:cNvPr id="92" name="楕円 91">
          <a:extLst>
            <a:ext uri="{FF2B5EF4-FFF2-40B4-BE49-F238E27FC236}">
              <a16:creationId xmlns:a16="http://schemas.microsoft.com/office/drawing/2014/main" id="{2F221DC2-22BF-48E0-9FCD-FBDE213173E7}"/>
            </a:ext>
          </a:extLst>
        </xdr:cNvPr>
        <xdr:cNvSpPr/>
      </xdr:nvSpPr>
      <xdr:spPr>
        <a:xfrm>
          <a:off x="3746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81915</xdr:rowOff>
    </xdr:from>
    <xdr:to>
      <xdr:col>24</xdr:col>
      <xdr:colOff>63500</xdr:colOff>
      <xdr:row>56</xdr:row>
      <xdr:rowOff>139065</xdr:rowOff>
    </xdr:to>
    <xdr:cxnSp macro="">
      <xdr:nvCxnSpPr>
        <xdr:cNvPr id="93" name="直線コネクタ 92">
          <a:extLst>
            <a:ext uri="{FF2B5EF4-FFF2-40B4-BE49-F238E27FC236}">
              <a16:creationId xmlns:a16="http://schemas.microsoft.com/office/drawing/2014/main" id="{F9584216-F66B-468D-947F-4D8DFC0F9488}"/>
            </a:ext>
          </a:extLst>
        </xdr:cNvPr>
        <xdr:cNvCxnSpPr/>
      </xdr:nvCxnSpPr>
      <xdr:spPr>
        <a:xfrm flipV="1">
          <a:off x="3797300" y="96831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34942</xdr:rowOff>
    </xdr:from>
    <xdr:ext cx="405111" cy="259045"/>
    <xdr:sp macro="" textlink="">
      <xdr:nvSpPr>
        <xdr:cNvPr id="94" name="n_1mainValue【体育館・プール】&#10;有形固定資産減価償却率">
          <a:extLst>
            <a:ext uri="{FF2B5EF4-FFF2-40B4-BE49-F238E27FC236}">
              <a16:creationId xmlns:a16="http://schemas.microsoft.com/office/drawing/2014/main" id="{F0470DE2-08E1-4357-B0AD-6C1102B08FD1}"/>
            </a:ext>
          </a:extLst>
        </xdr:cNvPr>
        <xdr:cNvSpPr txBox="1"/>
      </xdr:nvSpPr>
      <xdr:spPr>
        <a:xfrm>
          <a:off x="3582044"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id="{C7510371-2232-4A5C-BA4A-1E8AB756B3C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id="{648FA61B-24B7-4A25-A5A9-7443C112814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id="{8EB624CE-2ADA-4CB0-A5E4-72A12CEF72F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id="{6A0F8F29-645E-4868-9A2D-8055C34E159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id="{2FC56A4B-C34E-4C74-8EFB-571222BFF99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id="{206F9CFE-1FCF-4B52-9672-04D3CB3FCEA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id="{856A4DF7-BD3F-4358-9158-CF585B29FD0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id="{631E6F4A-7063-4760-8BBA-453DA217DB4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a:extLst>
            <a:ext uri="{FF2B5EF4-FFF2-40B4-BE49-F238E27FC236}">
              <a16:creationId xmlns:a16="http://schemas.microsoft.com/office/drawing/2014/main" id="{CE083008-D105-448D-AB0A-79FB2B6D6DE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a:extLst>
            <a:ext uri="{FF2B5EF4-FFF2-40B4-BE49-F238E27FC236}">
              <a16:creationId xmlns:a16="http://schemas.microsoft.com/office/drawing/2014/main" id="{F8F4182C-9E92-48B4-B6B8-E57777AD0B5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a:extLst>
            <a:ext uri="{FF2B5EF4-FFF2-40B4-BE49-F238E27FC236}">
              <a16:creationId xmlns:a16="http://schemas.microsoft.com/office/drawing/2014/main" id="{AC549745-B55B-4F05-B915-85989520001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a:extLst>
            <a:ext uri="{FF2B5EF4-FFF2-40B4-BE49-F238E27FC236}">
              <a16:creationId xmlns:a16="http://schemas.microsoft.com/office/drawing/2014/main" id="{ADE35FB3-8788-4036-92F0-C90BCBEE42A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a:extLst>
            <a:ext uri="{FF2B5EF4-FFF2-40B4-BE49-F238E27FC236}">
              <a16:creationId xmlns:a16="http://schemas.microsoft.com/office/drawing/2014/main" id="{42A597B9-0E55-4D91-8D23-080855D4EC4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a:extLst>
            <a:ext uri="{FF2B5EF4-FFF2-40B4-BE49-F238E27FC236}">
              <a16:creationId xmlns:a16="http://schemas.microsoft.com/office/drawing/2014/main" id="{D2DEFF7E-05C4-48AE-B15E-A3042AB5576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a:extLst>
            <a:ext uri="{FF2B5EF4-FFF2-40B4-BE49-F238E27FC236}">
              <a16:creationId xmlns:a16="http://schemas.microsoft.com/office/drawing/2014/main" id="{21C0E1EA-2DA5-45A6-A3E1-2A639062322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a:extLst>
            <a:ext uri="{FF2B5EF4-FFF2-40B4-BE49-F238E27FC236}">
              <a16:creationId xmlns:a16="http://schemas.microsoft.com/office/drawing/2014/main" id="{FD0385D2-A4E9-4E6B-90F5-B0B6DD52BD7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a:extLst>
            <a:ext uri="{FF2B5EF4-FFF2-40B4-BE49-F238E27FC236}">
              <a16:creationId xmlns:a16="http://schemas.microsoft.com/office/drawing/2014/main" id="{C395BFF5-F547-49CF-88EE-8AFBC47F42C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a:extLst>
            <a:ext uri="{FF2B5EF4-FFF2-40B4-BE49-F238E27FC236}">
              <a16:creationId xmlns:a16="http://schemas.microsoft.com/office/drawing/2014/main" id="{188ECC33-9964-41FE-B4B6-77661824491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a:extLst>
            <a:ext uri="{FF2B5EF4-FFF2-40B4-BE49-F238E27FC236}">
              <a16:creationId xmlns:a16="http://schemas.microsoft.com/office/drawing/2014/main" id="{CA7A2BD9-1F39-4C70-B7D4-DC90F1A490C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a:extLst>
            <a:ext uri="{FF2B5EF4-FFF2-40B4-BE49-F238E27FC236}">
              <a16:creationId xmlns:a16="http://schemas.microsoft.com/office/drawing/2014/main" id="{A2D171DA-AA99-473C-AE50-5F6B5BAA87D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a:extLst>
            <a:ext uri="{FF2B5EF4-FFF2-40B4-BE49-F238E27FC236}">
              <a16:creationId xmlns:a16="http://schemas.microsoft.com/office/drawing/2014/main" id="{28E0DA56-19FF-4BD6-A75B-E0D115C8265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6" name="テキスト ボックス 115">
          <a:extLst>
            <a:ext uri="{FF2B5EF4-FFF2-40B4-BE49-F238E27FC236}">
              <a16:creationId xmlns:a16="http://schemas.microsoft.com/office/drawing/2014/main" id="{C60C0FE1-99CF-48BE-92BB-37C2C1571EAC}"/>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E4519D3C-6482-485A-9B6F-CC932C3396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8" name="テキスト ボックス 117">
          <a:extLst>
            <a:ext uri="{FF2B5EF4-FFF2-40B4-BE49-F238E27FC236}">
              <a16:creationId xmlns:a16="http://schemas.microsoft.com/office/drawing/2014/main" id="{BFE04B84-CD03-4A8C-9A1F-1C4208FF0F3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1298575C-751B-4078-A939-FAFA761B95B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0" name="直線コネクタ 119">
          <a:extLst>
            <a:ext uri="{FF2B5EF4-FFF2-40B4-BE49-F238E27FC236}">
              <a16:creationId xmlns:a16="http://schemas.microsoft.com/office/drawing/2014/main" id="{630DA02A-DFE5-44F5-9A38-41C61DA9E9E2}"/>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1" name="【体育館・プール】&#10;一人当たり面積最小値テキスト">
          <a:extLst>
            <a:ext uri="{FF2B5EF4-FFF2-40B4-BE49-F238E27FC236}">
              <a16:creationId xmlns:a16="http://schemas.microsoft.com/office/drawing/2014/main" id="{5842A756-DF2B-4F11-B0E0-7F88DBD75ADA}"/>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2" name="直線コネクタ 121">
          <a:extLst>
            <a:ext uri="{FF2B5EF4-FFF2-40B4-BE49-F238E27FC236}">
              <a16:creationId xmlns:a16="http://schemas.microsoft.com/office/drawing/2014/main" id="{9B9CDBEC-EB06-49C0-AFDC-C6042A2FC9A2}"/>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3" name="【体育館・プール】&#10;一人当たり面積最大値テキスト">
          <a:extLst>
            <a:ext uri="{FF2B5EF4-FFF2-40B4-BE49-F238E27FC236}">
              <a16:creationId xmlns:a16="http://schemas.microsoft.com/office/drawing/2014/main" id="{48F434C5-D8C7-4DF1-925E-0209AB487F28}"/>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4" name="直線コネクタ 123">
          <a:extLst>
            <a:ext uri="{FF2B5EF4-FFF2-40B4-BE49-F238E27FC236}">
              <a16:creationId xmlns:a16="http://schemas.microsoft.com/office/drawing/2014/main" id="{AB87F172-0E67-42E5-B773-46AED6F71AC5}"/>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25" name="【体育館・プール】&#10;一人当たり面積平均値テキスト">
          <a:extLst>
            <a:ext uri="{FF2B5EF4-FFF2-40B4-BE49-F238E27FC236}">
              <a16:creationId xmlns:a16="http://schemas.microsoft.com/office/drawing/2014/main" id="{4B3A9A0F-CC9A-4DFA-BB86-44B7F3BAB6F2}"/>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6" name="フローチャート: 判断 125">
          <a:extLst>
            <a:ext uri="{FF2B5EF4-FFF2-40B4-BE49-F238E27FC236}">
              <a16:creationId xmlns:a16="http://schemas.microsoft.com/office/drawing/2014/main" id="{8C9D9EFD-426A-45E0-978B-E4BBCE45492E}"/>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27" name="フローチャート: 判断 126">
          <a:extLst>
            <a:ext uri="{FF2B5EF4-FFF2-40B4-BE49-F238E27FC236}">
              <a16:creationId xmlns:a16="http://schemas.microsoft.com/office/drawing/2014/main" id="{6AA96CE2-1B4C-42BA-8FCB-1B28C63D2DAF}"/>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28" name="n_1aveValue【体育館・プール】&#10;一人当たり面積">
          <a:extLst>
            <a:ext uri="{FF2B5EF4-FFF2-40B4-BE49-F238E27FC236}">
              <a16:creationId xmlns:a16="http://schemas.microsoft.com/office/drawing/2014/main" id="{1A70CC27-CB38-42CE-A564-0813162242D5}"/>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29" name="フローチャート: 判断 128">
          <a:extLst>
            <a:ext uri="{FF2B5EF4-FFF2-40B4-BE49-F238E27FC236}">
              <a16:creationId xmlns:a16="http://schemas.microsoft.com/office/drawing/2014/main" id="{EE85BFB1-1CA3-4165-9F2E-68BCF4F874E3}"/>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0" name="n_2aveValue【体育館・プール】&#10;一人当たり面積">
          <a:extLst>
            <a:ext uri="{FF2B5EF4-FFF2-40B4-BE49-F238E27FC236}">
              <a16:creationId xmlns:a16="http://schemas.microsoft.com/office/drawing/2014/main" id="{D62A6A0F-4D4C-4B23-BC75-3439857EB406}"/>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1" name="フローチャート: 判断 130">
          <a:extLst>
            <a:ext uri="{FF2B5EF4-FFF2-40B4-BE49-F238E27FC236}">
              <a16:creationId xmlns:a16="http://schemas.microsoft.com/office/drawing/2014/main" id="{8FF7951A-0079-4FF2-9653-A532F56D3A6A}"/>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2" name="n_3aveValue【体育館・プール】&#10;一人当たり面積">
          <a:extLst>
            <a:ext uri="{FF2B5EF4-FFF2-40B4-BE49-F238E27FC236}">
              <a16:creationId xmlns:a16="http://schemas.microsoft.com/office/drawing/2014/main" id="{A7CF49B7-2828-404A-88DB-2C2B375DDBD6}"/>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1FB915B3-D477-4A39-99C4-5DD91A32676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3BF11D8E-D3BE-4BA9-8CC7-57E317CFB6F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638ED55B-CD41-41AC-A100-3AB6D7EADC9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1E64ECF2-6F17-4BFD-B020-A900E733E30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95CEEAE3-B1BF-4F57-9D61-120DF0A6484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145796</xdr:rowOff>
    </xdr:from>
    <xdr:to>
      <xdr:col>55</xdr:col>
      <xdr:colOff>50800</xdr:colOff>
      <xdr:row>64</xdr:row>
      <xdr:rowOff>75946</xdr:rowOff>
    </xdr:to>
    <xdr:sp macro="" textlink="">
      <xdr:nvSpPr>
        <xdr:cNvPr id="138" name="楕円 137">
          <a:extLst>
            <a:ext uri="{FF2B5EF4-FFF2-40B4-BE49-F238E27FC236}">
              <a16:creationId xmlns:a16="http://schemas.microsoft.com/office/drawing/2014/main" id="{8365E1D4-523A-4EE3-B2B0-81D5ACABB10D}"/>
            </a:ext>
          </a:extLst>
        </xdr:cNvPr>
        <xdr:cNvSpPr/>
      </xdr:nvSpPr>
      <xdr:spPr>
        <a:xfrm>
          <a:off x="104267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60868</xdr:rowOff>
    </xdr:from>
    <xdr:ext cx="469744" cy="259045"/>
    <xdr:sp macro="" textlink="">
      <xdr:nvSpPr>
        <xdr:cNvPr id="139" name="【体育館・プール】&#10;一人当たり面積該当値テキスト">
          <a:extLst>
            <a:ext uri="{FF2B5EF4-FFF2-40B4-BE49-F238E27FC236}">
              <a16:creationId xmlns:a16="http://schemas.microsoft.com/office/drawing/2014/main" id="{1D007BE4-D38C-4417-BF93-F100CB8CE5C9}"/>
            </a:ext>
          </a:extLst>
        </xdr:cNvPr>
        <xdr:cNvSpPr txBox="1"/>
      </xdr:nvSpPr>
      <xdr:spPr>
        <a:xfrm>
          <a:off x="10515600" y="1086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146286</xdr:rowOff>
    </xdr:from>
    <xdr:to>
      <xdr:col>50</xdr:col>
      <xdr:colOff>165100</xdr:colOff>
      <xdr:row>64</xdr:row>
      <xdr:rowOff>76436</xdr:rowOff>
    </xdr:to>
    <xdr:sp macro="" textlink="">
      <xdr:nvSpPr>
        <xdr:cNvPr id="140" name="楕円 139">
          <a:extLst>
            <a:ext uri="{FF2B5EF4-FFF2-40B4-BE49-F238E27FC236}">
              <a16:creationId xmlns:a16="http://schemas.microsoft.com/office/drawing/2014/main" id="{E8106767-39FB-4416-B9E3-CF614F33F04F}"/>
            </a:ext>
          </a:extLst>
        </xdr:cNvPr>
        <xdr:cNvSpPr/>
      </xdr:nvSpPr>
      <xdr:spPr>
        <a:xfrm>
          <a:off x="9588500" y="109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25146</xdr:rowOff>
    </xdr:from>
    <xdr:to>
      <xdr:col>55</xdr:col>
      <xdr:colOff>0</xdr:colOff>
      <xdr:row>64</xdr:row>
      <xdr:rowOff>25636</xdr:rowOff>
    </xdr:to>
    <xdr:cxnSp macro="">
      <xdr:nvCxnSpPr>
        <xdr:cNvPr id="141" name="直線コネクタ 140">
          <a:extLst>
            <a:ext uri="{FF2B5EF4-FFF2-40B4-BE49-F238E27FC236}">
              <a16:creationId xmlns:a16="http://schemas.microsoft.com/office/drawing/2014/main" id="{269595F2-3A76-4710-9DFF-9B1504E49D71}"/>
            </a:ext>
          </a:extLst>
        </xdr:cNvPr>
        <xdr:cNvCxnSpPr/>
      </xdr:nvCxnSpPr>
      <xdr:spPr>
        <a:xfrm flipV="1">
          <a:off x="9639300" y="10997946"/>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67563</xdr:rowOff>
    </xdr:from>
    <xdr:ext cx="469744" cy="259045"/>
    <xdr:sp macro="" textlink="">
      <xdr:nvSpPr>
        <xdr:cNvPr id="142" name="n_1mainValue【体育館・プール】&#10;一人当たり面積">
          <a:extLst>
            <a:ext uri="{FF2B5EF4-FFF2-40B4-BE49-F238E27FC236}">
              <a16:creationId xmlns:a16="http://schemas.microsoft.com/office/drawing/2014/main" id="{BE177359-C909-4255-BA07-1A86A5AD2D0B}"/>
            </a:ext>
          </a:extLst>
        </xdr:cNvPr>
        <xdr:cNvSpPr txBox="1"/>
      </xdr:nvSpPr>
      <xdr:spPr>
        <a:xfrm>
          <a:off x="9391727" y="1104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B7EDF20F-0AF6-43EE-99B2-AE1B5AEC9A1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D568D015-83C8-415D-B00D-5F101F149BB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39DF4F2-0C52-4763-9103-4BF9CCE20BB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39BEFB55-2AD1-4366-83AB-104C9E54950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8F850DBA-2DC2-4D43-B0DD-153AA70E205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19F8843E-F998-4E0E-BAE0-6B4362CB50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56E6F55C-E0E8-4C85-AE69-C647B07C2B1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59A46D24-FEEB-4BE2-BA61-65EEC14975E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0E895C99-2BE9-4CFD-9B5B-2A5A9BF0BC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D05918B3-5E3C-406E-B507-F0DED3CCE18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a:extLst>
            <a:ext uri="{FF2B5EF4-FFF2-40B4-BE49-F238E27FC236}">
              <a16:creationId xmlns:a16="http://schemas.microsoft.com/office/drawing/2014/main" id="{795A9EE1-2C9F-481A-93D7-5B10C14CF57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a:extLst>
            <a:ext uri="{FF2B5EF4-FFF2-40B4-BE49-F238E27FC236}">
              <a16:creationId xmlns:a16="http://schemas.microsoft.com/office/drawing/2014/main" id="{0BD70DF2-F78C-4D62-B3C4-C22940013C9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a:extLst>
            <a:ext uri="{FF2B5EF4-FFF2-40B4-BE49-F238E27FC236}">
              <a16:creationId xmlns:a16="http://schemas.microsoft.com/office/drawing/2014/main" id="{B2455C1B-C926-4C18-9538-BE9948918B8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a:extLst>
            <a:ext uri="{FF2B5EF4-FFF2-40B4-BE49-F238E27FC236}">
              <a16:creationId xmlns:a16="http://schemas.microsoft.com/office/drawing/2014/main" id="{2B3C5D31-D960-4FC3-8FF9-F25D036D9E0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a:extLst>
            <a:ext uri="{FF2B5EF4-FFF2-40B4-BE49-F238E27FC236}">
              <a16:creationId xmlns:a16="http://schemas.microsoft.com/office/drawing/2014/main" id="{B9C1B740-8428-4807-AB95-B0C4028E764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a:extLst>
            <a:ext uri="{FF2B5EF4-FFF2-40B4-BE49-F238E27FC236}">
              <a16:creationId xmlns:a16="http://schemas.microsoft.com/office/drawing/2014/main" id="{AE5D12EE-52D3-44CC-BDD9-A046E2BC42D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a:extLst>
            <a:ext uri="{FF2B5EF4-FFF2-40B4-BE49-F238E27FC236}">
              <a16:creationId xmlns:a16="http://schemas.microsoft.com/office/drawing/2014/main" id="{AB7590E5-6720-4AD2-A5ED-EFAF57B2772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a:extLst>
            <a:ext uri="{FF2B5EF4-FFF2-40B4-BE49-F238E27FC236}">
              <a16:creationId xmlns:a16="http://schemas.microsoft.com/office/drawing/2014/main" id="{4DBFFE6E-A7F2-4823-A8E8-2E7DCC35962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a:extLst>
            <a:ext uri="{FF2B5EF4-FFF2-40B4-BE49-F238E27FC236}">
              <a16:creationId xmlns:a16="http://schemas.microsoft.com/office/drawing/2014/main" id="{68B99C5C-2DB9-44C5-98D8-CC52137EBEC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a:extLst>
            <a:ext uri="{FF2B5EF4-FFF2-40B4-BE49-F238E27FC236}">
              <a16:creationId xmlns:a16="http://schemas.microsoft.com/office/drawing/2014/main" id="{A05E7022-04E0-47AB-B5D8-ECBA382840F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a:extLst>
            <a:ext uri="{FF2B5EF4-FFF2-40B4-BE49-F238E27FC236}">
              <a16:creationId xmlns:a16="http://schemas.microsoft.com/office/drawing/2014/main" id="{2AEFB98A-F3CA-4FD3-9847-BE7CF5B210E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A6EDCFB2-A46C-4AA2-A43A-1A8CA2D277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a:extLst>
            <a:ext uri="{FF2B5EF4-FFF2-40B4-BE49-F238E27FC236}">
              <a16:creationId xmlns:a16="http://schemas.microsoft.com/office/drawing/2014/main" id="{C5B183F0-B34B-4938-AC06-0FB31907AED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id="{9A32CBF1-A621-4692-B1C0-AF90052A5BE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67" name="直線コネクタ 166">
          <a:extLst>
            <a:ext uri="{FF2B5EF4-FFF2-40B4-BE49-F238E27FC236}">
              <a16:creationId xmlns:a16="http://schemas.microsoft.com/office/drawing/2014/main" id="{7A5A872B-6ABC-4134-A439-D49C98E38BF7}"/>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68" name="【福祉施設】&#10;有形固定資産減価償却率最小値テキスト">
          <a:extLst>
            <a:ext uri="{FF2B5EF4-FFF2-40B4-BE49-F238E27FC236}">
              <a16:creationId xmlns:a16="http://schemas.microsoft.com/office/drawing/2014/main" id="{0C47D4AA-A1ED-4F0C-9B69-B795AF82E788}"/>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69" name="直線コネクタ 168">
          <a:extLst>
            <a:ext uri="{FF2B5EF4-FFF2-40B4-BE49-F238E27FC236}">
              <a16:creationId xmlns:a16="http://schemas.microsoft.com/office/drawing/2014/main" id="{95724EC5-AD7D-409B-A793-21F7DB497CB3}"/>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0" name="【福祉施設】&#10;有形固定資産減価償却率最大値テキスト">
          <a:extLst>
            <a:ext uri="{FF2B5EF4-FFF2-40B4-BE49-F238E27FC236}">
              <a16:creationId xmlns:a16="http://schemas.microsoft.com/office/drawing/2014/main" id="{CC424C78-A475-46E8-8151-15DB4CBDCE02}"/>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a:extLst>
            <a:ext uri="{FF2B5EF4-FFF2-40B4-BE49-F238E27FC236}">
              <a16:creationId xmlns:a16="http://schemas.microsoft.com/office/drawing/2014/main" id="{ACEE2DD7-C838-4B41-90F2-DFE7ACB4AD0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72" name="【福祉施設】&#10;有形固定資産減価償却率平均値テキスト">
          <a:extLst>
            <a:ext uri="{FF2B5EF4-FFF2-40B4-BE49-F238E27FC236}">
              <a16:creationId xmlns:a16="http://schemas.microsoft.com/office/drawing/2014/main" id="{E091DE7F-5B08-4052-8FFD-18CF23606628}"/>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73" name="フローチャート: 判断 172">
          <a:extLst>
            <a:ext uri="{FF2B5EF4-FFF2-40B4-BE49-F238E27FC236}">
              <a16:creationId xmlns:a16="http://schemas.microsoft.com/office/drawing/2014/main" id="{84893AFD-7B0C-4C8D-A51F-E16985BF9374}"/>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74" name="フローチャート: 判断 173">
          <a:extLst>
            <a:ext uri="{FF2B5EF4-FFF2-40B4-BE49-F238E27FC236}">
              <a16:creationId xmlns:a16="http://schemas.microsoft.com/office/drawing/2014/main" id="{753B6060-83A7-441C-B0E7-3334C7EF2DF3}"/>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75" name="n_1aveValue【福祉施設】&#10;有形固定資産減価償却率">
          <a:extLst>
            <a:ext uri="{FF2B5EF4-FFF2-40B4-BE49-F238E27FC236}">
              <a16:creationId xmlns:a16="http://schemas.microsoft.com/office/drawing/2014/main" id="{57F4F5F7-9DC6-449A-B769-381CE97D4E30}"/>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76" name="フローチャート: 判断 175">
          <a:extLst>
            <a:ext uri="{FF2B5EF4-FFF2-40B4-BE49-F238E27FC236}">
              <a16:creationId xmlns:a16="http://schemas.microsoft.com/office/drawing/2014/main" id="{B57CBA9A-D3BE-415B-84E2-6B4755488FAD}"/>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77" name="n_2aveValue【福祉施設】&#10;有形固定資産減価償却率">
          <a:extLst>
            <a:ext uri="{FF2B5EF4-FFF2-40B4-BE49-F238E27FC236}">
              <a16:creationId xmlns:a16="http://schemas.microsoft.com/office/drawing/2014/main" id="{C8BFD47C-CF05-48ED-8A9B-DE111A0BB4E8}"/>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78" name="フローチャート: 判断 177">
          <a:extLst>
            <a:ext uri="{FF2B5EF4-FFF2-40B4-BE49-F238E27FC236}">
              <a16:creationId xmlns:a16="http://schemas.microsoft.com/office/drawing/2014/main" id="{4E1124A8-902D-4311-A625-D0210CB71338}"/>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79" name="n_3aveValue【福祉施設】&#10;有形固定資産減価償却率">
          <a:extLst>
            <a:ext uri="{FF2B5EF4-FFF2-40B4-BE49-F238E27FC236}">
              <a16:creationId xmlns:a16="http://schemas.microsoft.com/office/drawing/2014/main" id="{228B776F-4152-4E5D-85C4-1193A279490A}"/>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12CB1144-3BEC-4F86-A23C-D54ACA2A160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1CAB491E-0A00-4661-A1C8-5BCE978C43D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F2FE97D9-D4AE-4892-BFA9-262E58DB1C9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61D3711B-F007-4FD5-ADC9-E614CC2966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0BC60D17-F32F-4080-AEB2-9F667561910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185" name="楕円 184">
          <a:extLst>
            <a:ext uri="{FF2B5EF4-FFF2-40B4-BE49-F238E27FC236}">
              <a16:creationId xmlns:a16="http://schemas.microsoft.com/office/drawing/2014/main" id="{171431DD-65F3-401E-973B-C75EE79ABC39}"/>
            </a:ext>
          </a:extLst>
        </xdr:cNvPr>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23513</xdr:rowOff>
    </xdr:from>
    <xdr:ext cx="405111" cy="259045"/>
    <xdr:sp macro="" textlink="">
      <xdr:nvSpPr>
        <xdr:cNvPr id="186" name="【福祉施設】&#10;有形固定資産減価償却率該当値テキスト">
          <a:extLst>
            <a:ext uri="{FF2B5EF4-FFF2-40B4-BE49-F238E27FC236}">
              <a16:creationId xmlns:a16="http://schemas.microsoft.com/office/drawing/2014/main" id="{605E1045-993A-449A-9068-14DFA09BDA7F}"/>
            </a:ext>
          </a:extLst>
        </xdr:cNvPr>
        <xdr:cNvSpPr txBox="1"/>
      </xdr:nvSpPr>
      <xdr:spPr>
        <a:xfrm>
          <a:off x="4673600"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187" name="楕円 186">
          <a:extLst>
            <a:ext uri="{FF2B5EF4-FFF2-40B4-BE49-F238E27FC236}">
              <a16:creationId xmlns:a16="http://schemas.microsoft.com/office/drawing/2014/main" id="{47943636-1920-4210-9BF3-2645E01D5864}"/>
            </a:ext>
          </a:extLst>
        </xdr:cNvPr>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87630</xdr:rowOff>
    </xdr:to>
    <xdr:cxnSp macro="">
      <xdr:nvCxnSpPr>
        <xdr:cNvPr id="188" name="直線コネクタ 187">
          <a:extLst>
            <a:ext uri="{FF2B5EF4-FFF2-40B4-BE49-F238E27FC236}">
              <a16:creationId xmlns:a16="http://schemas.microsoft.com/office/drawing/2014/main" id="{A514B538-07B1-4FFC-B727-7C4AD976F434}"/>
            </a:ext>
          </a:extLst>
        </xdr:cNvPr>
        <xdr:cNvCxnSpPr/>
      </xdr:nvCxnSpPr>
      <xdr:spPr>
        <a:xfrm flipV="1">
          <a:off x="3797300" y="142817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154957</xdr:rowOff>
    </xdr:from>
    <xdr:ext cx="405111" cy="259045"/>
    <xdr:sp macro="" textlink="">
      <xdr:nvSpPr>
        <xdr:cNvPr id="189" name="n_1mainValue【福祉施設】&#10;有形固定資産減価償却率">
          <a:extLst>
            <a:ext uri="{FF2B5EF4-FFF2-40B4-BE49-F238E27FC236}">
              <a16:creationId xmlns:a16="http://schemas.microsoft.com/office/drawing/2014/main" id="{20F625BD-6446-4C56-B435-8BFD83ED9E13}"/>
            </a:ext>
          </a:extLst>
        </xdr:cNvPr>
        <xdr:cNvSpPr txBox="1"/>
      </xdr:nvSpPr>
      <xdr:spPr>
        <a:xfrm>
          <a:off x="35820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a:extLst>
            <a:ext uri="{FF2B5EF4-FFF2-40B4-BE49-F238E27FC236}">
              <a16:creationId xmlns:a16="http://schemas.microsoft.com/office/drawing/2014/main" id="{C920CBC7-6B2F-43D0-99ED-388E4926B76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a:extLst>
            <a:ext uri="{FF2B5EF4-FFF2-40B4-BE49-F238E27FC236}">
              <a16:creationId xmlns:a16="http://schemas.microsoft.com/office/drawing/2014/main" id="{9E343200-D282-48B5-8CFA-CE7DA101891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a:extLst>
            <a:ext uri="{FF2B5EF4-FFF2-40B4-BE49-F238E27FC236}">
              <a16:creationId xmlns:a16="http://schemas.microsoft.com/office/drawing/2014/main" id="{4E7E7E08-DE49-490C-BBD9-041241B3BC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a:extLst>
            <a:ext uri="{FF2B5EF4-FFF2-40B4-BE49-F238E27FC236}">
              <a16:creationId xmlns:a16="http://schemas.microsoft.com/office/drawing/2014/main" id="{0EE22621-57A1-4F5A-9FD9-56A91D9FDF2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a:extLst>
            <a:ext uri="{FF2B5EF4-FFF2-40B4-BE49-F238E27FC236}">
              <a16:creationId xmlns:a16="http://schemas.microsoft.com/office/drawing/2014/main" id="{9480B315-E4B6-4B86-853C-82EF9BB942A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a:extLst>
            <a:ext uri="{FF2B5EF4-FFF2-40B4-BE49-F238E27FC236}">
              <a16:creationId xmlns:a16="http://schemas.microsoft.com/office/drawing/2014/main" id="{F213C42E-60D6-4710-9858-8FBC8EF7037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a:extLst>
            <a:ext uri="{FF2B5EF4-FFF2-40B4-BE49-F238E27FC236}">
              <a16:creationId xmlns:a16="http://schemas.microsoft.com/office/drawing/2014/main" id="{00ECAC75-BAA8-42A0-89E3-E25C7E754A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a:extLst>
            <a:ext uri="{FF2B5EF4-FFF2-40B4-BE49-F238E27FC236}">
              <a16:creationId xmlns:a16="http://schemas.microsoft.com/office/drawing/2014/main" id="{0890E1FF-468A-4EB4-BF89-80AEAC5D7C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a:extLst>
            <a:ext uri="{FF2B5EF4-FFF2-40B4-BE49-F238E27FC236}">
              <a16:creationId xmlns:a16="http://schemas.microsoft.com/office/drawing/2014/main" id="{C0E04FF0-33EC-43BB-9E8E-3E99974E5B3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a:extLst>
            <a:ext uri="{FF2B5EF4-FFF2-40B4-BE49-F238E27FC236}">
              <a16:creationId xmlns:a16="http://schemas.microsoft.com/office/drawing/2014/main" id="{0766DF9B-0A51-4847-AD57-E73963FC6BE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0" name="直線コネクタ 199">
          <a:extLst>
            <a:ext uri="{FF2B5EF4-FFF2-40B4-BE49-F238E27FC236}">
              <a16:creationId xmlns:a16="http://schemas.microsoft.com/office/drawing/2014/main" id="{75C8178D-2173-4E28-AED7-1E4A2DE3C89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1" name="テキスト ボックス 200">
          <a:extLst>
            <a:ext uri="{FF2B5EF4-FFF2-40B4-BE49-F238E27FC236}">
              <a16:creationId xmlns:a16="http://schemas.microsoft.com/office/drawing/2014/main" id="{898A6910-2CB1-4AD3-BBB9-5B3E5C39362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2" name="直線コネクタ 201">
          <a:extLst>
            <a:ext uri="{FF2B5EF4-FFF2-40B4-BE49-F238E27FC236}">
              <a16:creationId xmlns:a16="http://schemas.microsoft.com/office/drawing/2014/main" id="{FD3C548B-1FDA-4B5A-90B3-2CEC292084D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3" name="テキスト ボックス 202">
          <a:extLst>
            <a:ext uri="{FF2B5EF4-FFF2-40B4-BE49-F238E27FC236}">
              <a16:creationId xmlns:a16="http://schemas.microsoft.com/office/drawing/2014/main" id="{8C6D12F5-AB1A-4285-B8C6-2FB531F360F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4" name="直線コネクタ 203">
          <a:extLst>
            <a:ext uri="{FF2B5EF4-FFF2-40B4-BE49-F238E27FC236}">
              <a16:creationId xmlns:a16="http://schemas.microsoft.com/office/drawing/2014/main" id="{48BCDB55-F3B4-4C5F-ACAC-060EEE852D5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5" name="テキスト ボックス 204">
          <a:extLst>
            <a:ext uri="{FF2B5EF4-FFF2-40B4-BE49-F238E27FC236}">
              <a16:creationId xmlns:a16="http://schemas.microsoft.com/office/drawing/2014/main" id="{45AE05D7-F64E-4709-82D8-12B393C0FE4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6" name="直線コネクタ 205">
          <a:extLst>
            <a:ext uri="{FF2B5EF4-FFF2-40B4-BE49-F238E27FC236}">
              <a16:creationId xmlns:a16="http://schemas.microsoft.com/office/drawing/2014/main" id="{3F3A9165-DD1C-4B80-9CB0-7515F3F8E02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7" name="テキスト ボックス 206">
          <a:extLst>
            <a:ext uri="{FF2B5EF4-FFF2-40B4-BE49-F238E27FC236}">
              <a16:creationId xmlns:a16="http://schemas.microsoft.com/office/drawing/2014/main" id="{E3549E2A-6A28-47C7-AC31-2B82BFFF8A3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8" name="直線コネクタ 207">
          <a:extLst>
            <a:ext uri="{FF2B5EF4-FFF2-40B4-BE49-F238E27FC236}">
              <a16:creationId xmlns:a16="http://schemas.microsoft.com/office/drawing/2014/main" id="{D362FA24-A5C7-404F-8AAE-26C0E9779B8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9" name="テキスト ボックス 208">
          <a:extLst>
            <a:ext uri="{FF2B5EF4-FFF2-40B4-BE49-F238E27FC236}">
              <a16:creationId xmlns:a16="http://schemas.microsoft.com/office/drawing/2014/main" id="{59783739-BA69-4000-9D1E-0D00B044CD4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0" name="直線コネクタ 209">
          <a:extLst>
            <a:ext uri="{FF2B5EF4-FFF2-40B4-BE49-F238E27FC236}">
              <a16:creationId xmlns:a16="http://schemas.microsoft.com/office/drawing/2014/main" id="{D0584F02-8912-4240-8A42-941507A6365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1" name="テキスト ボックス 210">
          <a:extLst>
            <a:ext uri="{FF2B5EF4-FFF2-40B4-BE49-F238E27FC236}">
              <a16:creationId xmlns:a16="http://schemas.microsoft.com/office/drawing/2014/main" id="{C1250EA1-CF73-461B-ADC5-5CD95E6A628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2" name="直線コネクタ 211">
          <a:extLst>
            <a:ext uri="{FF2B5EF4-FFF2-40B4-BE49-F238E27FC236}">
              <a16:creationId xmlns:a16="http://schemas.microsoft.com/office/drawing/2014/main" id="{2A7B92A0-0849-4C4C-BD74-493E46CEE2F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3" name="テキスト ボックス 212">
          <a:extLst>
            <a:ext uri="{FF2B5EF4-FFF2-40B4-BE49-F238E27FC236}">
              <a16:creationId xmlns:a16="http://schemas.microsoft.com/office/drawing/2014/main" id="{C5C27610-1D67-44A5-9860-B6F5FF914C0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4" name="【福祉施設】&#10;一人当たり面積グラフ枠">
          <a:extLst>
            <a:ext uri="{FF2B5EF4-FFF2-40B4-BE49-F238E27FC236}">
              <a16:creationId xmlns:a16="http://schemas.microsoft.com/office/drawing/2014/main" id="{C1E80C2C-6001-4808-ABFD-982898606A6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15" name="直線コネクタ 214">
          <a:extLst>
            <a:ext uri="{FF2B5EF4-FFF2-40B4-BE49-F238E27FC236}">
              <a16:creationId xmlns:a16="http://schemas.microsoft.com/office/drawing/2014/main" id="{1B3CC280-6B0F-4007-9BD0-6FA797375595}"/>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16" name="【福祉施設】&#10;一人当たり面積最小値テキスト">
          <a:extLst>
            <a:ext uri="{FF2B5EF4-FFF2-40B4-BE49-F238E27FC236}">
              <a16:creationId xmlns:a16="http://schemas.microsoft.com/office/drawing/2014/main" id="{96DE133D-D5C4-4B18-A685-8BC9EF234D3E}"/>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17" name="直線コネクタ 216">
          <a:extLst>
            <a:ext uri="{FF2B5EF4-FFF2-40B4-BE49-F238E27FC236}">
              <a16:creationId xmlns:a16="http://schemas.microsoft.com/office/drawing/2014/main" id="{6221228F-C447-4554-A630-47E0F6D860AE}"/>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18" name="【福祉施設】&#10;一人当たり面積最大値テキスト">
          <a:extLst>
            <a:ext uri="{FF2B5EF4-FFF2-40B4-BE49-F238E27FC236}">
              <a16:creationId xmlns:a16="http://schemas.microsoft.com/office/drawing/2014/main" id="{CEB22298-75E5-44C3-9975-3F7A0CE091C9}"/>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19" name="直線コネクタ 218">
          <a:extLst>
            <a:ext uri="{FF2B5EF4-FFF2-40B4-BE49-F238E27FC236}">
              <a16:creationId xmlns:a16="http://schemas.microsoft.com/office/drawing/2014/main" id="{1FF2EA7F-B01F-4A4A-8B9B-700659B69D53}"/>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20" name="【福祉施設】&#10;一人当たり面積平均値テキスト">
          <a:extLst>
            <a:ext uri="{FF2B5EF4-FFF2-40B4-BE49-F238E27FC236}">
              <a16:creationId xmlns:a16="http://schemas.microsoft.com/office/drawing/2014/main" id="{833F821D-AB1D-4F72-A304-E4C29FDC5BE9}"/>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21" name="フローチャート: 判断 220">
          <a:extLst>
            <a:ext uri="{FF2B5EF4-FFF2-40B4-BE49-F238E27FC236}">
              <a16:creationId xmlns:a16="http://schemas.microsoft.com/office/drawing/2014/main" id="{67BF42CB-0697-45B7-A196-D955C9568B1E}"/>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22" name="フローチャート: 判断 221">
          <a:extLst>
            <a:ext uri="{FF2B5EF4-FFF2-40B4-BE49-F238E27FC236}">
              <a16:creationId xmlns:a16="http://schemas.microsoft.com/office/drawing/2014/main" id="{B2F5DEDA-F8EE-4B7C-9CB1-2D22FAB56C0F}"/>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23" name="n_1aveValue【福祉施設】&#10;一人当たり面積">
          <a:extLst>
            <a:ext uri="{FF2B5EF4-FFF2-40B4-BE49-F238E27FC236}">
              <a16:creationId xmlns:a16="http://schemas.microsoft.com/office/drawing/2014/main" id="{A5233761-680E-431C-A3F0-4921EF22FCFE}"/>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24" name="フローチャート: 判断 223">
          <a:extLst>
            <a:ext uri="{FF2B5EF4-FFF2-40B4-BE49-F238E27FC236}">
              <a16:creationId xmlns:a16="http://schemas.microsoft.com/office/drawing/2014/main" id="{328CF0A6-CE66-4858-B30E-108D2679A586}"/>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25" name="n_2aveValue【福祉施設】&#10;一人当たり面積">
          <a:extLst>
            <a:ext uri="{FF2B5EF4-FFF2-40B4-BE49-F238E27FC236}">
              <a16:creationId xmlns:a16="http://schemas.microsoft.com/office/drawing/2014/main" id="{F3571FF8-C5A8-4627-8506-49F823F5F2D6}"/>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26" name="フローチャート: 判断 225">
          <a:extLst>
            <a:ext uri="{FF2B5EF4-FFF2-40B4-BE49-F238E27FC236}">
              <a16:creationId xmlns:a16="http://schemas.microsoft.com/office/drawing/2014/main" id="{C9584DDC-A701-4FF4-B872-029472E05E9B}"/>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27" name="n_3aveValue【福祉施設】&#10;一人当たり面積">
          <a:extLst>
            <a:ext uri="{FF2B5EF4-FFF2-40B4-BE49-F238E27FC236}">
              <a16:creationId xmlns:a16="http://schemas.microsoft.com/office/drawing/2014/main" id="{CFD077A1-6815-4689-84B1-679557400CA4}"/>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44F835E3-7CC7-4EEF-9B92-C5B487B4F32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A4EDE5BA-38E5-470E-B266-DCB80E8F218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E067FE9B-D5EF-4CEF-A00C-E201FA43B3A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85174E71-793C-4E2B-A4FD-568C4EA3C5B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7A362C2-6306-4B10-A5A9-78C061B94F4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43470</xdr:rowOff>
    </xdr:from>
    <xdr:to>
      <xdr:col>55</xdr:col>
      <xdr:colOff>50800</xdr:colOff>
      <xdr:row>86</xdr:row>
      <xdr:rowOff>145070</xdr:rowOff>
    </xdr:to>
    <xdr:sp macro="" textlink="">
      <xdr:nvSpPr>
        <xdr:cNvPr id="233" name="楕円 232">
          <a:extLst>
            <a:ext uri="{FF2B5EF4-FFF2-40B4-BE49-F238E27FC236}">
              <a16:creationId xmlns:a16="http://schemas.microsoft.com/office/drawing/2014/main" id="{0E2DC6A1-82E5-42FE-8125-61BDE23C5C11}"/>
            </a:ext>
          </a:extLst>
        </xdr:cNvPr>
        <xdr:cNvSpPr/>
      </xdr:nvSpPr>
      <xdr:spPr>
        <a:xfrm>
          <a:off x="10426700" y="147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129847</xdr:rowOff>
    </xdr:from>
    <xdr:ext cx="469744" cy="259045"/>
    <xdr:sp macro="" textlink="">
      <xdr:nvSpPr>
        <xdr:cNvPr id="234" name="【福祉施設】&#10;一人当たり面積該当値テキスト">
          <a:extLst>
            <a:ext uri="{FF2B5EF4-FFF2-40B4-BE49-F238E27FC236}">
              <a16:creationId xmlns:a16="http://schemas.microsoft.com/office/drawing/2014/main" id="{0DFB73C2-1B62-4211-B885-D4ABEEF2BD49}"/>
            </a:ext>
          </a:extLst>
        </xdr:cNvPr>
        <xdr:cNvSpPr txBox="1"/>
      </xdr:nvSpPr>
      <xdr:spPr>
        <a:xfrm>
          <a:off x="10515600" y="147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43797</xdr:rowOff>
    </xdr:from>
    <xdr:to>
      <xdr:col>50</xdr:col>
      <xdr:colOff>165100</xdr:colOff>
      <xdr:row>86</xdr:row>
      <xdr:rowOff>145397</xdr:rowOff>
    </xdr:to>
    <xdr:sp macro="" textlink="">
      <xdr:nvSpPr>
        <xdr:cNvPr id="235" name="楕円 234">
          <a:extLst>
            <a:ext uri="{FF2B5EF4-FFF2-40B4-BE49-F238E27FC236}">
              <a16:creationId xmlns:a16="http://schemas.microsoft.com/office/drawing/2014/main" id="{6F7FE81D-8A56-4D8F-8990-4E22E47114F9}"/>
            </a:ext>
          </a:extLst>
        </xdr:cNvPr>
        <xdr:cNvSpPr/>
      </xdr:nvSpPr>
      <xdr:spPr>
        <a:xfrm>
          <a:off x="9588500" y="14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94270</xdr:rowOff>
    </xdr:from>
    <xdr:to>
      <xdr:col>55</xdr:col>
      <xdr:colOff>0</xdr:colOff>
      <xdr:row>86</xdr:row>
      <xdr:rowOff>94597</xdr:rowOff>
    </xdr:to>
    <xdr:cxnSp macro="">
      <xdr:nvCxnSpPr>
        <xdr:cNvPr id="236" name="直線コネクタ 235">
          <a:extLst>
            <a:ext uri="{FF2B5EF4-FFF2-40B4-BE49-F238E27FC236}">
              <a16:creationId xmlns:a16="http://schemas.microsoft.com/office/drawing/2014/main" id="{B3CF4F50-501D-4141-8D4C-499DEBA88E6E}"/>
            </a:ext>
          </a:extLst>
        </xdr:cNvPr>
        <xdr:cNvCxnSpPr/>
      </xdr:nvCxnSpPr>
      <xdr:spPr>
        <a:xfrm flipV="1">
          <a:off x="9639300" y="1483897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136524</xdr:rowOff>
    </xdr:from>
    <xdr:ext cx="469744" cy="259045"/>
    <xdr:sp macro="" textlink="">
      <xdr:nvSpPr>
        <xdr:cNvPr id="237" name="n_1mainValue【福祉施設】&#10;一人当たり面積">
          <a:extLst>
            <a:ext uri="{FF2B5EF4-FFF2-40B4-BE49-F238E27FC236}">
              <a16:creationId xmlns:a16="http://schemas.microsoft.com/office/drawing/2014/main" id="{D741C6A1-9AD1-49D3-9469-558715755C3C}"/>
            </a:ext>
          </a:extLst>
        </xdr:cNvPr>
        <xdr:cNvSpPr txBox="1"/>
      </xdr:nvSpPr>
      <xdr:spPr>
        <a:xfrm>
          <a:off x="9391727" y="14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a16="http://schemas.microsoft.com/office/drawing/2014/main" id="{F473652D-B741-4EBB-95E7-82A43FACBA2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a:extLst>
            <a:ext uri="{FF2B5EF4-FFF2-40B4-BE49-F238E27FC236}">
              <a16:creationId xmlns:a16="http://schemas.microsoft.com/office/drawing/2014/main" id="{311BED75-980C-4A9B-83E2-E8116B5316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a:extLst>
            <a:ext uri="{FF2B5EF4-FFF2-40B4-BE49-F238E27FC236}">
              <a16:creationId xmlns:a16="http://schemas.microsoft.com/office/drawing/2014/main" id="{ABCD01D4-699A-4149-B425-B3CAE5F68D1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a:extLst>
            <a:ext uri="{FF2B5EF4-FFF2-40B4-BE49-F238E27FC236}">
              <a16:creationId xmlns:a16="http://schemas.microsoft.com/office/drawing/2014/main" id="{14AC125F-8030-4FED-9C16-455826ADDC6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a:extLst>
            <a:ext uri="{FF2B5EF4-FFF2-40B4-BE49-F238E27FC236}">
              <a16:creationId xmlns:a16="http://schemas.microsoft.com/office/drawing/2014/main" id="{CEEF40E0-0A3E-4129-BE81-B54F4239D5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a:extLst>
            <a:ext uri="{FF2B5EF4-FFF2-40B4-BE49-F238E27FC236}">
              <a16:creationId xmlns:a16="http://schemas.microsoft.com/office/drawing/2014/main" id="{A2AD2B20-83A9-476A-95A5-F6A55521728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a:extLst>
            <a:ext uri="{FF2B5EF4-FFF2-40B4-BE49-F238E27FC236}">
              <a16:creationId xmlns:a16="http://schemas.microsoft.com/office/drawing/2014/main" id="{1A420702-47BA-4A46-8579-77EB680F512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a:extLst>
            <a:ext uri="{FF2B5EF4-FFF2-40B4-BE49-F238E27FC236}">
              <a16:creationId xmlns:a16="http://schemas.microsoft.com/office/drawing/2014/main" id="{66D37294-EFDE-4F40-9296-53709070304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6" name="テキスト ボックス 245">
          <a:extLst>
            <a:ext uri="{FF2B5EF4-FFF2-40B4-BE49-F238E27FC236}">
              <a16:creationId xmlns:a16="http://schemas.microsoft.com/office/drawing/2014/main" id="{73646E46-1545-4A45-A9D3-78D1CB025B1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7" name="直線コネクタ 246">
          <a:extLst>
            <a:ext uri="{FF2B5EF4-FFF2-40B4-BE49-F238E27FC236}">
              <a16:creationId xmlns:a16="http://schemas.microsoft.com/office/drawing/2014/main" id="{C456FBE1-3A4B-4B7E-A574-FBE367A1086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48" name="テキスト ボックス 247">
          <a:extLst>
            <a:ext uri="{FF2B5EF4-FFF2-40B4-BE49-F238E27FC236}">
              <a16:creationId xmlns:a16="http://schemas.microsoft.com/office/drawing/2014/main" id="{A645923B-12A1-4B2B-88DC-DE36CEEDCDDE}"/>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9" name="直線コネクタ 248">
          <a:extLst>
            <a:ext uri="{FF2B5EF4-FFF2-40B4-BE49-F238E27FC236}">
              <a16:creationId xmlns:a16="http://schemas.microsoft.com/office/drawing/2014/main" id="{AAFACB39-DB2C-404A-9AF4-8D19A8846B85}"/>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0" name="テキスト ボックス 249">
          <a:extLst>
            <a:ext uri="{FF2B5EF4-FFF2-40B4-BE49-F238E27FC236}">
              <a16:creationId xmlns:a16="http://schemas.microsoft.com/office/drawing/2014/main" id="{7AFD95EE-8A0C-4CE1-85B0-C29FB03C93C1}"/>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1" name="直線コネクタ 250">
          <a:extLst>
            <a:ext uri="{FF2B5EF4-FFF2-40B4-BE49-F238E27FC236}">
              <a16:creationId xmlns:a16="http://schemas.microsoft.com/office/drawing/2014/main" id="{D94D88FB-8322-46FA-90E4-8F973EBDD46D}"/>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2" name="テキスト ボックス 251">
          <a:extLst>
            <a:ext uri="{FF2B5EF4-FFF2-40B4-BE49-F238E27FC236}">
              <a16:creationId xmlns:a16="http://schemas.microsoft.com/office/drawing/2014/main" id="{A83004FE-2BD2-4107-A9F7-FF7AE1A7CFE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3" name="直線コネクタ 252">
          <a:extLst>
            <a:ext uri="{FF2B5EF4-FFF2-40B4-BE49-F238E27FC236}">
              <a16:creationId xmlns:a16="http://schemas.microsoft.com/office/drawing/2014/main" id="{4ACF91F3-3C59-4C3D-AC3C-1734E952879B}"/>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4" name="テキスト ボックス 253">
          <a:extLst>
            <a:ext uri="{FF2B5EF4-FFF2-40B4-BE49-F238E27FC236}">
              <a16:creationId xmlns:a16="http://schemas.microsoft.com/office/drawing/2014/main" id="{7F6548A9-3D59-43DA-BD8C-7DB4250C98F9}"/>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5" name="直線コネクタ 254">
          <a:extLst>
            <a:ext uri="{FF2B5EF4-FFF2-40B4-BE49-F238E27FC236}">
              <a16:creationId xmlns:a16="http://schemas.microsoft.com/office/drawing/2014/main" id="{0C6E681A-6557-4F8E-93BF-9CED45B9C8C4}"/>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56" name="テキスト ボックス 255">
          <a:extLst>
            <a:ext uri="{FF2B5EF4-FFF2-40B4-BE49-F238E27FC236}">
              <a16:creationId xmlns:a16="http://schemas.microsoft.com/office/drawing/2014/main" id="{BE763F29-4580-41D7-AD0B-8F3FF8A55CF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a:extLst>
            <a:ext uri="{FF2B5EF4-FFF2-40B4-BE49-F238E27FC236}">
              <a16:creationId xmlns:a16="http://schemas.microsoft.com/office/drawing/2014/main" id="{9DAFC78E-DE34-4E30-87A2-794CEE240B7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a:extLst>
            <a:ext uri="{FF2B5EF4-FFF2-40B4-BE49-F238E27FC236}">
              <a16:creationId xmlns:a16="http://schemas.microsoft.com/office/drawing/2014/main" id="{253B5340-E06B-44C3-9813-2A85DBE09AD9}"/>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a:extLst>
            <a:ext uri="{FF2B5EF4-FFF2-40B4-BE49-F238E27FC236}">
              <a16:creationId xmlns:a16="http://schemas.microsoft.com/office/drawing/2014/main" id="{76AF6CF6-E1BE-4A9D-B8D3-0A958028328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60" name="直線コネクタ 259">
          <a:extLst>
            <a:ext uri="{FF2B5EF4-FFF2-40B4-BE49-F238E27FC236}">
              <a16:creationId xmlns:a16="http://schemas.microsoft.com/office/drawing/2014/main" id="{0342DD72-6FA9-4D25-ADD0-D5DD5A6B68C1}"/>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61" name="【市民会館】&#10;有形固定資産減価償却率最小値テキスト">
          <a:extLst>
            <a:ext uri="{FF2B5EF4-FFF2-40B4-BE49-F238E27FC236}">
              <a16:creationId xmlns:a16="http://schemas.microsoft.com/office/drawing/2014/main" id="{5DD16F06-68DC-4C67-8024-2C2E72EBBEC8}"/>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62" name="直線コネクタ 261">
          <a:extLst>
            <a:ext uri="{FF2B5EF4-FFF2-40B4-BE49-F238E27FC236}">
              <a16:creationId xmlns:a16="http://schemas.microsoft.com/office/drawing/2014/main" id="{7C12FAB8-344E-487C-B021-52D3656F4B75}"/>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63" name="【市民会館】&#10;有形固定資産減価償却率最大値テキスト">
          <a:extLst>
            <a:ext uri="{FF2B5EF4-FFF2-40B4-BE49-F238E27FC236}">
              <a16:creationId xmlns:a16="http://schemas.microsoft.com/office/drawing/2014/main" id="{851BD6F1-FABB-45A3-B6B9-DC19574A605A}"/>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64" name="直線コネクタ 263">
          <a:extLst>
            <a:ext uri="{FF2B5EF4-FFF2-40B4-BE49-F238E27FC236}">
              <a16:creationId xmlns:a16="http://schemas.microsoft.com/office/drawing/2014/main" id="{9EBF8A74-131F-4517-BF41-63E2D9E76F4F}"/>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65" name="【市民会館】&#10;有形固定資産減価償却率平均値テキスト">
          <a:extLst>
            <a:ext uri="{FF2B5EF4-FFF2-40B4-BE49-F238E27FC236}">
              <a16:creationId xmlns:a16="http://schemas.microsoft.com/office/drawing/2014/main" id="{C9C8BDF2-3927-4A8A-A581-078355F08BCF}"/>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66" name="フローチャート: 判断 265">
          <a:extLst>
            <a:ext uri="{FF2B5EF4-FFF2-40B4-BE49-F238E27FC236}">
              <a16:creationId xmlns:a16="http://schemas.microsoft.com/office/drawing/2014/main" id="{0B56FE88-449F-4D9F-9DCB-CED411D9F80F}"/>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67" name="フローチャート: 判断 266">
          <a:extLst>
            <a:ext uri="{FF2B5EF4-FFF2-40B4-BE49-F238E27FC236}">
              <a16:creationId xmlns:a16="http://schemas.microsoft.com/office/drawing/2014/main" id="{15A2BEB7-E5B2-4EFA-A2DC-BED877B53EE4}"/>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268" name="n_1aveValue【市民会館】&#10;有形固定資産減価償却率">
          <a:extLst>
            <a:ext uri="{FF2B5EF4-FFF2-40B4-BE49-F238E27FC236}">
              <a16:creationId xmlns:a16="http://schemas.microsoft.com/office/drawing/2014/main" id="{159EBCB2-CA0E-4887-8C31-26A4F62C6401}"/>
            </a:ext>
          </a:extLst>
        </xdr:cNvPr>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69" name="フローチャート: 判断 268">
          <a:extLst>
            <a:ext uri="{FF2B5EF4-FFF2-40B4-BE49-F238E27FC236}">
              <a16:creationId xmlns:a16="http://schemas.microsoft.com/office/drawing/2014/main" id="{6BFDAB0D-203C-405C-916C-635860309503}"/>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270" name="n_2aveValue【市民会館】&#10;有形固定資産減価償却率">
          <a:extLst>
            <a:ext uri="{FF2B5EF4-FFF2-40B4-BE49-F238E27FC236}">
              <a16:creationId xmlns:a16="http://schemas.microsoft.com/office/drawing/2014/main" id="{65C5ECDE-EB8E-4E45-9C26-4D649AFDFE89}"/>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71" name="フローチャート: 判断 270">
          <a:extLst>
            <a:ext uri="{FF2B5EF4-FFF2-40B4-BE49-F238E27FC236}">
              <a16:creationId xmlns:a16="http://schemas.microsoft.com/office/drawing/2014/main" id="{474FD549-6E5C-4AB3-9FC8-28487E6F2F34}"/>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74947</xdr:rowOff>
    </xdr:from>
    <xdr:ext cx="405111" cy="259045"/>
    <xdr:sp macro="" textlink="">
      <xdr:nvSpPr>
        <xdr:cNvPr id="272" name="n_3aveValue【市民会館】&#10;有形固定資産減価償却率">
          <a:extLst>
            <a:ext uri="{FF2B5EF4-FFF2-40B4-BE49-F238E27FC236}">
              <a16:creationId xmlns:a16="http://schemas.microsoft.com/office/drawing/2014/main" id="{F803271F-19F7-47B2-ABBA-4FBFCBE69D99}"/>
            </a:ext>
          </a:extLst>
        </xdr:cNvPr>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4006FF29-FA67-4506-85F7-EB777FCFDE2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E0246D7F-DB92-43B9-8FB8-C725DF2AAA8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C4B2E587-D7D8-45DC-8CBB-D2051A8E185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8FF43CF6-B9CC-4D86-A1AA-4D9D5B6A4BF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71EBD0EF-9857-4CEE-9F2C-05F39005D51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105411</xdr:rowOff>
    </xdr:from>
    <xdr:to>
      <xdr:col>24</xdr:col>
      <xdr:colOff>114300</xdr:colOff>
      <xdr:row>106</xdr:row>
      <xdr:rowOff>35561</xdr:rowOff>
    </xdr:to>
    <xdr:sp macro="" textlink="">
      <xdr:nvSpPr>
        <xdr:cNvPr id="278" name="楕円 277">
          <a:extLst>
            <a:ext uri="{FF2B5EF4-FFF2-40B4-BE49-F238E27FC236}">
              <a16:creationId xmlns:a16="http://schemas.microsoft.com/office/drawing/2014/main" id="{11A9A530-3655-4135-AC6A-EF5F7D695326}"/>
            </a:ext>
          </a:extLst>
        </xdr:cNvPr>
        <xdr:cNvSpPr/>
      </xdr:nvSpPr>
      <xdr:spPr>
        <a:xfrm>
          <a:off x="4584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128288</xdr:rowOff>
    </xdr:from>
    <xdr:ext cx="405111" cy="259045"/>
    <xdr:sp macro="" textlink="">
      <xdr:nvSpPr>
        <xdr:cNvPr id="279" name="【市民会館】&#10;有形固定資産減価償却率該当値テキスト">
          <a:extLst>
            <a:ext uri="{FF2B5EF4-FFF2-40B4-BE49-F238E27FC236}">
              <a16:creationId xmlns:a16="http://schemas.microsoft.com/office/drawing/2014/main" id="{77986BD5-1BBD-470F-8754-DED729C04BEB}"/>
            </a:ext>
          </a:extLst>
        </xdr:cNvPr>
        <xdr:cNvSpPr txBox="1"/>
      </xdr:nvSpPr>
      <xdr:spPr>
        <a:xfrm>
          <a:off x="4673600"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164846</xdr:rowOff>
    </xdr:from>
    <xdr:to>
      <xdr:col>20</xdr:col>
      <xdr:colOff>38100</xdr:colOff>
      <xdr:row>106</xdr:row>
      <xdr:rowOff>94996</xdr:rowOff>
    </xdr:to>
    <xdr:sp macro="" textlink="">
      <xdr:nvSpPr>
        <xdr:cNvPr id="280" name="楕円 279">
          <a:extLst>
            <a:ext uri="{FF2B5EF4-FFF2-40B4-BE49-F238E27FC236}">
              <a16:creationId xmlns:a16="http://schemas.microsoft.com/office/drawing/2014/main" id="{4073A7D6-6923-43F9-9E68-0001E558CDEA}"/>
            </a:ext>
          </a:extLst>
        </xdr:cNvPr>
        <xdr:cNvSpPr/>
      </xdr:nvSpPr>
      <xdr:spPr>
        <a:xfrm>
          <a:off x="3746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156211</xdr:rowOff>
    </xdr:from>
    <xdr:to>
      <xdr:col>24</xdr:col>
      <xdr:colOff>63500</xdr:colOff>
      <xdr:row>106</xdr:row>
      <xdr:rowOff>44196</xdr:rowOff>
    </xdr:to>
    <xdr:cxnSp macro="">
      <xdr:nvCxnSpPr>
        <xdr:cNvPr id="281" name="直線コネクタ 280">
          <a:extLst>
            <a:ext uri="{FF2B5EF4-FFF2-40B4-BE49-F238E27FC236}">
              <a16:creationId xmlns:a16="http://schemas.microsoft.com/office/drawing/2014/main" id="{238C41D4-B90E-4BE5-A646-F50DBE331141}"/>
            </a:ext>
          </a:extLst>
        </xdr:cNvPr>
        <xdr:cNvCxnSpPr/>
      </xdr:nvCxnSpPr>
      <xdr:spPr>
        <a:xfrm flipV="1">
          <a:off x="3797300" y="1815846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111523</xdr:rowOff>
    </xdr:from>
    <xdr:ext cx="405111" cy="259045"/>
    <xdr:sp macro="" textlink="">
      <xdr:nvSpPr>
        <xdr:cNvPr id="282" name="n_1mainValue【市民会館】&#10;有形固定資産減価償却率">
          <a:extLst>
            <a:ext uri="{FF2B5EF4-FFF2-40B4-BE49-F238E27FC236}">
              <a16:creationId xmlns:a16="http://schemas.microsoft.com/office/drawing/2014/main" id="{C9CF9582-B5EC-4329-93AE-FD100857956D}"/>
            </a:ext>
          </a:extLst>
        </xdr:cNvPr>
        <xdr:cNvSpPr txBox="1"/>
      </xdr:nvSpPr>
      <xdr:spPr>
        <a:xfrm>
          <a:off x="3582044" y="1794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23F9F28B-3B27-44CA-8B37-824E8022830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BC188DBE-C2A7-468C-AAFE-1433912AF4E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D7BC4158-72D6-4B8B-AA0D-0721E217D54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594E5005-7388-455A-B079-6D180946B6C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0650E8F2-964A-4C8F-8CA5-7D32E8370E2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C47956F4-508A-436F-9B2B-FE33BBFCAB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13F7D447-1CFC-4CFF-8A20-643268AD7B6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60944A7B-1182-4C03-8151-76ACDB9D380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a:extLst>
            <a:ext uri="{FF2B5EF4-FFF2-40B4-BE49-F238E27FC236}">
              <a16:creationId xmlns:a16="http://schemas.microsoft.com/office/drawing/2014/main" id="{A8E4DD7A-E736-4409-91CB-1945374A9E9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a:extLst>
            <a:ext uri="{FF2B5EF4-FFF2-40B4-BE49-F238E27FC236}">
              <a16:creationId xmlns:a16="http://schemas.microsoft.com/office/drawing/2014/main" id="{54F841DF-D385-40F2-9E32-565322B746E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3" name="直線コネクタ 292">
          <a:extLst>
            <a:ext uri="{FF2B5EF4-FFF2-40B4-BE49-F238E27FC236}">
              <a16:creationId xmlns:a16="http://schemas.microsoft.com/office/drawing/2014/main" id="{3296DD82-9545-470D-BF61-8444C8B95C4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6AFD2FF3-F8DF-4654-8155-1916181CAEF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5" name="直線コネクタ 294">
          <a:extLst>
            <a:ext uri="{FF2B5EF4-FFF2-40B4-BE49-F238E27FC236}">
              <a16:creationId xmlns:a16="http://schemas.microsoft.com/office/drawing/2014/main" id="{7F912531-7A3B-4FBC-AB33-AA8023E80AD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6" name="テキスト ボックス 295">
          <a:extLst>
            <a:ext uri="{FF2B5EF4-FFF2-40B4-BE49-F238E27FC236}">
              <a16:creationId xmlns:a16="http://schemas.microsoft.com/office/drawing/2014/main" id="{DA743226-F4E0-4652-92A3-2E3EE056F82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7" name="直線コネクタ 296">
          <a:extLst>
            <a:ext uri="{FF2B5EF4-FFF2-40B4-BE49-F238E27FC236}">
              <a16:creationId xmlns:a16="http://schemas.microsoft.com/office/drawing/2014/main" id="{5108B2B4-4928-4EFC-B289-D12185EB588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8" name="テキスト ボックス 297">
          <a:extLst>
            <a:ext uri="{FF2B5EF4-FFF2-40B4-BE49-F238E27FC236}">
              <a16:creationId xmlns:a16="http://schemas.microsoft.com/office/drawing/2014/main" id="{61D9C263-E88F-4167-B7F6-7A6EDF4A01B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9" name="直線コネクタ 298">
          <a:extLst>
            <a:ext uri="{FF2B5EF4-FFF2-40B4-BE49-F238E27FC236}">
              <a16:creationId xmlns:a16="http://schemas.microsoft.com/office/drawing/2014/main" id="{6146D81D-2FE6-454E-9BCF-8B0C8DB22D0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0" name="テキスト ボックス 299">
          <a:extLst>
            <a:ext uri="{FF2B5EF4-FFF2-40B4-BE49-F238E27FC236}">
              <a16:creationId xmlns:a16="http://schemas.microsoft.com/office/drawing/2014/main" id="{930AEA84-E147-47CC-BBEC-45554620E30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1" name="直線コネクタ 300">
          <a:extLst>
            <a:ext uri="{FF2B5EF4-FFF2-40B4-BE49-F238E27FC236}">
              <a16:creationId xmlns:a16="http://schemas.microsoft.com/office/drawing/2014/main" id="{735FF292-E505-47E2-946D-351F6F4C80B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2" name="テキスト ボックス 301">
          <a:extLst>
            <a:ext uri="{FF2B5EF4-FFF2-40B4-BE49-F238E27FC236}">
              <a16:creationId xmlns:a16="http://schemas.microsoft.com/office/drawing/2014/main" id="{28846F8A-94CE-4410-8FC1-6B36E9D4E77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3" name="直線コネクタ 302">
          <a:extLst>
            <a:ext uri="{FF2B5EF4-FFF2-40B4-BE49-F238E27FC236}">
              <a16:creationId xmlns:a16="http://schemas.microsoft.com/office/drawing/2014/main" id="{A24F8CD1-3C4B-425B-97D6-EE8D45DEE2C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4" name="テキスト ボックス 303">
          <a:extLst>
            <a:ext uri="{FF2B5EF4-FFF2-40B4-BE49-F238E27FC236}">
              <a16:creationId xmlns:a16="http://schemas.microsoft.com/office/drawing/2014/main" id="{E32A597D-F259-4240-BB9E-DB6F38169EE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5" name="【市民会館】&#10;一人当たり面積グラフ枠">
          <a:extLst>
            <a:ext uri="{FF2B5EF4-FFF2-40B4-BE49-F238E27FC236}">
              <a16:creationId xmlns:a16="http://schemas.microsoft.com/office/drawing/2014/main" id="{296F212D-F5F5-4673-8116-BFDCE8DD7AA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06" name="直線コネクタ 305">
          <a:extLst>
            <a:ext uri="{FF2B5EF4-FFF2-40B4-BE49-F238E27FC236}">
              <a16:creationId xmlns:a16="http://schemas.microsoft.com/office/drawing/2014/main" id="{D98265D2-B76C-4BFB-BF36-88049704C32F}"/>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07" name="【市民会館】&#10;一人当たり面積最小値テキスト">
          <a:extLst>
            <a:ext uri="{FF2B5EF4-FFF2-40B4-BE49-F238E27FC236}">
              <a16:creationId xmlns:a16="http://schemas.microsoft.com/office/drawing/2014/main" id="{21A0EA58-9E24-4B94-A364-566AFB3B1C61}"/>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08" name="直線コネクタ 307">
          <a:extLst>
            <a:ext uri="{FF2B5EF4-FFF2-40B4-BE49-F238E27FC236}">
              <a16:creationId xmlns:a16="http://schemas.microsoft.com/office/drawing/2014/main" id="{72E27293-6BE2-499C-BACD-1D10AF76DCEE}"/>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09" name="【市民会館】&#10;一人当たり面積最大値テキスト">
          <a:extLst>
            <a:ext uri="{FF2B5EF4-FFF2-40B4-BE49-F238E27FC236}">
              <a16:creationId xmlns:a16="http://schemas.microsoft.com/office/drawing/2014/main" id="{03899177-2F16-4897-B877-2B2D26602AEF}"/>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10" name="直線コネクタ 309">
          <a:extLst>
            <a:ext uri="{FF2B5EF4-FFF2-40B4-BE49-F238E27FC236}">
              <a16:creationId xmlns:a16="http://schemas.microsoft.com/office/drawing/2014/main" id="{2D945563-5C20-4766-AB7A-52E67D956ACD}"/>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311" name="【市民会館】&#10;一人当たり面積平均値テキスト">
          <a:extLst>
            <a:ext uri="{FF2B5EF4-FFF2-40B4-BE49-F238E27FC236}">
              <a16:creationId xmlns:a16="http://schemas.microsoft.com/office/drawing/2014/main" id="{D4ADE97C-B70E-4A24-B008-89A7740E8C96}"/>
            </a:ext>
          </a:extLst>
        </xdr:cNvPr>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12" name="フローチャート: 判断 311">
          <a:extLst>
            <a:ext uri="{FF2B5EF4-FFF2-40B4-BE49-F238E27FC236}">
              <a16:creationId xmlns:a16="http://schemas.microsoft.com/office/drawing/2014/main" id="{1E220B60-3963-46F5-8151-EB13C518CA8B}"/>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13" name="フローチャート: 判断 312">
          <a:extLst>
            <a:ext uri="{FF2B5EF4-FFF2-40B4-BE49-F238E27FC236}">
              <a16:creationId xmlns:a16="http://schemas.microsoft.com/office/drawing/2014/main" id="{78C56F5B-7A14-419C-880F-677A7F1DC124}"/>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14" name="n_1aveValue【市民会館】&#10;一人当たり面積">
          <a:extLst>
            <a:ext uri="{FF2B5EF4-FFF2-40B4-BE49-F238E27FC236}">
              <a16:creationId xmlns:a16="http://schemas.microsoft.com/office/drawing/2014/main" id="{9C0EBCB4-7A10-418B-BEAF-EFF274DB5692}"/>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15" name="フローチャート: 判断 314">
          <a:extLst>
            <a:ext uri="{FF2B5EF4-FFF2-40B4-BE49-F238E27FC236}">
              <a16:creationId xmlns:a16="http://schemas.microsoft.com/office/drawing/2014/main" id="{092EFE4D-B756-48C0-9167-39C5D86074E7}"/>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16" name="n_2aveValue【市民会館】&#10;一人当たり面積">
          <a:extLst>
            <a:ext uri="{FF2B5EF4-FFF2-40B4-BE49-F238E27FC236}">
              <a16:creationId xmlns:a16="http://schemas.microsoft.com/office/drawing/2014/main" id="{FF42B8A3-EC18-40CB-8ADC-14B4702F0457}"/>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17" name="フローチャート: 判断 316">
          <a:extLst>
            <a:ext uri="{FF2B5EF4-FFF2-40B4-BE49-F238E27FC236}">
              <a16:creationId xmlns:a16="http://schemas.microsoft.com/office/drawing/2014/main" id="{0E18A331-9658-49AF-9A48-9F90161638E7}"/>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18" name="n_3aveValue【市民会館】&#10;一人当たり面積">
          <a:extLst>
            <a:ext uri="{FF2B5EF4-FFF2-40B4-BE49-F238E27FC236}">
              <a16:creationId xmlns:a16="http://schemas.microsoft.com/office/drawing/2014/main" id="{44B1DD04-9611-41A6-97E7-5DF5444FF639}"/>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84D17B05-27AD-4BBB-8D3E-7F7CCC17E43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21D8E1E5-70B1-4CB2-9C83-C1C672DD039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157FEFA7-38CB-42E9-8901-68C8C8DD887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156FA332-8600-4006-AE51-B99BF7F67FE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D745D931-37EE-437C-83EF-01BF902C57C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109220</xdr:rowOff>
    </xdr:from>
    <xdr:to>
      <xdr:col>55</xdr:col>
      <xdr:colOff>50800</xdr:colOff>
      <xdr:row>108</xdr:row>
      <xdr:rowOff>39370</xdr:rowOff>
    </xdr:to>
    <xdr:sp macro="" textlink="">
      <xdr:nvSpPr>
        <xdr:cNvPr id="324" name="楕円 323">
          <a:extLst>
            <a:ext uri="{FF2B5EF4-FFF2-40B4-BE49-F238E27FC236}">
              <a16:creationId xmlns:a16="http://schemas.microsoft.com/office/drawing/2014/main" id="{E2A67059-BBEC-47E2-95E8-BF8463E145A5}"/>
            </a:ext>
          </a:extLst>
        </xdr:cNvPr>
        <xdr:cNvSpPr/>
      </xdr:nvSpPr>
      <xdr:spPr>
        <a:xfrm>
          <a:off x="10426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87647</xdr:rowOff>
    </xdr:from>
    <xdr:ext cx="469744" cy="259045"/>
    <xdr:sp macro="" textlink="">
      <xdr:nvSpPr>
        <xdr:cNvPr id="325" name="【市民会館】&#10;一人当たり面積該当値テキスト">
          <a:extLst>
            <a:ext uri="{FF2B5EF4-FFF2-40B4-BE49-F238E27FC236}">
              <a16:creationId xmlns:a16="http://schemas.microsoft.com/office/drawing/2014/main" id="{3EE91C70-DCC5-4F4F-8285-9BD0F2A2F71A}"/>
            </a:ext>
          </a:extLst>
        </xdr:cNvPr>
        <xdr:cNvSpPr txBox="1"/>
      </xdr:nvSpPr>
      <xdr:spPr>
        <a:xfrm>
          <a:off x="10515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110362</xdr:rowOff>
    </xdr:from>
    <xdr:to>
      <xdr:col>50</xdr:col>
      <xdr:colOff>165100</xdr:colOff>
      <xdr:row>108</xdr:row>
      <xdr:rowOff>40512</xdr:rowOff>
    </xdr:to>
    <xdr:sp macro="" textlink="">
      <xdr:nvSpPr>
        <xdr:cNvPr id="326" name="楕円 325">
          <a:extLst>
            <a:ext uri="{FF2B5EF4-FFF2-40B4-BE49-F238E27FC236}">
              <a16:creationId xmlns:a16="http://schemas.microsoft.com/office/drawing/2014/main" id="{FB9EFFFA-D078-42D5-8E76-F12BAF8065DE}"/>
            </a:ext>
          </a:extLst>
        </xdr:cNvPr>
        <xdr:cNvSpPr/>
      </xdr:nvSpPr>
      <xdr:spPr>
        <a:xfrm>
          <a:off x="9588500" y="184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160020</xdr:rowOff>
    </xdr:from>
    <xdr:to>
      <xdr:col>55</xdr:col>
      <xdr:colOff>0</xdr:colOff>
      <xdr:row>107</xdr:row>
      <xdr:rowOff>161162</xdr:rowOff>
    </xdr:to>
    <xdr:cxnSp macro="">
      <xdr:nvCxnSpPr>
        <xdr:cNvPr id="327" name="直線コネクタ 326">
          <a:extLst>
            <a:ext uri="{FF2B5EF4-FFF2-40B4-BE49-F238E27FC236}">
              <a16:creationId xmlns:a16="http://schemas.microsoft.com/office/drawing/2014/main" id="{EDDD3182-314F-4BC1-89C6-A8FCA8C7401A}"/>
            </a:ext>
          </a:extLst>
        </xdr:cNvPr>
        <xdr:cNvCxnSpPr/>
      </xdr:nvCxnSpPr>
      <xdr:spPr>
        <a:xfrm flipV="1">
          <a:off x="9639300" y="1850517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31639</xdr:rowOff>
    </xdr:from>
    <xdr:ext cx="469744" cy="259045"/>
    <xdr:sp macro="" textlink="">
      <xdr:nvSpPr>
        <xdr:cNvPr id="328" name="n_1mainValue【市民会館】&#10;一人当たり面積">
          <a:extLst>
            <a:ext uri="{FF2B5EF4-FFF2-40B4-BE49-F238E27FC236}">
              <a16:creationId xmlns:a16="http://schemas.microsoft.com/office/drawing/2014/main" id="{189B6BF1-35DB-4E49-BCA2-5D23838DE77C}"/>
            </a:ext>
          </a:extLst>
        </xdr:cNvPr>
        <xdr:cNvSpPr txBox="1"/>
      </xdr:nvSpPr>
      <xdr:spPr>
        <a:xfrm>
          <a:off x="9391727" y="185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a:extLst>
            <a:ext uri="{FF2B5EF4-FFF2-40B4-BE49-F238E27FC236}">
              <a16:creationId xmlns:a16="http://schemas.microsoft.com/office/drawing/2014/main" id="{9F31CD89-03D8-4609-9B5A-EEED6AB18BC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a:extLst>
            <a:ext uri="{FF2B5EF4-FFF2-40B4-BE49-F238E27FC236}">
              <a16:creationId xmlns:a16="http://schemas.microsoft.com/office/drawing/2014/main" id="{6BEBDA2D-B474-4374-827E-27E23C0F96E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a:extLst>
            <a:ext uri="{FF2B5EF4-FFF2-40B4-BE49-F238E27FC236}">
              <a16:creationId xmlns:a16="http://schemas.microsoft.com/office/drawing/2014/main" id="{9A3FF567-CF2C-4BD2-9849-4E549E33D2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a:extLst>
            <a:ext uri="{FF2B5EF4-FFF2-40B4-BE49-F238E27FC236}">
              <a16:creationId xmlns:a16="http://schemas.microsoft.com/office/drawing/2014/main" id="{53F61C6C-8D89-45A0-96A2-90B386CA646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a:extLst>
            <a:ext uri="{FF2B5EF4-FFF2-40B4-BE49-F238E27FC236}">
              <a16:creationId xmlns:a16="http://schemas.microsoft.com/office/drawing/2014/main" id="{EE8C2F35-2C9E-4544-B20A-4386967BBB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a:extLst>
            <a:ext uri="{FF2B5EF4-FFF2-40B4-BE49-F238E27FC236}">
              <a16:creationId xmlns:a16="http://schemas.microsoft.com/office/drawing/2014/main" id="{4D4B602C-810F-492F-A6E2-9908DAD85F1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a:extLst>
            <a:ext uri="{FF2B5EF4-FFF2-40B4-BE49-F238E27FC236}">
              <a16:creationId xmlns:a16="http://schemas.microsoft.com/office/drawing/2014/main" id="{14390978-F390-401D-9E49-8B1CF6D6CBA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a:extLst>
            <a:ext uri="{FF2B5EF4-FFF2-40B4-BE49-F238E27FC236}">
              <a16:creationId xmlns:a16="http://schemas.microsoft.com/office/drawing/2014/main" id="{C049B0D7-2EC4-4650-8535-EA68B7322B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a:extLst>
            <a:ext uri="{FF2B5EF4-FFF2-40B4-BE49-F238E27FC236}">
              <a16:creationId xmlns:a16="http://schemas.microsoft.com/office/drawing/2014/main" id="{CD35DCBA-1093-482D-8FFC-BBD10133300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a:extLst>
            <a:ext uri="{FF2B5EF4-FFF2-40B4-BE49-F238E27FC236}">
              <a16:creationId xmlns:a16="http://schemas.microsoft.com/office/drawing/2014/main" id="{B5DB2877-6BDE-46A0-AE95-20E6C1EFE9E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39" name="直線コネクタ 338">
          <a:extLst>
            <a:ext uri="{FF2B5EF4-FFF2-40B4-BE49-F238E27FC236}">
              <a16:creationId xmlns:a16="http://schemas.microsoft.com/office/drawing/2014/main" id="{C7B9F09C-C6FF-43FE-AA9B-AE94467A405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40" name="テキスト ボックス 339">
          <a:extLst>
            <a:ext uri="{FF2B5EF4-FFF2-40B4-BE49-F238E27FC236}">
              <a16:creationId xmlns:a16="http://schemas.microsoft.com/office/drawing/2014/main" id="{2E757D76-FE33-4F9B-9D14-8705E7EA6719}"/>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1" name="直線コネクタ 340">
          <a:extLst>
            <a:ext uri="{FF2B5EF4-FFF2-40B4-BE49-F238E27FC236}">
              <a16:creationId xmlns:a16="http://schemas.microsoft.com/office/drawing/2014/main" id="{889C301F-2BA4-4B0F-9CAC-853350D4023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2" name="テキスト ボックス 341">
          <a:extLst>
            <a:ext uri="{FF2B5EF4-FFF2-40B4-BE49-F238E27FC236}">
              <a16:creationId xmlns:a16="http://schemas.microsoft.com/office/drawing/2014/main" id="{4E93E69F-DEEB-4DA2-82F1-83585F1546C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3" name="直線コネクタ 342">
          <a:extLst>
            <a:ext uri="{FF2B5EF4-FFF2-40B4-BE49-F238E27FC236}">
              <a16:creationId xmlns:a16="http://schemas.microsoft.com/office/drawing/2014/main" id="{01710AD5-BAD7-481D-9C8C-88199681BCA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4" name="テキスト ボックス 343">
          <a:extLst>
            <a:ext uri="{FF2B5EF4-FFF2-40B4-BE49-F238E27FC236}">
              <a16:creationId xmlns:a16="http://schemas.microsoft.com/office/drawing/2014/main" id="{9CF6139E-DD48-4858-8F58-C54AEF2E4D8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5" name="直線コネクタ 344">
          <a:extLst>
            <a:ext uri="{FF2B5EF4-FFF2-40B4-BE49-F238E27FC236}">
              <a16:creationId xmlns:a16="http://schemas.microsoft.com/office/drawing/2014/main" id="{0B4F6D5F-CFA3-48B7-9AA9-E32604B1BE5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6" name="テキスト ボックス 345">
          <a:extLst>
            <a:ext uri="{FF2B5EF4-FFF2-40B4-BE49-F238E27FC236}">
              <a16:creationId xmlns:a16="http://schemas.microsoft.com/office/drawing/2014/main" id="{7B14AC11-34B0-4EBD-9B1C-6D31ABC519E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7" name="直線コネクタ 346">
          <a:extLst>
            <a:ext uri="{FF2B5EF4-FFF2-40B4-BE49-F238E27FC236}">
              <a16:creationId xmlns:a16="http://schemas.microsoft.com/office/drawing/2014/main" id="{3C0FF1A7-14F9-4A0F-A7E0-CF2EE0BFB43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8" name="テキスト ボックス 347">
          <a:extLst>
            <a:ext uri="{FF2B5EF4-FFF2-40B4-BE49-F238E27FC236}">
              <a16:creationId xmlns:a16="http://schemas.microsoft.com/office/drawing/2014/main" id="{0F27685C-5A4B-41A2-8C5E-706BA1B28D9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a:extLst>
            <a:ext uri="{FF2B5EF4-FFF2-40B4-BE49-F238E27FC236}">
              <a16:creationId xmlns:a16="http://schemas.microsoft.com/office/drawing/2014/main" id="{7173ED32-27BF-4CDD-9F38-ACC3720AB0A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a:extLst>
            <a:ext uri="{FF2B5EF4-FFF2-40B4-BE49-F238E27FC236}">
              <a16:creationId xmlns:a16="http://schemas.microsoft.com/office/drawing/2014/main" id="{32C7E882-47C5-4EB8-B986-74ED651FA2C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一般廃棄物処理施設】&#10;有形固定資産減価償却率グラフ枠">
          <a:extLst>
            <a:ext uri="{FF2B5EF4-FFF2-40B4-BE49-F238E27FC236}">
              <a16:creationId xmlns:a16="http://schemas.microsoft.com/office/drawing/2014/main" id="{A327D07E-9B5E-42B3-B0AA-06D2EC2EC9E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52" name="直線コネクタ 351">
          <a:extLst>
            <a:ext uri="{FF2B5EF4-FFF2-40B4-BE49-F238E27FC236}">
              <a16:creationId xmlns:a16="http://schemas.microsoft.com/office/drawing/2014/main" id="{75B9C9DC-7AD2-4976-B986-A936C6440AEE}"/>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53" name="【一般廃棄物処理施設】&#10;有形固定資産減価償却率最小値テキスト">
          <a:extLst>
            <a:ext uri="{FF2B5EF4-FFF2-40B4-BE49-F238E27FC236}">
              <a16:creationId xmlns:a16="http://schemas.microsoft.com/office/drawing/2014/main" id="{A437F006-0734-4053-9170-96A0173E432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54" name="直線コネクタ 353">
          <a:extLst>
            <a:ext uri="{FF2B5EF4-FFF2-40B4-BE49-F238E27FC236}">
              <a16:creationId xmlns:a16="http://schemas.microsoft.com/office/drawing/2014/main" id="{F58B80A2-7F94-4833-AEA0-238E7E3BD7E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55" name="【一般廃棄物処理施設】&#10;有形固定資産減価償却率最大値テキスト">
          <a:extLst>
            <a:ext uri="{FF2B5EF4-FFF2-40B4-BE49-F238E27FC236}">
              <a16:creationId xmlns:a16="http://schemas.microsoft.com/office/drawing/2014/main" id="{1C83AF31-0864-422D-AB92-C93BFA3983C2}"/>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56" name="直線コネクタ 355">
          <a:extLst>
            <a:ext uri="{FF2B5EF4-FFF2-40B4-BE49-F238E27FC236}">
              <a16:creationId xmlns:a16="http://schemas.microsoft.com/office/drawing/2014/main" id="{7EA0748C-65AD-4E45-BC3B-AFA8A34DC913}"/>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57" name="【一般廃棄物処理施設】&#10;有形固定資産減価償却率平均値テキスト">
          <a:extLst>
            <a:ext uri="{FF2B5EF4-FFF2-40B4-BE49-F238E27FC236}">
              <a16:creationId xmlns:a16="http://schemas.microsoft.com/office/drawing/2014/main" id="{9F873D87-9E3A-4B5D-AC7C-4D861489D8E0}"/>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58" name="フローチャート: 判断 357">
          <a:extLst>
            <a:ext uri="{FF2B5EF4-FFF2-40B4-BE49-F238E27FC236}">
              <a16:creationId xmlns:a16="http://schemas.microsoft.com/office/drawing/2014/main" id="{EA662714-392A-45F3-974C-F2EB46CF26D3}"/>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59" name="フローチャート: 判断 358">
          <a:extLst>
            <a:ext uri="{FF2B5EF4-FFF2-40B4-BE49-F238E27FC236}">
              <a16:creationId xmlns:a16="http://schemas.microsoft.com/office/drawing/2014/main" id="{96DA7486-F92A-49B6-B153-C05763BFB4B2}"/>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60" name="n_1aveValue【一般廃棄物処理施設】&#10;有形固定資産減価償却率">
          <a:extLst>
            <a:ext uri="{FF2B5EF4-FFF2-40B4-BE49-F238E27FC236}">
              <a16:creationId xmlns:a16="http://schemas.microsoft.com/office/drawing/2014/main" id="{FD0BDF65-F151-4D14-AE8D-90A4678FA9D7}"/>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61" name="フローチャート: 判断 360">
          <a:extLst>
            <a:ext uri="{FF2B5EF4-FFF2-40B4-BE49-F238E27FC236}">
              <a16:creationId xmlns:a16="http://schemas.microsoft.com/office/drawing/2014/main" id="{7C17FD81-5E69-4168-8CFB-7564F0E0AC0F}"/>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62" name="n_2aveValue【一般廃棄物処理施設】&#10;有形固定資産減価償却率">
          <a:extLst>
            <a:ext uri="{FF2B5EF4-FFF2-40B4-BE49-F238E27FC236}">
              <a16:creationId xmlns:a16="http://schemas.microsoft.com/office/drawing/2014/main" id="{7F2DB515-7522-43B3-9321-3E08CCA37D61}"/>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63" name="フローチャート: 判断 362">
          <a:extLst>
            <a:ext uri="{FF2B5EF4-FFF2-40B4-BE49-F238E27FC236}">
              <a16:creationId xmlns:a16="http://schemas.microsoft.com/office/drawing/2014/main" id="{10322492-1332-42D6-93E1-EB8F599434E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64" name="n_3aveValue【一般廃棄物処理施設】&#10;有形固定資産減価償却率">
          <a:extLst>
            <a:ext uri="{FF2B5EF4-FFF2-40B4-BE49-F238E27FC236}">
              <a16:creationId xmlns:a16="http://schemas.microsoft.com/office/drawing/2014/main" id="{C0AFDB71-1DCB-49CB-AC68-7EE398CD8DA9}"/>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E1A12B55-D7C3-45DB-B674-756DD9CB35B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179F87F8-987A-42AC-97B1-2014F43E6E7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2D87B332-DAB4-4168-A310-87D36722F5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B2F325EB-E5E4-45A8-9C5A-22A40030ABA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49E23779-1AB6-4A20-B28D-D8A04A5832F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55880</xdr:rowOff>
    </xdr:from>
    <xdr:to>
      <xdr:col>85</xdr:col>
      <xdr:colOff>177800</xdr:colOff>
      <xdr:row>35</xdr:row>
      <xdr:rowOff>157480</xdr:rowOff>
    </xdr:to>
    <xdr:sp macro="" textlink="">
      <xdr:nvSpPr>
        <xdr:cNvPr id="370" name="楕円 369">
          <a:extLst>
            <a:ext uri="{FF2B5EF4-FFF2-40B4-BE49-F238E27FC236}">
              <a16:creationId xmlns:a16="http://schemas.microsoft.com/office/drawing/2014/main" id="{1016C35F-3B2B-4873-8906-38EDE6713C25}"/>
            </a:ext>
          </a:extLst>
        </xdr:cNvPr>
        <xdr:cNvSpPr/>
      </xdr:nvSpPr>
      <xdr:spPr>
        <a:xfrm>
          <a:off x="162687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78757</xdr:rowOff>
    </xdr:from>
    <xdr:ext cx="405111" cy="259045"/>
    <xdr:sp macro="" textlink="">
      <xdr:nvSpPr>
        <xdr:cNvPr id="371" name="【一般廃棄物処理施設】&#10;有形固定資産減価償却率該当値テキスト">
          <a:extLst>
            <a:ext uri="{FF2B5EF4-FFF2-40B4-BE49-F238E27FC236}">
              <a16:creationId xmlns:a16="http://schemas.microsoft.com/office/drawing/2014/main" id="{10B19278-A891-4464-B40E-853D629FD601}"/>
            </a:ext>
          </a:extLst>
        </xdr:cNvPr>
        <xdr:cNvSpPr txBox="1"/>
      </xdr:nvSpPr>
      <xdr:spPr>
        <a:xfrm>
          <a:off x="16357600"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97790</xdr:rowOff>
    </xdr:from>
    <xdr:to>
      <xdr:col>81</xdr:col>
      <xdr:colOff>101600</xdr:colOff>
      <xdr:row>36</xdr:row>
      <xdr:rowOff>27940</xdr:rowOff>
    </xdr:to>
    <xdr:sp macro="" textlink="">
      <xdr:nvSpPr>
        <xdr:cNvPr id="372" name="楕円 371">
          <a:extLst>
            <a:ext uri="{FF2B5EF4-FFF2-40B4-BE49-F238E27FC236}">
              <a16:creationId xmlns:a16="http://schemas.microsoft.com/office/drawing/2014/main" id="{6076FA7D-D36A-4464-8053-81A36ACAAFF1}"/>
            </a:ext>
          </a:extLst>
        </xdr:cNvPr>
        <xdr:cNvSpPr/>
      </xdr:nvSpPr>
      <xdr:spPr>
        <a:xfrm>
          <a:off x="15430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106680</xdr:rowOff>
    </xdr:from>
    <xdr:to>
      <xdr:col>85</xdr:col>
      <xdr:colOff>127000</xdr:colOff>
      <xdr:row>35</xdr:row>
      <xdr:rowOff>148590</xdr:rowOff>
    </xdr:to>
    <xdr:cxnSp macro="">
      <xdr:nvCxnSpPr>
        <xdr:cNvPr id="373" name="直線コネクタ 372">
          <a:extLst>
            <a:ext uri="{FF2B5EF4-FFF2-40B4-BE49-F238E27FC236}">
              <a16:creationId xmlns:a16="http://schemas.microsoft.com/office/drawing/2014/main" id="{3227E12D-B20C-4259-A75A-E5499A22CA4E}"/>
            </a:ext>
          </a:extLst>
        </xdr:cNvPr>
        <xdr:cNvCxnSpPr/>
      </xdr:nvCxnSpPr>
      <xdr:spPr>
        <a:xfrm flipV="1">
          <a:off x="15481300" y="61074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44467</xdr:rowOff>
    </xdr:from>
    <xdr:ext cx="405111" cy="259045"/>
    <xdr:sp macro="" textlink="">
      <xdr:nvSpPr>
        <xdr:cNvPr id="374" name="n_1mainValue【一般廃棄物処理施設】&#10;有形固定資産減価償却率">
          <a:extLst>
            <a:ext uri="{FF2B5EF4-FFF2-40B4-BE49-F238E27FC236}">
              <a16:creationId xmlns:a16="http://schemas.microsoft.com/office/drawing/2014/main" id="{AE97A8A6-66FD-4082-B5FA-8D8CC3BD3E40}"/>
            </a:ext>
          </a:extLst>
        </xdr:cNvPr>
        <xdr:cNvSpPr txBox="1"/>
      </xdr:nvSpPr>
      <xdr:spPr>
        <a:xfrm>
          <a:off x="15266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a:extLst>
            <a:ext uri="{FF2B5EF4-FFF2-40B4-BE49-F238E27FC236}">
              <a16:creationId xmlns:a16="http://schemas.microsoft.com/office/drawing/2014/main" id="{837911ED-0363-4AA2-8DCF-543AD12CAEE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a:extLst>
            <a:ext uri="{FF2B5EF4-FFF2-40B4-BE49-F238E27FC236}">
              <a16:creationId xmlns:a16="http://schemas.microsoft.com/office/drawing/2014/main" id="{76B87C20-F0A7-4C99-9F5F-5B5CD6686ED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a:extLst>
            <a:ext uri="{FF2B5EF4-FFF2-40B4-BE49-F238E27FC236}">
              <a16:creationId xmlns:a16="http://schemas.microsoft.com/office/drawing/2014/main" id="{8869A937-04A0-49C5-A203-31B3FDA2001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a:extLst>
            <a:ext uri="{FF2B5EF4-FFF2-40B4-BE49-F238E27FC236}">
              <a16:creationId xmlns:a16="http://schemas.microsoft.com/office/drawing/2014/main" id="{70E980B7-EDD9-481E-8159-DA05B615067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a:extLst>
            <a:ext uri="{FF2B5EF4-FFF2-40B4-BE49-F238E27FC236}">
              <a16:creationId xmlns:a16="http://schemas.microsoft.com/office/drawing/2014/main" id="{1E92D834-30B9-401E-9DB6-A14081F954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a:extLst>
            <a:ext uri="{FF2B5EF4-FFF2-40B4-BE49-F238E27FC236}">
              <a16:creationId xmlns:a16="http://schemas.microsoft.com/office/drawing/2014/main" id="{06D3C7ED-795C-4DA3-95CE-25AD4285C8D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a:extLst>
            <a:ext uri="{FF2B5EF4-FFF2-40B4-BE49-F238E27FC236}">
              <a16:creationId xmlns:a16="http://schemas.microsoft.com/office/drawing/2014/main" id="{4C0025E7-A008-4F05-A89A-5E3E0509FA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a:extLst>
            <a:ext uri="{FF2B5EF4-FFF2-40B4-BE49-F238E27FC236}">
              <a16:creationId xmlns:a16="http://schemas.microsoft.com/office/drawing/2014/main" id="{B37F3C96-B8B4-4DA1-9E7E-E94C46A6063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a:extLst>
            <a:ext uri="{FF2B5EF4-FFF2-40B4-BE49-F238E27FC236}">
              <a16:creationId xmlns:a16="http://schemas.microsoft.com/office/drawing/2014/main" id="{A50FF817-0C4F-4CD5-A49F-07824727AEE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a:extLst>
            <a:ext uri="{FF2B5EF4-FFF2-40B4-BE49-F238E27FC236}">
              <a16:creationId xmlns:a16="http://schemas.microsoft.com/office/drawing/2014/main" id="{34EAABCD-208C-424F-A74E-4EDC371F6F4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5" name="直線コネクタ 384">
          <a:extLst>
            <a:ext uri="{FF2B5EF4-FFF2-40B4-BE49-F238E27FC236}">
              <a16:creationId xmlns:a16="http://schemas.microsoft.com/office/drawing/2014/main" id="{F615A94C-53A5-4C85-973B-66C1BD622BE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6" name="テキスト ボックス 385">
          <a:extLst>
            <a:ext uri="{FF2B5EF4-FFF2-40B4-BE49-F238E27FC236}">
              <a16:creationId xmlns:a16="http://schemas.microsoft.com/office/drawing/2014/main" id="{7F4088FF-3B7A-4F40-8F3B-461C352A113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7" name="直線コネクタ 386">
          <a:extLst>
            <a:ext uri="{FF2B5EF4-FFF2-40B4-BE49-F238E27FC236}">
              <a16:creationId xmlns:a16="http://schemas.microsoft.com/office/drawing/2014/main" id="{3EA8BC5D-A3B3-4F42-A9DD-78EBEDCF3BB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88" name="テキスト ボックス 387">
          <a:extLst>
            <a:ext uri="{FF2B5EF4-FFF2-40B4-BE49-F238E27FC236}">
              <a16:creationId xmlns:a16="http://schemas.microsoft.com/office/drawing/2014/main" id="{06064A2A-3034-4503-A9DB-76F83DA81B54}"/>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9" name="直線コネクタ 388">
          <a:extLst>
            <a:ext uri="{FF2B5EF4-FFF2-40B4-BE49-F238E27FC236}">
              <a16:creationId xmlns:a16="http://schemas.microsoft.com/office/drawing/2014/main" id="{F6A437FA-02EE-4CF4-8063-E12825E2817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0" name="テキスト ボックス 389">
          <a:extLst>
            <a:ext uri="{FF2B5EF4-FFF2-40B4-BE49-F238E27FC236}">
              <a16:creationId xmlns:a16="http://schemas.microsoft.com/office/drawing/2014/main" id="{B65BB3C4-73A1-47D0-8CD1-E923BE04367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1" name="直線コネクタ 390">
          <a:extLst>
            <a:ext uri="{FF2B5EF4-FFF2-40B4-BE49-F238E27FC236}">
              <a16:creationId xmlns:a16="http://schemas.microsoft.com/office/drawing/2014/main" id="{0F44F9BE-B85E-4ADC-9BFE-AD5A47B1197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2" name="テキスト ボックス 391">
          <a:extLst>
            <a:ext uri="{FF2B5EF4-FFF2-40B4-BE49-F238E27FC236}">
              <a16:creationId xmlns:a16="http://schemas.microsoft.com/office/drawing/2014/main" id="{DA42DF33-3BB8-43D9-B2B2-7C228826A02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3" name="直線コネクタ 392">
          <a:extLst>
            <a:ext uri="{FF2B5EF4-FFF2-40B4-BE49-F238E27FC236}">
              <a16:creationId xmlns:a16="http://schemas.microsoft.com/office/drawing/2014/main" id="{C10DD0BD-15CC-40A9-BA06-A043ABA2A75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94" name="テキスト ボックス 393">
          <a:extLst>
            <a:ext uri="{FF2B5EF4-FFF2-40B4-BE49-F238E27FC236}">
              <a16:creationId xmlns:a16="http://schemas.microsoft.com/office/drawing/2014/main" id="{C5C3EB08-BE8E-4794-8312-33E3A4D41EDF}"/>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a:extLst>
            <a:ext uri="{FF2B5EF4-FFF2-40B4-BE49-F238E27FC236}">
              <a16:creationId xmlns:a16="http://schemas.microsoft.com/office/drawing/2014/main" id="{313842E5-BF9F-4083-BDE7-A68CDDCDD31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6" name="テキスト ボックス 395">
          <a:extLst>
            <a:ext uri="{FF2B5EF4-FFF2-40B4-BE49-F238E27FC236}">
              <a16:creationId xmlns:a16="http://schemas.microsoft.com/office/drawing/2014/main" id="{DA6AD763-8F27-4E3E-B361-F3138D99413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一般廃棄物処理施設】&#10;一人当たり有形固定資産（償却資産）額グラフ枠">
          <a:extLst>
            <a:ext uri="{FF2B5EF4-FFF2-40B4-BE49-F238E27FC236}">
              <a16:creationId xmlns:a16="http://schemas.microsoft.com/office/drawing/2014/main" id="{85162D21-157C-4FC9-B9CA-78C023256F6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98" name="直線コネクタ 397">
          <a:extLst>
            <a:ext uri="{FF2B5EF4-FFF2-40B4-BE49-F238E27FC236}">
              <a16:creationId xmlns:a16="http://schemas.microsoft.com/office/drawing/2014/main" id="{E62E710D-AE56-4056-9A70-D4840B8B00E9}"/>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99" name="【一般廃棄物処理施設】&#10;一人当たり有形固定資産（償却資産）額最小値テキスト">
          <a:extLst>
            <a:ext uri="{FF2B5EF4-FFF2-40B4-BE49-F238E27FC236}">
              <a16:creationId xmlns:a16="http://schemas.microsoft.com/office/drawing/2014/main" id="{6E20C628-7E36-4D6B-8E57-423EAE121391}"/>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00" name="直線コネクタ 399">
          <a:extLst>
            <a:ext uri="{FF2B5EF4-FFF2-40B4-BE49-F238E27FC236}">
              <a16:creationId xmlns:a16="http://schemas.microsoft.com/office/drawing/2014/main" id="{15B5EAB1-7FC1-4731-9899-75456B4F2062}"/>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01" name="【一般廃棄物処理施設】&#10;一人当たり有形固定資産（償却資産）額最大値テキスト">
          <a:extLst>
            <a:ext uri="{FF2B5EF4-FFF2-40B4-BE49-F238E27FC236}">
              <a16:creationId xmlns:a16="http://schemas.microsoft.com/office/drawing/2014/main" id="{9E990BE9-7739-473E-9F61-22AC441A693D}"/>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02" name="直線コネクタ 401">
          <a:extLst>
            <a:ext uri="{FF2B5EF4-FFF2-40B4-BE49-F238E27FC236}">
              <a16:creationId xmlns:a16="http://schemas.microsoft.com/office/drawing/2014/main" id="{6A97C2F1-6752-4341-8A4D-462259603054}"/>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403" name="【一般廃棄物処理施設】&#10;一人当たり有形固定資産（償却資産）額平均値テキスト">
          <a:extLst>
            <a:ext uri="{FF2B5EF4-FFF2-40B4-BE49-F238E27FC236}">
              <a16:creationId xmlns:a16="http://schemas.microsoft.com/office/drawing/2014/main" id="{400EB39F-A77E-4AC2-B381-90BF83D57D91}"/>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04" name="フローチャート: 判断 403">
          <a:extLst>
            <a:ext uri="{FF2B5EF4-FFF2-40B4-BE49-F238E27FC236}">
              <a16:creationId xmlns:a16="http://schemas.microsoft.com/office/drawing/2014/main" id="{3B896531-8721-4A93-9B72-977AAFFB4C47}"/>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05" name="フローチャート: 判断 404">
          <a:extLst>
            <a:ext uri="{FF2B5EF4-FFF2-40B4-BE49-F238E27FC236}">
              <a16:creationId xmlns:a16="http://schemas.microsoft.com/office/drawing/2014/main" id="{0280D68F-5520-4038-B976-CA2BA6F06BD9}"/>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06" name="n_1aveValue【一般廃棄物処理施設】&#10;一人当たり有形固定資産（償却資産）額">
          <a:extLst>
            <a:ext uri="{FF2B5EF4-FFF2-40B4-BE49-F238E27FC236}">
              <a16:creationId xmlns:a16="http://schemas.microsoft.com/office/drawing/2014/main" id="{63F85E0C-B573-4F72-B2F6-D8C9B446E525}"/>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07" name="フローチャート: 判断 406">
          <a:extLst>
            <a:ext uri="{FF2B5EF4-FFF2-40B4-BE49-F238E27FC236}">
              <a16:creationId xmlns:a16="http://schemas.microsoft.com/office/drawing/2014/main" id="{AA89E6B8-F7FE-4E0C-A8A2-36F90C8668F3}"/>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E652F7F1-18F5-43BD-AB23-6E18B3167B35}"/>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09" name="フローチャート: 判断 408">
          <a:extLst>
            <a:ext uri="{FF2B5EF4-FFF2-40B4-BE49-F238E27FC236}">
              <a16:creationId xmlns:a16="http://schemas.microsoft.com/office/drawing/2014/main" id="{0DECD120-0182-4BFB-A13D-40991EDB4AD8}"/>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410" name="n_3aveValue【一般廃棄物処理施設】&#10;一人当たり有形固定資産（償却資産）額">
          <a:extLst>
            <a:ext uri="{FF2B5EF4-FFF2-40B4-BE49-F238E27FC236}">
              <a16:creationId xmlns:a16="http://schemas.microsoft.com/office/drawing/2014/main" id="{7C3D83C2-7D67-484D-BCA7-439AEF47A831}"/>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79BC3E29-D41C-4898-9C5C-B99AACE2CCB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F99CF4B4-B2CB-4C4B-912F-D65C6B8D43F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3797A13-05E5-4C2D-97F6-700C615D7CC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2E62BDD7-2E70-4B10-B7DF-DB81290AE12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DF080393-8334-4183-853B-6CF3D1748C7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156084</xdr:rowOff>
    </xdr:from>
    <xdr:to>
      <xdr:col>116</xdr:col>
      <xdr:colOff>114300</xdr:colOff>
      <xdr:row>42</xdr:row>
      <xdr:rowOff>86234</xdr:rowOff>
    </xdr:to>
    <xdr:sp macro="" textlink="">
      <xdr:nvSpPr>
        <xdr:cNvPr id="416" name="楕円 415">
          <a:extLst>
            <a:ext uri="{FF2B5EF4-FFF2-40B4-BE49-F238E27FC236}">
              <a16:creationId xmlns:a16="http://schemas.microsoft.com/office/drawing/2014/main" id="{D856B021-5F16-4138-9BE0-AFF5AF5A25CC}"/>
            </a:ext>
          </a:extLst>
        </xdr:cNvPr>
        <xdr:cNvSpPr/>
      </xdr:nvSpPr>
      <xdr:spPr>
        <a:xfrm>
          <a:off x="22110700" y="718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71011</xdr:rowOff>
    </xdr:from>
    <xdr:ext cx="469744" cy="259045"/>
    <xdr:sp macro="" textlink="">
      <xdr:nvSpPr>
        <xdr:cNvPr id="417" name="【一般廃棄物処理施設】&#10;一人当たり有形固定資産（償却資産）額該当値テキスト">
          <a:extLst>
            <a:ext uri="{FF2B5EF4-FFF2-40B4-BE49-F238E27FC236}">
              <a16:creationId xmlns:a16="http://schemas.microsoft.com/office/drawing/2014/main" id="{026B2FB6-F523-47AB-B728-361C717DA880}"/>
            </a:ext>
          </a:extLst>
        </xdr:cNvPr>
        <xdr:cNvSpPr txBox="1"/>
      </xdr:nvSpPr>
      <xdr:spPr>
        <a:xfrm>
          <a:off x="22199600" y="710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156100</xdr:rowOff>
    </xdr:from>
    <xdr:to>
      <xdr:col>112</xdr:col>
      <xdr:colOff>38100</xdr:colOff>
      <xdr:row>42</xdr:row>
      <xdr:rowOff>86250</xdr:rowOff>
    </xdr:to>
    <xdr:sp macro="" textlink="">
      <xdr:nvSpPr>
        <xdr:cNvPr id="418" name="楕円 417">
          <a:extLst>
            <a:ext uri="{FF2B5EF4-FFF2-40B4-BE49-F238E27FC236}">
              <a16:creationId xmlns:a16="http://schemas.microsoft.com/office/drawing/2014/main" id="{8CE058AA-87B3-40BF-A967-7457365DB0A9}"/>
            </a:ext>
          </a:extLst>
        </xdr:cNvPr>
        <xdr:cNvSpPr/>
      </xdr:nvSpPr>
      <xdr:spPr>
        <a:xfrm>
          <a:off x="21272500" y="718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35434</xdr:rowOff>
    </xdr:from>
    <xdr:to>
      <xdr:col>116</xdr:col>
      <xdr:colOff>63500</xdr:colOff>
      <xdr:row>42</xdr:row>
      <xdr:rowOff>35450</xdr:rowOff>
    </xdr:to>
    <xdr:cxnSp macro="">
      <xdr:nvCxnSpPr>
        <xdr:cNvPr id="419" name="直線コネクタ 418">
          <a:extLst>
            <a:ext uri="{FF2B5EF4-FFF2-40B4-BE49-F238E27FC236}">
              <a16:creationId xmlns:a16="http://schemas.microsoft.com/office/drawing/2014/main" id="{1DD33C96-EAAF-488F-90A2-8F8F09E1996C}"/>
            </a:ext>
          </a:extLst>
        </xdr:cNvPr>
        <xdr:cNvCxnSpPr/>
      </xdr:nvCxnSpPr>
      <xdr:spPr>
        <a:xfrm flipV="1">
          <a:off x="21323300" y="7236334"/>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77377</xdr:rowOff>
    </xdr:from>
    <xdr:ext cx="469744" cy="259045"/>
    <xdr:sp macro="" textlink="">
      <xdr:nvSpPr>
        <xdr:cNvPr id="420" name="n_1mainValue【一般廃棄物処理施設】&#10;一人当たり有形固定資産（償却資産）額">
          <a:extLst>
            <a:ext uri="{FF2B5EF4-FFF2-40B4-BE49-F238E27FC236}">
              <a16:creationId xmlns:a16="http://schemas.microsoft.com/office/drawing/2014/main" id="{4EF7753E-4DA1-4AAB-8775-E1148200BB33}"/>
            </a:ext>
          </a:extLst>
        </xdr:cNvPr>
        <xdr:cNvSpPr txBox="1"/>
      </xdr:nvSpPr>
      <xdr:spPr>
        <a:xfrm>
          <a:off x="21075728" y="727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a:extLst>
            <a:ext uri="{FF2B5EF4-FFF2-40B4-BE49-F238E27FC236}">
              <a16:creationId xmlns:a16="http://schemas.microsoft.com/office/drawing/2014/main" id="{4965DF39-0F58-49D2-A73E-F2308BB93B7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a:extLst>
            <a:ext uri="{FF2B5EF4-FFF2-40B4-BE49-F238E27FC236}">
              <a16:creationId xmlns:a16="http://schemas.microsoft.com/office/drawing/2014/main" id="{D4E0B877-A69E-4BCF-9CA1-46865789E13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a:extLst>
            <a:ext uri="{FF2B5EF4-FFF2-40B4-BE49-F238E27FC236}">
              <a16:creationId xmlns:a16="http://schemas.microsoft.com/office/drawing/2014/main" id="{0C5B6EEA-425F-4E9C-8BFE-1ADBBBAEC4B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a:extLst>
            <a:ext uri="{FF2B5EF4-FFF2-40B4-BE49-F238E27FC236}">
              <a16:creationId xmlns:a16="http://schemas.microsoft.com/office/drawing/2014/main" id="{E671650D-5951-4DAA-A60E-03A6E06CB4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a:extLst>
            <a:ext uri="{FF2B5EF4-FFF2-40B4-BE49-F238E27FC236}">
              <a16:creationId xmlns:a16="http://schemas.microsoft.com/office/drawing/2014/main" id="{5FB8D21F-C55A-4AC6-9E1F-6C20840CC9C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a:extLst>
            <a:ext uri="{FF2B5EF4-FFF2-40B4-BE49-F238E27FC236}">
              <a16:creationId xmlns:a16="http://schemas.microsoft.com/office/drawing/2014/main" id="{9D3248FB-0CD5-4254-9507-FC323DFAAB4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a:extLst>
            <a:ext uri="{FF2B5EF4-FFF2-40B4-BE49-F238E27FC236}">
              <a16:creationId xmlns:a16="http://schemas.microsoft.com/office/drawing/2014/main" id="{3B90FF3D-FCCC-4F22-A7A3-05D2B7BB951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a:extLst>
            <a:ext uri="{FF2B5EF4-FFF2-40B4-BE49-F238E27FC236}">
              <a16:creationId xmlns:a16="http://schemas.microsoft.com/office/drawing/2014/main" id="{172D4D8F-E7B2-4147-AAD3-AC9C2B17D86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a:extLst>
            <a:ext uri="{FF2B5EF4-FFF2-40B4-BE49-F238E27FC236}">
              <a16:creationId xmlns:a16="http://schemas.microsoft.com/office/drawing/2014/main" id="{F338DC85-575E-43A9-8088-A575B587B5B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a:extLst>
            <a:ext uri="{FF2B5EF4-FFF2-40B4-BE49-F238E27FC236}">
              <a16:creationId xmlns:a16="http://schemas.microsoft.com/office/drawing/2014/main" id="{05B6F20B-0A43-40B1-917D-8F72B18752C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a:extLst>
            <a:ext uri="{FF2B5EF4-FFF2-40B4-BE49-F238E27FC236}">
              <a16:creationId xmlns:a16="http://schemas.microsoft.com/office/drawing/2014/main" id="{15628D93-BCB5-4547-869B-D03271D267A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2" name="テキスト ボックス 431">
          <a:extLst>
            <a:ext uri="{FF2B5EF4-FFF2-40B4-BE49-F238E27FC236}">
              <a16:creationId xmlns:a16="http://schemas.microsoft.com/office/drawing/2014/main" id="{0B898504-FE11-4F27-A7AA-02054BE6A468}"/>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a:extLst>
            <a:ext uri="{FF2B5EF4-FFF2-40B4-BE49-F238E27FC236}">
              <a16:creationId xmlns:a16="http://schemas.microsoft.com/office/drawing/2014/main" id="{E130D69A-A1BD-4B3F-91FE-0F006B22D79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a:extLst>
            <a:ext uri="{FF2B5EF4-FFF2-40B4-BE49-F238E27FC236}">
              <a16:creationId xmlns:a16="http://schemas.microsoft.com/office/drawing/2014/main" id="{F4D8F4C0-0AA5-4F73-8D40-CB7BCF2D928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a:extLst>
            <a:ext uri="{FF2B5EF4-FFF2-40B4-BE49-F238E27FC236}">
              <a16:creationId xmlns:a16="http://schemas.microsoft.com/office/drawing/2014/main" id="{89B14304-A2B2-4B69-A42D-619022EC414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a:extLst>
            <a:ext uri="{FF2B5EF4-FFF2-40B4-BE49-F238E27FC236}">
              <a16:creationId xmlns:a16="http://schemas.microsoft.com/office/drawing/2014/main" id="{60E99D6A-B06A-46C8-AC2C-0A8FCEF831D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a:extLst>
            <a:ext uri="{FF2B5EF4-FFF2-40B4-BE49-F238E27FC236}">
              <a16:creationId xmlns:a16="http://schemas.microsoft.com/office/drawing/2014/main" id="{60DCC756-F7BD-4FD0-960F-C5A59358831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a:extLst>
            <a:ext uri="{FF2B5EF4-FFF2-40B4-BE49-F238E27FC236}">
              <a16:creationId xmlns:a16="http://schemas.microsoft.com/office/drawing/2014/main" id="{3ABA5897-D084-415E-AC81-B74346D3A3B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a:extLst>
            <a:ext uri="{FF2B5EF4-FFF2-40B4-BE49-F238E27FC236}">
              <a16:creationId xmlns:a16="http://schemas.microsoft.com/office/drawing/2014/main" id="{6E1A41A8-F288-4D4A-8D4D-C691590962F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a:extLst>
            <a:ext uri="{FF2B5EF4-FFF2-40B4-BE49-F238E27FC236}">
              <a16:creationId xmlns:a16="http://schemas.microsoft.com/office/drawing/2014/main" id="{68D0C866-5462-499D-A3CA-C84B57B39A6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a:extLst>
            <a:ext uri="{FF2B5EF4-FFF2-40B4-BE49-F238E27FC236}">
              <a16:creationId xmlns:a16="http://schemas.microsoft.com/office/drawing/2014/main" id="{2247BD2B-CA09-463F-B673-0607B35FEF6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2" name="テキスト ボックス 441">
          <a:extLst>
            <a:ext uri="{FF2B5EF4-FFF2-40B4-BE49-F238E27FC236}">
              <a16:creationId xmlns:a16="http://schemas.microsoft.com/office/drawing/2014/main" id="{E603EACB-D1C9-4C0D-9975-209E32691D1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a:extLst>
            <a:ext uri="{FF2B5EF4-FFF2-40B4-BE49-F238E27FC236}">
              <a16:creationId xmlns:a16="http://schemas.microsoft.com/office/drawing/2014/main" id="{D701C7E5-47BE-4A53-AEAF-5EBD0FFC2F0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a:extLst>
            <a:ext uri="{FF2B5EF4-FFF2-40B4-BE49-F238E27FC236}">
              <a16:creationId xmlns:a16="http://schemas.microsoft.com/office/drawing/2014/main" id="{1939A23E-494C-4123-927F-FBCC4C95219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保健センター・保健所】&#10;有形固定資産減価償却率グラフ枠">
          <a:extLst>
            <a:ext uri="{FF2B5EF4-FFF2-40B4-BE49-F238E27FC236}">
              <a16:creationId xmlns:a16="http://schemas.microsoft.com/office/drawing/2014/main" id="{799CD388-AB2D-4D9D-9A96-246FB3D698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46" name="直線コネクタ 445">
          <a:extLst>
            <a:ext uri="{FF2B5EF4-FFF2-40B4-BE49-F238E27FC236}">
              <a16:creationId xmlns:a16="http://schemas.microsoft.com/office/drawing/2014/main" id="{5CBCB2CA-B8B2-4322-8BF8-EC10E6C54AFD}"/>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47" name="【保健センター・保健所】&#10;有形固定資産減価償却率最小値テキスト">
          <a:extLst>
            <a:ext uri="{FF2B5EF4-FFF2-40B4-BE49-F238E27FC236}">
              <a16:creationId xmlns:a16="http://schemas.microsoft.com/office/drawing/2014/main" id="{3EA160E8-04C2-40F0-8ECF-2E4814097A8F}"/>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48" name="直線コネクタ 447">
          <a:extLst>
            <a:ext uri="{FF2B5EF4-FFF2-40B4-BE49-F238E27FC236}">
              <a16:creationId xmlns:a16="http://schemas.microsoft.com/office/drawing/2014/main" id="{685A53EC-DFB7-4AD3-9338-8168BED75301}"/>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49" name="【保健センター・保健所】&#10;有形固定資産減価償却率最大値テキスト">
          <a:extLst>
            <a:ext uri="{FF2B5EF4-FFF2-40B4-BE49-F238E27FC236}">
              <a16:creationId xmlns:a16="http://schemas.microsoft.com/office/drawing/2014/main" id="{F672CEA5-5B82-4129-B028-AABB396C50AE}"/>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50" name="直線コネクタ 449">
          <a:extLst>
            <a:ext uri="{FF2B5EF4-FFF2-40B4-BE49-F238E27FC236}">
              <a16:creationId xmlns:a16="http://schemas.microsoft.com/office/drawing/2014/main" id="{47D7BCAE-169C-44AA-B987-4E3EF3556837}"/>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51" name="【保健センター・保健所】&#10;有形固定資産減価償却率平均値テキスト">
          <a:extLst>
            <a:ext uri="{FF2B5EF4-FFF2-40B4-BE49-F238E27FC236}">
              <a16:creationId xmlns:a16="http://schemas.microsoft.com/office/drawing/2014/main" id="{C6B0ABCC-0073-4D14-8873-289F2FDD43DF}"/>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52" name="フローチャート: 判断 451">
          <a:extLst>
            <a:ext uri="{FF2B5EF4-FFF2-40B4-BE49-F238E27FC236}">
              <a16:creationId xmlns:a16="http://schemas.microsoft.com/office/drawing/2014/main" id="{25C92578-E6FE-4133-9C03-424D6C44BC5D}"/>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53" name="フローチャート: 判断 452">
          <a:extLst>
            <a:ext uri="{FF2B5EF4-FFF2-40B4-BE49-F238E27FC236}">
              <a16:creationId xmlns:a16="http://schemas.microsoft.com/office/drawing/2014/main" id="{F250F943-ABF8-40A5-830B-2252F7494C7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454" name="n_1aveValue【保健センター・保健所】&#10;有形固定資産減価償却率">
          <a:extLst>
            <a:ext uri="{FF2B5EF4-FFF2-40B4-BE49-F238E27FC236}">
              <a16:creationId xmlns:a16="http://schemas.microsoft.com/office/drawing/2014/main" id="{C4E198DA-BC11-4DD6-B3D0-1F773DC48A21}"/>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55" name="フローチャート: 判断 454">
          <a:extLst>
            <a:ext uri="{FF2B5EF4-FFF2-40B4-BE49-F238E27FC236}">
              <a16:creationId xmlns:a16="http://schemas.microsoft.com/office/drawing/2014/main" id="{9EA389E7-60F4-462F-80CC-A63C33388137}"/>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456" name="n_2aveValue【保健センター・保健所】&#10;有形固定資産減価償却率">
          <a:extLst>
            <a:ext uri="{FF2B5EF4-FFF2-40B4-BE49-F238E27FC236}">
              <a16:creationId xmlns:a16="http://schemas.microsoft.com/office/drawing/2014/main" id="{AC73A416-792F-45A2-B414-94D5BCFA1CD8}"/>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57" name="フローチャート: 判断 456">
          <a:extLst>
            <a:ext uri="{FF2B5EF4-FFF2-40B4-BE49-F238E27FC236}">
              <a16:creationId xmlns:a16="http://schemas.microsoft.com/office/drawing/2014/main" id="{D66CB982-8892-4A43-BDFE-7730D710D2BF}"/>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343AB63D-50DF-47C9-94C8-BA242AA3B70A}"/>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CE0C2DBC-8249-4B9D-AA77-ABF1865F0CB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165C1BF-8525-41AB-908F-0DFF3992D80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E58799AE-91D9-4011-8322-7EBDED105E6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4B3B9560-EE69-4191-AD8E-C38E8FE6BD8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E3B73D1A-F133-4286-A67B-128E23BEC4E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464" name="楕円 463">
          <a:extLst>
            <a:ext uri="{FF2B5EF4-FFF2-40B4-BE49-F238E27FC236}">
              <a16:creationId xmlns:a16="http://schemas.microsoft.com/office/drawing/2014/main" id="{BBEBCE98-054D-4D2B-9BFA-13A9538BE019}"/>
            </a:ext>
          </a:extLst>
        </xdr:cNvPr>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465" name="【保健センター・保健所】&#10;有形固定資産減価償却率該当値テキスト">
          <a:extLst>
            <a:ext uri="{FF2B5EF4-FFF2-40B4-BE49-F238E27FC236}">
              <a16:creationId xmlns:a16="http://schemas.microsoft.com/office/drawing/2014/main" id="{762F334B-90DE-4D17-8F7D-184E320D288D}"/>
            </a:ext>
          </a:extLst>
        </xdr:cNvPr>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466" name="楕円 465">
          <a:extLst>
            <a:ext uri="{FF2B5EF4-FFF2-40B4-BE49-F238E27FC236}">
              <a16:creationId xmlns:a16="http://schemas.microsoft.com/office/drawing/2014/main" id="{BC239B81-B925-4489-9784-D6B3A3958651}"/>
            </a:ext>
          </a:extLst>
        </xdr:cNvPr>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73478</xdr:rowOff>
    </xdr:to>
    <xdr:cxnSp macro="">
      <xdr:nvCxnSpPr>
        <xdr:cNvPr id="467" name="直線コネクタ 466">
          <a:extLst>
            <a:ext uri="{FF2B5EF4-FFF2-40B4-BE49-F238E27FC236}">
              <a16:creationId xmlns:a16="http://schemas.microsoft.com/office/drawing/2014/main" id="{1BE5B123-C49A-4B8D-A8EB-7D34940453CD}"/>
            </a:ext>
          </a:extLst>
        </xdr:cNvPr>
        <xdr:cNvCxnSpPr/>
      </xdr:nvCxnSpPr>
      <xdr:spPr>
        <a:xfrm flipV="1">
          <a:off x="15481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140805</xdr:rowOff>
    </xdr:from>
    <xdr:ext cx="405111" cy="259045"/>
    <xdr:sp macro="" textlink="">
      <xdr:nvSpPr>
        <xdr:cNvPr id="468" name="n_1mainValue【保健センター・保健所】&#10;有形固定資産減価償却率">
          <a:extLst>
            <a:ext uri="{FF2B5EF4-FFF2-40B4-BE49-F238E27FC236}">
              <a16:creationId xmlns:a16="http://schemas.microsoft.com/office/drawing/2014/main" id="{F47E6D1B-EBB2-483B-B9E3-EABA27302AE8}"/>
            </a:ext>
          </a:extLst>
        </xdr:cNvPr>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398777AF-CF5D-4F09-AF09-CF263E0081F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D75DADEF-B2F0-4465-A358-AD5B9D68794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77DA6473-4AC0-46D4-A67A-BE241217044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B5E28F59-0C5E-4A95-AB1D-75EB29A43CC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305DBCD8-CFEF-4320-8E10-D89E7ECA417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4DF3396F-FA2E-4A89-9811-4768F89523F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B81ED0B3-5E76-4816-8F5D-C73DC9CFBEA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2640AA81-AD72-4D16-8404-F61F49E7575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D58AD649-4403-4293-82C7-A3CFEB7C722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D30A9B3C-B708-48A6-8941-EFF052519BF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40CA3061-E4C7-4F80-B33F-20FC1E50F06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FE84D719-DA42-4B47-9176-E47D8E3AD35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A5A6B2B8-072F-4FAB-B5CF-02E3BC811A9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E799C276-5A53-4CF3-A07D-3B5E0214458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B6A55B0D-92A7-491B-93AE-59DA05CA7F9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295B2524-16D8-4D5C-B766-FB53ECDBECD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AB0800D7-405B-43F5-B1FF-6EB3B78C358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F8B2E315-20A4-4C15-8CC5-CB1A2F87011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AD7BECBD-EDCC-4A81-B61B-0A4659DA8F6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1638D4B7-CDC5-4D19-9186-FB2D882166D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A15B49A2-DD25-4105-895C-0BD5044D225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178BB533-FE9E-4990-8DEB-616AAFDF33D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EACA3977-C89E-449E-A485-925A040BFD4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92" name="直線コネクタ 491">
          <a:extLst>
            <a:ext uri="{FF2B5EF4-FFF2-40B4-BE49-F238E27FC236}">
              <a16:creationId xmlns:a16="http://schemas.microsoft.com/office/drawing/2014/main" id="{DF022BD5-F07D-4460-9376-78A1090EA4FC}"/>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F9B44D7A-FDCA-442B-A7C8-8F15A4FE61FA}"/>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94" name="直線コネクタ 493">
          <a:extLst>
            <a:ext uri="{FF2B5EF4-FFF2-40B4-BE49-F238E27FC236}">
              <a16:creationId xmlns:a16="http://schemas.microsoft.com/office/drawing/2014/main" id="{1BD2907F-B093-4320-9E6A-B543E39DC19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95F184EA-8F8D-4CA7-852C-8818FD1F1EAB}"/>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96" name="直線コネクタ 495">
          <a:extLst>
            <a:ext uri="{FF2B5EF4-FFF2-40B4-BE49-F238E27FC236}">
              <a16:creationId xmlns:a16="http://schemas.microsoft.com/office/drawing/2014/main" id="{D59CACBB-B881-4A6A-8C5D-47CEEE3C71B8}"/>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9ECB2264-0FEC-4282-9A87-5DC915E011BA}"/>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98" name="フローチャート: 判断 497">
          <a:extLst>
            <a:ext uri="{FF2B5EF4-FFF2-40B4-BE49-F238E27FC236}">
              <a16:creationId xmlns:a16="http://schemas.microsoft.com/office/drawing/2014/main" id="{20397A7A-BE75-48ED-A77D-DA00B557585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99" name="フローチャート: 判断 498">
          <a:extLst>
            <a:ext uri="{FF2B5EF4-FFF2-40B4-BE49-F238E27FC236}">
              <a16:creationId xmlns:a16="http://schemas.microsoft.com/office/drawing/2014/main" id="{F28C7A21-DF5F-4FBC-9376-CD61441011EB}"/>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500" name="n_1aveValue【保健センター・保健所】&#10;一人当たり面積">
          <a:extLst>
            <a:ext uri="{FF2B5EF4-FFF2-40B4-BE49-F238E27FC236}">
              <a16:creationId xmlns:a16="http://schemas.microsoft.com/office/drawing/2014/main" id="{B2E5A47D-2658-4E3A-A4B1-98BF174F3F2C}"/>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501" name="フローチャート: 判断 500">
          <a:extLst>
            <a:ext uri="{FF2B5EF4-FFF2-40B4-BE49-F238E27FC236}">
              <a16:creationId xmlns:a16="http://schemas.microsoft.com/office/drawing/2014/main" id="{74537AAF-322C-4029-9103-15AD8A55BDAB}"/>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502" name="n_2aveValue【保健センター・保健所】&#10;一人当たり面積">
          <a:extLst>
            <a:ext uri="{FF2B5EF4-FFF2-40B4-BE49-F238E27FC236}">
              <a16:creationId xmlns:a16="http://schemas.microsoft.com/office/drawing/2014/main" id="{52502BBC-059F-480D-A606-0C5752AFA606}"/>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503" name="フローチャート: 判断 502">
          <a:extLst>
            <a:ext uri="{FF2B5EF4-FFF2-40B4-BE49-F238E27FC236}">
              <a16:creationId xmlns:a16="http://schemas.microsoft.com/office/drawing/2014/main" id="{EE7CE7E4-DC1C-4E41-80C5-831AD0EFD4BB}"/>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504" name="n_3aveValue【保健センター・保健所】&#10;一人当たり面積">
          <a:extLst>
            <a:ext uri="{FF2B5EF4-FFF2-40B4-BE49-F238E27FC236}">
              <a16:creationId xmlns:a16="http://schemas.microsoft.com/office/drawing/2014/main" id="{E7872D70-3EA1-48BF-B1FA-7EF8393980E6}"/>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64883C8E-6EB0-4EEB-9F28-44B7C660520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DBBC207F-26A3-4BA2-BB26-79D252E940A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DCF22ED9-FD4F-4E8C-814E-D3745B65B9C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583CE07C-8A5A-4F87-B1A8-069D55C1B1A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B10DB2AF-85AD-42DB-8573-97AED27E4D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80264</xdr:rowOff>
    </xdr:from>
    <xdr:to>
      <xdr:col>116</xdr:col>
      <xdr:colOff>114300</xdr:colOff>
      <xdr:row>64</xdr:row>
      <xdr:rowOff>10414</xdr:rowOff>
    </xdr:to>
    <xdr:sp macro="" textlink="">
      <xdr:nvSpPr>
        <xdr:cNvPr id="510" name="楕円 509">
          <a:extLst>
            <a:ext uri="{FF2B5EF4-FFF2-40B4-BE49-F238E27FC236}">
              <a16:creationId xmlns:a16="http://schemas.microsoft.com/office/drawing/2014/main" id="{F9F718A0-D0B1-4529-957C-E5F60A402747}"/>
            </a:ext>
          </a:extLst>
        </xdr:cNvPr>
        <xdr:cNvSpPr/>
      </xdr:nvSpPr>
      <xdr:spPr>
        <a:xfrm>
          <a:off x="22110700" y="108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166641</xdr:rowOff>
    </xdr:from>
    <xdr:ext cx="469744" cy="259045"/>
    <xdr:sp macro="" textlink="">
      <xdr:nvSpPr>
        <xdr:cNvPr id="511" name="【保健センター・保健所】&#10;一人当たり面積該当値テキスト">
          <a:extLst>
            <a:ext uri="{FF2B5EF4-FFF2-40B4-BE49-F238E27FC236}">
              <a16:creationId xmlns:a16="http://schemas.microsoft.com/office/drawing/2014/main" id="{B2CE6533-0111-4688-8570-6ECC317543B8}"/>
            </a:ext>
          </a:extLst>
        </xdr:cNvPr>
        <xdr:cNvSpPr txBox="1"/>
      </xdr:nvSpPr>
      <xdr:spPr>
        <a:xfrm>
          <a:off x="22199600" y="1079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81026</xdr:rowOff>
    </xdr:from>
    <xdr:to>
      <xdr:col>112</xdr:col>
      <xdr:colOff>38100</xdr:colOff>
      <xdr:row>64</xdr:row>
      <xdr:rowOff>11176</xdr:rowOff>
    </xdr:to>
    <xdr:sp macro="" textlink="">
      <xdr:nvSpPr>
        <xdr:cNvPr id="512" name="楕円 511">
          <a:extLst>
            <a:ext uri="{FF2B5EF4-FFF2-40B4-BE49-F238E27FC236}">
              <a16:creationId xmlns:a16="http://schemas.microsoft.com/office/drawing/2014/main" id="{4A36C71D-D043-4BE1-A4B5-3B504C610734}"/>
            </a:ext>
          </a:extLst>
        </xdr:cNvPr>
        <xdr:cNvSpPr/>
      </xdr:nvSpPr>
      <xdr:spPr>
        <a:xfrm>
          <a:off x="21272500" y="108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131064</xdr:rowOff>
    </xdr:from>
    <xdr:to>
      <xdr:col>116</xdr:col>
      <xdr:colOff>63500</xdr:colOff>
      <xdr:row>63</xdr:row>
      <xdr:rowOff>131826</xdr:rowOff>
    </xdr:to>
    <xdr:cxnSp macro="">
      <xdr:nvCxnSpPr>
        <xdr:cNvPr id="513" name="直線コネクタ 512">
          <a:extLst>
            <a:ext uri="{FF2B5EF4-FFF2-40B4-BE49-F238E27FC236}">
              <a16:creationId xmlns:a16="http://schemas.microsoft.com/office/drawing/2014/main" id="{F47F4058-D170-49B4-A585-3335BE110D9A}"/>
            </a:ext>
          </a:extLst>
        </xdr:cNvPr>
        <xdr:cNvCxnSpPr/>
      </xdr:nvCxnSpPr>
      <xdr:spPr>
        <a:xfrm flipV="1">
          <a:off x="21323300" y="1093241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2303</xdr:rowOff>
    </xdr:from>
    <xdr:ext cx="469744" cy="259045"/>
    <xdr:sp macro="" textlink="">
      <xdr:nvSpPr>
        <xdr:cNvPr id="514" name="n_1mainValue【保健センター・保健所】&#10;一人当たり面積">
          <a:extLst>
            <a:ext uri="{FF2B5EF4-FFF2-40B4-BE49-F238E27FC236}">
              <a16:creationId xmlns:a16="http://schemas.microsoft.com/office/drawing/2014/main" id="{C1861D00-F3EC-4CCB-A492-BAF0AC5FF96A}"/>
            </a:ext>
          </a:extLst>
        </xdr:cNvPr>
        <xdr:cNvSpPr txBox="1"/>
      </xdr:nvSpPr>
      <xdr:spPr>
        <a:xfrm>
          <a:off x="21075727"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a:extLst>
            <a:ext uri="{FF2B5EF4-FFF2-40B4-BE49-F238E27FC236}">
              <a16:creationId xmlns:a16="http://schemas.microsoft.com/office/drawing/2014/main" id="{A7AA31B6-AA06-4F95-B5F4-8B1DBDD045D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a:extLst>
            <a:ext uri="{FF2B5EF4-FFF2-40B4-BE49-F238E27FC236}">
              <a16:creationId xmlns:a16="http://schemas.microsoft.com/office/drawing/2014/main" id="{68167B52-495A-478D-8141-D67CDD81FA3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a:extLst>
            <a:ext uri="{FF2B5EF4-FFF2-40B4-BE49-F238E27FC236}">
              <a16:creationId xmlns:a16="http://schemas.microsoft.com/office/drawing/2014/main" id="{D982260A-910A-444B-8839-F36D354FF9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a:extLst>
            <a:ext uri="{FF2B5EF4-FFF2-40B4-BE49-F238E27FC236}">
              <a16:creationId xmlns:a16="http://schemas.microsoft.com/office/drawing/2014/main" id="{66216030-DFA5-49E9-8928-30C5FCABEB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a:extLst>
            <a:ext uri="{FF2B5EF4-FFF2-40B4-BE49-F238E27FC236}">
              <a16:creationId xmlns:a16="http://schemas.microsoft.com/office/drawing/2014/main" id="{C54D060C-3DA8-43E2-9850-85F9E9C24D7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a:extLst>
            <a:ext uri="{FF2B5EF4-FFF2-40B4-BE49-F238E27FC236}">
              <a16:creationId xmlns:a16="http://schemas.microsoft.com/office/drawing/2014/main" id="{0536F115-9712-4865-9FE5-4BB992805E8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a:extLst>
            <a:ext uri="{FF2B5EF4-FFF2-40B4-BE49-F238E27FC236}">
              <a16:creationId xmlns:a16="http://schemas.microsoft.com/office/drawing/2014/main" id="{86C651E9-97B0-4300-8690-2ED41ED040D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a:extLst>
            <a:ext uri="{FF2B5EF4-FFF2-40B4-BE49-F238E27FC236}">
              <a16:creationId xmlns:a16="http://schemas.microsoft.com/office/drawing/2014/main" id="{E656CE52-6209-4542-94FD-95F95ABEF33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a:extLst>
            <a:ext uri="{FF2B5EF4-FFF2-40B4-BE49-F238E27FC236}">
              <a16:creationId xmlns:a16="http://schemas.microsoft.com/office/drawing/2014/main" id="{C65E4BA4-C6C7-4FDB-8E31-0E77FD6CBC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a:extLst>
            <a:ext uri="{FF2B5EF4-FFF2-40B4-BE49-F238E27FC236}">
              <a16:creationId xmlns:a16="http://schemas.microsoft.com/office/drawing/2014/main" id="{8BC29F26-887D-4B4A-B66F-85F6EC76A82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5" name="直線コネクタ 524">
          <a:extLst>
            <a:ext uri="{FF2B5EF4-FFF2-40B4-BE49-F238E27FC236}">
              <a16:creationId xmlns:a16="http://schemas.microsoft.com/office/drawing/2014/main" id="{11AAC248-80AA-48F5-B59A-8519FD388BB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6" name="テキスト ボックス 525">
          <a:extLst>
            <a:ext uri="{FF2B5EF4-FFF2-40B4-BE49-F238E27FC236}">
              <a16:creationId xmlns:a16="http://schemas.microsoft.com/office/drawing/2014/main" id="{6B8959FB-CD4F-4E2D-BDF8-B256BAC9BF0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7" name="直線コネクタ 526">
          <a:extLst>
            <a:ext uri="{FF2B5EF4-FFF2-40B4-BE49-F238E27FC236}">
              <a16:creationId xmlns:a16="http://schemas.microsoft.com/office/drawing/2014/main" id="{DC443FA9-F159-4803-86DD-449F8A60B98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8" name="テキスト ボックス 527">
          <a:extLst>
            <a:ext uri="{FF2B5EF4-FFF2-40B4-BE49-F238E27FC236}">
              <a16:creationId xmlns:a16="http://schemas.microsoft.com/office/drawing/2014/main" id="{43174A46-CBE6-4E71-BF1A-FAFA59CD0C4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9" name="直線コネクタ 528">
          <a:extLst>
            <a:ext uri="{FF2B5EF4-FFF2-40B4-BE49-F238E27FC236}">
              <a16:creationId xmlns:a16="http://schemas.microsoft.com/office/drawing/2014/main" id="{0A1711D3-A11E-4488-8B61-62F216D7791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0" name="テキスト ボックス 529">
          <a:extLst>
            <a:ext uri="{FF2B5EF4-FFF2-40B4-BE49-F238E27FC236}">
              <a16:creationId xmlns:a16="http://schemas.microsoft.com/office/drawing/2014/main" id="{D4250535-1EAF-4A32-A583-CF2FF958388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1" name="直線コネクタ 530">
          <a:extLst>
            <a:ext uri="{FF2B5EF4-FFF2-40B4-BE49-F238E27FC236}">
              <a16:creationId xmlns:a16="http://schemas.microsoft.com/office/drawing/2014/main" id="{8CBAA2AB-198B-4BA9-854E-CB2D908D321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2" name="テキスト ボックス 531">
          <a:extLst>
            <a:ext uri="{FF2B5EF4-FFF2-40B4-BE49-F238E27FC236}">
              <a16:creationId xmlns:a16="http://schemas.microsoft.com/office/drawing/2014/main" id="{4A0B151A-7823-4D19-884D-25BC9BE17E0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3" name="直線コネクタ 532">
          <a:extLst>
            <a:ext uri="{FF2B5EF4-FFF2-40B4-BE49-F238E27FC236}">
              <a16:creationId xmlns:a16="http://schemas.microsoft.com/office/drawing/2014/main" id="{A9B8F3B7-D25C-4A9A-99B9-4F2C35D0186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4" name="テキスト ボックス 533">
          <a:extLst>
            <a:ext uri="{FF2B5EF4-FFF2-40B4-BE49-F238E27FC236}">
              <a16:creationId xmlns:a16="http://schemas.microsoft.com/office/drawing/2014/main" id="{DB0FBC7A-859E-4297-89D1-5A285D3FB5D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5" name="直線コネクタ 534">
          <a:extLst>
            <a:ext uri="{FF2B5EF4-FFF2-40B4-BE49-F238E27FC236}">
              <a16:creationId xmlns:a16="http://schemas.microsoft.com/office/drawing/2014/main" id="{881817DD-1081-43E1-A31D-1591FAEF8F0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6" name="テキスト ボックス 535">
          <a:extLst>
            <a:ext uri="{FF2B5EF4-FFF2-40B4-BE49-F238E27FC236}">
              <a16:creationId xmlns:a16="http://schemas.microsoft.com/office/drawing/2014/main" id="{7F61CBFB-BFD2-45E8-9331-DEAC2F0DB2E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a:extLst>
            <a:ext uri="{FF2B5EF4-FFF2-40B4-BE49-F238E27FC236}">
              <a16:creationId xmlns:a16="http://schemas.microsoft.com/office/drawing/2014/main" id="{225338AE-0D1B-4674-8310-915244D4C93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8" name="テキスト ボックス 537">
          <a:extLst>
            <a:ext uri="{FF2B5EF4-FFF2-40B4-BE49-F238E27FC236}">
              <a16:creationId xmlns:a16="http://schemas.microsoft.com/office/drawing/2014/main" id="{4CEF4E25-CD86-476C-9003-47903D06FDC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a:extLst>
            <a:ext uri="{FF2B5EF4-FFF2-40B4-BE49-F238E27FC236}">
              <a16:creationId xmlns:a16="http://schemas.microsoft.com/office/drawing/2014/main" id="{B717E3D2-884F-46F2-B86C-9DD8640DE5F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40" name="直線コネクタ 539">
          <a:extLst>
            <a:ext uri="{FF2B5EF4-FFF2-40B4-BE49-F238E27FC236}">
              <a16:creationId xmlns:a16="http://schemas.microsoft.com/office/drawing/2014/main" id="{52A6D23E-35A7-4AB9-8816-CAFFEE26B7DC}"/>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41" name="【消防施設】&#10;有形固定資産減価償却率最小値テキスト">
          <a:extLst>
            <a:ext uri="{FF2B5EF4-FFF2-40B4-BE49-F238E27FC236}">
              <a16:creationId xmlns:a16="http://schemas.microsoft.com/office/drawing/2014/main" id="{78CB7813-2724-4B7E-84FE-544BA183759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42" name="直線コネクタ 541">
          <a:extLst>
            <a:ext uri="{FF2B5EF4-FFF2-40B4-BE49-F238E27FC236}">
              <a16:creationId xmlns:a16="http://schemas.microsoft.com/office/drawing/2014/main" id="{7C6BABF3-AE90-4873-BD99-FEEFA08FECB7}"/>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3" name="【消防施設】&#10;有形固定資産減価償却率最大値テキスト">
          <a:extLst>
            <a:ext uri="{FF2B5EF4-FFF2-40B4-BE49-F238E27FC236}">
              <a16:creationId xmlns:a16="http://schemas.microsoft.com/office/drawing/2014/main" id="{B8A42BE9-2E6E-4ABC-9B50-C9D240C07E3C}"/>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4" name="直線コネクタ 543">
          <a:extLst>
            <a:ext uri="{FF2B5EF4-FFF2-40B4-BE49-F238E27FC236}">
              <a16:creationId xmlns:a16="http://schemas.microsoft.com/office/drawing/2014/main" id="{19818CE6-897E-4E81-AF39-B6368854AC1E}"/>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545" name="【消防施設】&#10;有形固定資産減価償却率平均値テキスト">
          <a:extLst>
            <a:ext uri="{FF2B5EF4-FFF2-40B4-BE49-F238E27FC236}">
              <a16:creationId xmlns:a16="http://schemas.microsoft.com/office/drawing/2014/main" id="{E751E627-95B8-4076-AAFA-FF3B789299C6}"/>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46" name="フローチャート: 判断 545">
          <a:extLst>
            <a:ext uri="{FF2B5EF4-FFF2-40B4-BE49-F238E27FC236}">
              <a16:creationId xmlns:a16="http://schemas.microsoft.com/office/drawing/2014/main" id="{76410E58-9F26-448B-8845-C62888D37A76}"/>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47" name="フローチャート: 判断 546">
          <a:extLst>
            <a:ext uri="{FF2B5EF4-FFF2-40B4-BE49-F238E27FC236}">
              <a16:creationId xmlns:a16="http://schemas.microsoft.com/office/drawing/2014/main" id="{E929F107-06BB-427C-A45A-430A2AD6D26F}"/>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548" name="n_1aveValue【消防施設】&#10;有形固定資産減価償却率">
          <a:extLst>
            <a:ext uri="{FF2B5EF4-FFF2-40B4-BE49-F238E27FC236}">
              <a16:creationId xmlns:a16="http://schemas.microsoft.com/office/drawing/2014/main" id="{16876CEF-F202-4107-AF1D-6C5E643DC52A}"/>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49" name="フローチャート: 判断 548">
          <a:extLst>
            <a:ext uri="{FF2B5EF4-FFF2-40B4-BE49-F238E27FC236}">
              <a16:creationId xmlns:a16="http://schemas.microsoft.com/office/drawing/2014/main" id="{FFBA7C2A-6386-4254-A8FF-9A27EA030CAC}"/>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550" name="n_2aveValue【消防施設】&#10;有形固定資産減価償却率">
          <a:extLst>
            <a:ext uri="{FF2B5EF4-FFF2-40B4-BE49-F238E27FC236}">
              <a16:creationId xmlns:a16="http://schemas.microsoft.com/office/drawing/2014/main" id="{C319CEA3-6E40-4C2D-9FC8-A67344DDF82D}"/>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51" name="フローチャート: 判断 550">
          <a:extLst>
            <a:ext uri="{FF2B5EF4-FFF2-40B4-BE49-F238E27FC236}">
              <a16:creationId xmlns:a16="http://schemas.microsoft.com/office/drawing/2014/main" id="{E0A9F260-E5F1-45CE-A7A1-FEFCE277AD22}"/>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552" name="n_3aveValue【消防施設】&#10;有形固定資産減価償却率">
          <a:extLst>
            <a:ext uri="{FF2B5EF4-FFF2-40B4-BE49-F238E27FC236}">
              <a16:creationId xmlns:a16="http://schemas.microsoft.com/office/drawing/2014/main" id="{CEFDBBC9-C8EB-4EDE-88B8-367DAA9ABE73}"/>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D161CDB0-73E2-406E-BC14-1F9DF8D06EA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98AD7BE7-0313-4691-9ECB-FFC61EB1E91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84F2CF76-0267-4643-BA2E-190032C76DE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51B7DB10-3351-40A3-BB4D-E4769A2F82F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D37D8BCA-1C5E-4BDC-93A0-CC95D4EF62A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37919</xdr:rowOff>
    </xdr:from>
    <xdr:to>
      <xdr:col>85</xdr:col>
      <xdr:colOff>177800</xdr:colOff>
      <xdr:row>85</xdr:row>
      <xdr:rowOff>139519</xdr:rowOff>
    </xdr:to>
    <xdr:sp macro="" textlink="">
      <xdr:nvSpPr>
        <xdr:cNvPr id="558" name="楕円 557">
          <a:extLst>
            <a:ext uri="{FF2B5EF4-FFF2-40B4-BE49-F238E27FC236}">
              <a16:creationId xmlns:a16="http://schemas.microsoft.com/office/drawing/2014/main" id="{6303A4F5-C333-43E7-9521-C011BAE00377}"/>
            </a:ext>
          </a:extLst>
        </xdr:cNvPr>
        <xdr:cNvSpPr/>
      </xdr:nvSpPr>
      <xdr:spPr>
        <a:xfrm>
          <a:off x="162687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16346</xdr:rowOff>
    </xdr:from>
    <xdr:ext cx="405111" cy="259045"/>
    <xdr:sp macro="" textlink="">
      <xdr:nvSpPr>
        <xdr:cNvPr id="559" name="【消防施設】&#10;有形固定資産減価償却率該当値テキスト">
          <a:extLst>
            <a:ext uri="{FF2B5EF4-FFF2-40B4-BE49-F238E27FC236}">
              <a16:creationId xmlns:a16="http://schemas.microsoft.com/office/drawing/2014/main" id="{1E5272CD-16E9-4F2A-A22B-AA781B693894}"/>
            </a:ext>
          </a:extLst>
        </xdr:cNvPr>
        <xdr:cNvSpPr txBox="1"/>
      </xdr:nvSpPr>
      <xdr:spPr>
        <a:xfrm>
          <a:off x="16357600"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24856</xdr:rowOff>
    </xdr:from>
    <xdr:to>
      <xdr:col>81</xdr:col>
      <xdr:colOff>101600</xdr:colOff>
      <xdr:row>85</xdr:row>
      <xdr:rowOff>126456</xdr:rowOff>
    </xdr:to>
    <xdr:sp macro="" textlink="">
      <xdr:nvSpPr>
        <xdr:cNvPr id="560" name="楕円 559">
          <a:extLst>
            <a:ext uri="{FF2B5EF4-FFF2-40B4-BE49-F238E27FC236}">
              <a16:creationId xmlns:a16="http://schemas.microsoft.com/office/drawing/2014/main" id="{239368CC-0463-41B5-BBD4-A6FE5A1C18C4}"/>
            </a:ext>
          </a:extLst>
        </xdr:cNvPr>
        <xdr:cNvSpPr/>
      </xdr:nvSpPr>
      <xdr:spPr>
        <a:xfrm>
          <a:off x="15430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75656</xdr:rowOff>
    </xdr:from>
    <xdr:to>
      <xdr:col>85</xdr:col>
      <xdr:colOff>127000</xdr:colOff>
      <xdr:row>85</xdr:row>
      <xdr:rowOff>88719</xdr:rowOff>
    </xdr:to>
    <xdr:cxnSp macro="">
      <xdr:nvCxnSpPr>
        <xdr:cNvPr id="561" name="直線コネクタ 560">
          <a:extLst>
            <a:ext uri="{FF2B5EF4-FFF2-40B4-BE49-F238E27FC236}">
              <a16:creationId xmlns:a16="http://schemas.microsoft.com/office/drawing/2014/main" id="{8D18D29F-3A8D-4056-84F6-CB6183016533}"/>
            </a:ext>
          </a:extLst>
        </xdr:cNvPr>
        <xdr:cNvCxnSpPr/>
      </xdr:nvCxnSpPr>
      <xdr:spPr>
        <a:xfrm>
          <a:off x="15481300" y="146489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117583</xdr:rowOff>
    </xdr:from>
    <xdr:ext cx="405111" cy="259045"/>
    <xdr:sp macro="" textlink="">
      <xdr:nvSpPr>
        <xdr:cNvPr id="562" name="n_1mainValue【消防施設】&#10;有形固定資産減価償却率">
          <a:extLst>
            <a:ext uri="{FF2B5EF4-FFF2-40B4-BE49-F238E27FC236}">
              <a16:creationId xmlns:a16="http://schemas.microsoft.com/office/drawing/2014/main" id="{75026C6A-987C-4F90-8207-FCDE685FC406}"/>
            </a:ext>
          </a:extLst>
        </xdr:cNvPr>
        <xdr:cNvSpPr txBox="1"/>
      </xdr:nvSpPr>
      <xdr:spPr>
        <a:xfrm>
          <a:off x="152660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a:extLst>
            <a:ext uri="{FF2B5EF4-FFF2-40B4-BE49-F238E27FC236}">
              <a16:creationId xmlns:a16="http://schemas.microsoft.com/office/drawing/2014/main" id="{A33D6803-AEF8-40D7-92A7-8E75CBB27D7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a:extLst>
            <a:ext uri="{FF2B5EF4-FFF2-40B4-BE49-F238E27FC236}">
              <a16:creationId xmlns:a16="http://schemas.microsoft.com/office/drawing/2014/main" id="{B73A462F-FCC4-4AFF-98F5-DFF3C57CD7D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a:extLst>
            <a:ext uri="{FF2B5EF4-FFF2-40B4-BE49-F238E27FC236}">
              <a16:creationId xmlns:a16="http://schemas.microsoft.com/office/drawing/2014/main" id="{C95F7E91-B7C9-4B97-95FC-A6FAA9BCA3A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a:extLst>
            <a:ext uri="{FF2B5EF4-FFF2-40B4-BE49-F238E27FC236}">
              <a16:creationId xmlns:a16="http://schemas.microsoft.com/office/drawing/2014/main" id="{4A77F043-E8BD-4916-A955-8FA8C27AFA6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a:extLst>
            <a:ext uri="{FF2B5EF4-FFF2-40B4-BE49-F238E27FC236}">
              <a16:creationId xmlns:a16="http://schemas.microsoft.com/office/drawing/2014/main" id="{ED2AE3C8-4874-48ED-BE95-2B2D88262F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a:extLst>
            <a:ext uri="{FF2B5EF4-FFF2-40B4-BE49-F238E27FC236}">
              <a16:creationId xmlns:a16="http://schemas.microsoft.com/office/drawing/2014/main" id="{822275F7-1232-4F67-B736-9A6D65893F5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a:extLst>
            <a:ext uri="{FF2B5EF4-FFF2-40B4-BE49-F238E27FC236}">
              <a16:creationId xmlns:a16="http://schemas.microsoft.com/office/drawing/2014/main" id="{A848F9B9-E08B-4DCE-8E7B-6601F671B9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a:extLst>
            <a:ext uri="{FF2B5EF4-FFF2-40B4-BE49-F238E27FC236}">
              <a16:creationId xmlns:a16="http://schemas.microsoft.com/office/drawing/2014/main" id="{DB559C5E-2E78-458E-AC00-8D37FBA56F8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a:extLst>
            <a:ext uri="{FF2B5EF4-FFF2-40B4-BE49-F238E27FC236}">
              <a16:creationId xmlns:a16="http://schemas.microsoft.com/office/drawing/2014/main" id="{0F8BE5F4-CE4F-4779-993C-97D4873714E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a:extLst>
            <a:ext uri="{FF2B5EF4-FFF2-40B4-BE49-F238E27FC236}">
              <a16:creationId xmlns:a16="http://schemas.microsoft.com/office/drawing/2014/main" id="{EF1919C5-DCEF-4009-8DB5-56A0014993D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3" name="直線コネクタ 572">
          <a:extLst>
            <a:ext uri="{FF2B5EF4-FFF2-40B4-BE49-F238E27FC236}">
              <a16:creationId xmlns:a16="http://schemas.microsoft.com/office/drawing/2014/main" id="{2828F625-6EDA-4D27-811A-B28DA5C9F26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4" name="テキスト ボックス 573">
          <a:extLst>
            <a:ext uri="{FF2B5EF4-FFF2-40B4-BE49-F238E27FC236}">
              <a16:creationId xmlns:a16="http://schemas.microsoft.com/office/drawing/2014/main" id="{46C8513E-99E6-4675-A1D7-CF550826B6F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5" name="直線コネクタ 574">
          <a:extLst>
            <a:ext uri="{FF2B5EF4-FFF2-40B4-BE49-F238E27FC236}">
              <a16:creationId xmlns:a16="http://schemas.microsoft.com/office/drawing/2014/main" id="{1E2089E4-BAA0-4EE6-89A2-7FA3FB16E79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6" name="テキスト ボックス 575">
          <a:extLst>
            <a:ext uri="{FF2B5EF4-FFF2-40B4-BE49-F238E27FC236}">
              <a16:creationId xmlns:a16="http://schemas.microsoft.com/office/drawing/2014/main" id="{E1718FBD-6C6C-4A7F-AFBD-AC2EE6DE4D4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7" name="直線コネクタ 576">
          <a:extLst>
            <a:ext uri="{FF2B5EF4-FFF2-40B4-BE49-F238E27FC236}">
              <a16:creationId xmlns:a16="http://schemas.microsoft.com/office/drawing/2014/main" id="{4EB37E7C-526B-451D-B657-9285A3F29F0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8" name="テキスト ボックス 577">
          <a:extLst>
            <a:ext uri="{FF2B5EF4-FFF2-40B4-BE49-F238E27FC236}">
              <a16:creationId xmlns:a16="http://schemas.microsoft.com/office/drawing/2014/main" id="{51788799-5B80-48ED-9E6C-CFA9F27A0EF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9" name="直線コネクタ 578">
          <a:extLst>
            <a:ext uri="{FF2B5EF4-FFF2-40B4-BE49-F238E27FC236}">
              <a16:creationId xmlns:a16="http://schemas.microsoft.com/office/drawing/2014/main" id="{892AAE09-01B2-4BB7-96F6-B6051A276C6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0" name="テキスト ボックス 579">
          <a:extLst>
            <a:ext uri="{FF2B5EF4-FFF2-40B4-BE49-F238E27FC236}">
              <a16:creationId xmlns:a16="http://schemas.microsoft.com/office/drawing/2014/main" id="{98F38A92-1BAF-475E-B1E9-89723A375F2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1" name="直線コネクタ 580">
          <a:extLst>
            <a:ext uri="{FF2B5EF4-FFF2-40B4-BE49-F238E27FC236}">
              <a16:creationId xmlns:a16="http://schemas.microsoft.com/office/drawing/2014/main" id="{CBD8B3EF-C2E6-4C80-A1CC-53568F2109B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2" name="テキスト ボックス 581">
          <a:extLst>
            <a:ext uri="{FF2B5EF4-FFF2-40B4-BE49-F238E27FC236}">
              <a16:creationId xmlns:a16="http://schemas.microsoft.com/office/drawing/2014/main" id="{ADF8AF67-774E-46D0-B493-4DBF7A77E15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a:extLst>
            <a:ext uri="{FF2B5EF4-FFF2-40B4-BE49-F238E27FC236}">
              <a16:creationId xmlns:a16="http://schemas.microsoft.com/office/drawing/2014/main" id="{673C9461-C6C9-414B-B57B-F84CA34B6EB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84" name="テキスト ボックス 583">
          <a:extLst>
            <a:ext uri="{FF2B5EF4-FFF2-40B4-BE49-F238E27FC236}">
              <a16:creationId xmlns:a16="http://schemas.microsoft.com/office/drawing/2014/main" id="{D0CC82F4-0FAF-4E67-91AC-43A03661C146}"/>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10;一人当たり面積グラフ枠">
          <a:extLst>
            <a:ext uri="{FF2B5EF4-FFF2-40B4-BE49-F238E27FC236}">
              <a16:creationId xmlns:a16="http://schemas.microsoft.com/office/drawing/2014/main" id="{82F17960-D681-4DAA-87F4-B2727CFEB3E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86" name="直線コネクタ 585">
          <a:extLst>
            <a:ext uri="{FF2B5EF4-FFF2-40B4-BE49-F238E27FC236}">
              <a16:creationId xmlns:a16="http://schemas.microsoft.com/office/drawing/2014/main" id="{E6DB1AF7-2318-44C5-AF4B-FFF49A17FACA}"/>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87" name="【消防施設】&#10;一人当たり面積最小値テキスト">
          <a:extLst>
            <a:ext uri="{FF2B5EF4-FFF2-40B4-BE49-F238E27FC236}">
              <a16:creationId xmlns:a16="http://schemas.microsoft.com/office/drawing/2014/main" id="{38028002-735D-4E5C-822C-5167B1BC9436}"/>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88" name="直線コネクタ 587">
          <a:extLst>
            <a:ext uri="{FF2B5EF4-FFF2-40B4-BE49-F238E27FC236}">
              <a16:creationId xmlns:a16="http://schemas.microsoft.com/office/drawing/2014/main" id="{5EA00659-A4BF-4BB4-B131-8CE1AD2721EB}"/>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89" name="【消防施設】&#10;一人当たり面積最大値テキスト">
          <a:extLst>
            <a:ext uri="{FF2B5EF4-FFF2-40B4-BE49-F238E27FC236}">
              <a16:creationId xmlns:a16="http://schemas.microsoft.com/office/drawing/2014/main" id="{3E349E48-57D6-49DB-A4A5-8253299F6DE4}"/>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90" name="直線コネクタ 589">
          <a:extLst>
            <a:ext uri="{FF2B5EF4-FFF2-40B4-BE49-F238E27FC236}">
              <a16:creationId xmlns:a16="http://schemas.microsoft.com/office/drawing/2014/main" id="{6110AB73-15D4-4C8A-9362-A491B25B699C}"/>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91" name="【消防施設】&#10;一人当たり面積平均値テキスト">
          <a:extLst>
            <a:ext uri="{FF2B5EF4-FFF2-40B4-BE49-F238E27FC236}">
              <a16:creationId xmlns:a16="http://schemas.microsoft.com/office/drawing/2014/main" id="{D0ACD34C-BC84-477B-AA47-4E0D0D0F3F74}"/>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92" name="フローチャート: 判断 591">
          <a:extLst>
            <a:ext uri="{FF2B5EF4-FFF2-40B4-BE49-F238E27FC236}">
              <a16:creationId xmlns:a16="http://schemas.microsoft.com/office/drawing/2014/main" id="{0CE48217-E10C-42B2-B63E-8DC7EA3B55F5}"/>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93" name="フローチャート: 判断 592">
          <a:extLst>
            <a:ext uri="{FF2B5EF4-FFF2-40B4-BE49-F238E27FC236}">
              <a16:creationId xmlns:a16="http://schemas.microsoft.com/office/drawing/2014/main" id="{C280E6F3-34BE-4B46-8C4C-DDECFDD773E7}"/>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94" name="n_1aveValue【消防施設】&#10;一人当たり面積">
          <a:extLst>
            <a:ext uri="{FF2B5EF4-FFF2-40B4-BE49-F238E27FC236}">
              <a16:creationId xmlns:a16="http://schemas.microsoft.com/office/drawing/2014/main" id="{106A5FA7-0EFD-45DD-BE8E-32D3E6E1089F}"/>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95" name="フローチャート: 判断 594">
          <a:extLst>
            <a:ext uri="{FF2B5EF4-FFF2-40B4-BE49-F238E27FC236}">
              <a16:creationId xmlns:a16="http://schemas.microsoft.com/office/drawing/2014/main" id="{330C5C24-E53A-4192-9E05-5F882F1B0B37}"/>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96" name="n_2aveValue【消防施設】&#10;一人当たり面積">
          <a:extLst>
            <a:ext uri="{FF2B5EF4-FFF2-40B4-BE49-F238E27FC236}">
              <a16:creationId xmlns:a16="http://schemas.microsoft.com/office/drawing/2014/main" id="{D08FA409-D97F-4AAD-A7A1-0FC7CD1A9B4A}"/>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97" name="フローチャート: 判断 596">
          <a:extLst>
            <a:ext uri="{FF2B5EF4-FFF2-40B4-BE49-F238E27FC236}">
              <a16:creationId xmlns:a16="http://schemas.microsoft.com/office/drawing/2014/main" id="{FBB098CF-D7E6-4F26-A380-6EDA9355B5ED}"/>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598" name="n_3aveValue【消防施設】&#10;一人当たり面積">
          <a:extLst>
            <a:ext uri="{FF2B5EF4-FFF2-40B4-BE49-F238E27FC236}">
              <a16:creationId xmlns:a16="http://schemas.microsoft.com/office/drawing/2014/main" id="{26BE23AE-7295-42BC-9C4C-9DE5185F9F6A}"/>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E552EE7D-17B6-48A1-AC08-D3F328B4884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8FCCAA97-C9CE-494C-8926-EBE40A3CCE5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3A010BB2-5FD9-47A6-B24A-CBFC1DF1BCE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E872BAAA-BE58-4933-8FB4-0C8EC4BF9AD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8DC7C0A2-841A-4ED6-88C5-2D05FE3E5DA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41974</xdr:rowOff>
    </xdr:from>
    <xdr:to>
      <xdr:col>116</xdr:col>
      <xdr:colOff>114300</xdr:colOff>
      <xdr:row>86</xdr:row>
      <xdr:rowOff>143574</xdr:rowOff>
    </xdr:to>
    <xdr:sp macro="" textlink="">
      <xdr:nvSpPr>
        <xdr:cNvPr id="604" name="楕円 603">
          <a:extLst>
            <a:ext uri="{FF2B5EF4-FFF2-40B4-BE49-F238E27FC236}">
              <a16:creationId xmlns:a16="http://schemas.microsoft.com/office/drawing/2014/main" id="{E0BD0BA8-D1CF-4C1C-84FA-89325CD24133}"/>
            </a:ext>
          </a:extLst>
        </xdr:cNvPr>
        <xdr:cNvSpPr/>
      </xdr:nvSpPr>
      <xdr:spPr>
        <a:xfrm>
          <a:off x="22110700" y="147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605" name="【消防施設】&#10;一人当たり面積該当値テキスト">
          <a:extLst>
            <a:ext uri="{FF2B5EF4-FFF2-40B4-BE49-F238E27FC236}">
              <a16:creationId xmlns:a16="http://schemas.microsoft.com/office/drawing/2014/main" id="{8B14FAFF-E640-4FF2-A950-8E042CEEE7EF}"/>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41974</xdr:rowOff>
    </xdr:from>
    <xdr:to>
      <xdr:col>112</xdr:col>
      <xdr:colOff>38100</xdr:colOff>
      <xdr:row>86</xdr:row>
      <xdr:rowOff>143574</xdr:rowOff>
    </xdr:to>
    <xdr:sp macro="" textlink="">
      <xdr:nvSpPr>
        <xdr:cNvPr id="606" name="楕円 605">
          <a:extLst>
            <a:ext uri="{FF2B5EF4-FFF2-40B4-BE49-F238E27FC236}">
              <a16:creationId xmlns:a16="http://schemas.microsoft.com/office/drawing/2014/main" id="{9B4720A8-8C26-4297-96BA-00202F61648C}"/>
            </a:ext>
          </a:extLst>
        </xdr:cNvPr>
        <xdr:cNvSpPr/>
      </xdr:nvSpPr>
      <xdr:spPr>
        <a:xfrm>
          <a:off x="21272500" y="147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92774</xdr:rowOff>
    </xdr:from>
    <xdr:to>
      <xdr:col>116</xdr:col>
      <xdr:colOff>63500</xdr:colOff>
      <xdr:row>86</xdr:row>
      <xdr:rowOff>92774</xdr:rowOff>
    </xdr:to>
    <xdr:cxnSp macro="">
      <xdr:nvCxnSpPr>
        <xdr:cNvPr id="607" name="直線コネクタ 606">
          <a:extLst>
            <a:ext uri="{FF2B5EF4-FFF2-40B4-BE49-F238E27FC236}">
              <a16:creationId xmlns:a16="http://schemas.microsoft.com/office/drawing/2014/main" id="{08DCC24A-A7FD-4C35-863F-861A94D54BB1}"/>
            </a:ext>
          </a:extLst>
        </xdr:cNvPr>
        <xdr:cNvCxnSpPr/>
      </xdr:nvCxnSpPr>
      <xdr:spPr>
        <a:xfrm>
          <a:off x="21323300" y="148374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134701</xdr:rowOff>
    </xdr:from>
    <xdr:ext cx="469744" cy="259045"/>
    <xdr:sp macro="" textlink="">
      <xdr:nvSpPr>
        <xdr:cNvPr id="608" name="n_1mainValue【消防施設】&#10;一人当たり面積">
          <a:extLst>
            <a:ext uri="{FF2B5EF4-FFF2-40B4-BE49-F238E27FC236}">
              <a16:creationId xmlns:a16="http://schemas.microsoft.com/office/drawing/2014/main" id="{12AA10A1-A088-4172-A1F5-5062D1346E70}"/>
            </a:ext>
          </a:extLst>
        </xdr:cNvPr>
        <xdr:cNvSpPr txBox="1"/>
      </xdr:nvSpPr>
      <xdr:spPr>
        <a:xfrm>
          <a:off x="21075727" y="1487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176B5297-9DFB-49CD-B333-149938E0EB3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30F12DCF-244F-42A8-84CB-FB407786FAC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B6A24956-4512-4D09-9BB2-60D8F64F78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9F2F4D10-A210-4F95-972D-2DA7D0FA5F7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7466D214-851C-4CCE-A287-DC0928991D2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6F2A0610-4291-4FC3-8F5F-1886AB829F8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406572F1-12DD-40E6-BAA2-8AA25C38AA8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CA0726CB-38B6-445B-8306-52C0827BC9B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2C6E0F23-1842-4A2C-B7F5-7A464B7F526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8AA20758-11A0-4C13-9C92-58F85DDE4BB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a:extLst>
            <a:ext uri="{FF2B5EF4-FFF2-40B4-BE49-F238E27FC236}">
              <a16:creationId xmlns:a16="http://schemas.microsoft.com/office/drawing/2014/main" id="{1438C02E-6F05-40C3-88DC-963705861EF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0" name="テキスト ボックス 619">
          <a:extLst>
            <a:ext uri="{FF2B5EF4-FFF2-40B4-BE49-F238E27FC236}">
              <a16:creationId xmlns:a16="http://schemas.microsoft.com/office/drawing/2014/main" id="{3137C21E-C598-4BE0-A396-098D9D5BE1E2}"/>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a:extLst>
            <a:ext uri="{FF2B5EF4-FFF2-40B4-BE49-F238E27FC236}">
              <a16:creationId xmlns:a16="http://schemas.microsoft.com/office/drawing/2014/main" id="{C844F784-ED8D-4367-9ADB-5036D79C00E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a:extLst>
            <a:ext uri="{FF2B5EF4-FFF2-40B4-BE49-F238E27FC236}">
              <a16:creationId xmlns:a16="http://schemas.microsoft.com/office/drawing/2014/main" id="{0407E0F6-9607-4889-8E22-B3F209CE9F7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a:extLst>
            <a:ext uri="{FF2B5EF4-FFF2-40B4-BE49-F238E27FC236}">
              <a16:creationId xmlns:a16="http://schemas.microsoft.com/office/drawing/2014/main" id="{001E679D-F738-475F-890A-84C2D6223EE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a:extLst>
            <a:ext uri="{FF2B5EF4-FFF2-40B4-BE49-F238E27FC236}">
              <a16:creationId xmlns:a16="http://schemas.microsoft.com/office/drawing/2014/main" id="{40958991-7B91-4C38-83B4-1FDD86A7E34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a:extLst>
            <a:ext uri="{FF2B5EF4-FFF2-40B4-BE49-F238E27FC236}">
              <a16:creationId xmlns:a16="http://schemas.microsoft.com/office/drawing/2014/main" id="{CDCCA330-1252-4335-AD38-8747074B9AF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a:extLst>
            <a:ext uri="{FF2B5EF4-FFF2-40B4-BE49-F238E27FC236}">
              <a16:creationId xmlns:a16="http://schemas.microsoft.com/office/drawing/2014/main" id="{E72F2C5E-23A4-4ED9-8DA4-EE0FE890F83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a:extLst>
            <a:ext uri="{FF2B5EF4-FFF2-40B4-BE49-F238E27FC236}">
              <a16:creationId xmlns:a16="http://schemas.microsoft.com/office/drawing/2014/main" id="{9D72D11C-E0A2-42C8-B32F-200FE49C67E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8" name="テキスト ボックス 627">
          <a:extLst>
            <a:ext uri="{FF2B5EF4-FFF2-40B4-BE49-F238E27FC236}">
              <a16:creationId xmlns:a16="http://schemas.microsoft.com/office/drawing/2014/main" id="{1F763266-710D-4C75-B731-3330A7A67308}"/>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a:extLst>
            <a:ext uri="{FF2B5EF4-FFF2-40B4-BE49-F238E27FC236}">
              <a16:creationId xmlns:a16="http://schemas.microsoft.com/office/drawing/2014/main" id="{242D97D7-9432-4739-92D3-9D194F4992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id="{4A1CB8BD-F612-4CC6-A5FD-3191B2B7C59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a:extLst>
            <a:ext uri="{FF2B5EF4-FFF2-40B4-BE49-F238E27FC236}">
              <a16:creationId xmlns:a16="http://schemas.microsoft.com/office/drawing/2014/main" id="{393B1D7A-6298-47E4-B43F-FE4C7C0A80A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32" name="直線コネクタ 631">
          <a:extLst>
            <a:ext uri="{FF2B5EF4-FFF2-40B4-BE49-F238E27FC236}">
              <a16:creationId xmlns:a16="http://schemas.microsoft.com/office/drawing/2014/main" id="{DFE14EBD-193E-48B0-983F-B15A6C357CA2}"/>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33" name="【庁舎】&#10;有形固定資産減価償却率最小値テキスト">
          <a:extLst>
            <a:ext uri="{FF2B5EF4-FFF2-40B4-BE49-F238E27FC236}">
              <a16:creationId xmlns:a16="http://schemas.microsoft.com/office/drawing/2014/main" id="{0183ECC9-97E7-472E-A19D-F99ABC29BA56}"/>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4" name="直線コネクタ 633">
          <a:extLst>
            <a:ext uri="{FF2B5EF4-FFF2-40B4-BE49-F238E27FC236}">
              <a16:creationId xmlns:a16="http://schemas.microsoft.com/office/drawing/2014/main" id="{1FC5F298-6D85-4408-8177-036061B1DA0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35" name="【庁舎】&#10;有形固定資産減価償却率最大値テキスト">
          <a:extLst>
            <a:ext uri="{FF2B5EF4-FFF2-40B4-BE49-F238E27FC236}">
              <a16:creationId xmlns:a16="http://schemas.microsoft.com/office/drawing/2014/main" id="{EC4F03F3-99EA-46B8-A2AA-76F51675B31C}"/>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36" name="直線コネクタ 635">
          <a:extLst>
            <a:ext uri="{FF2B5EF4-FFF2-40B4-BE49-F238E27FC236}">
              <a16:creationId xmlns:a16="http://schemas.microsoft.com/office/drawing/2014/main" id="{974A91FB-F26A-4557-AC77-492BF8160B58}"/>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37" name="【庁舎】&#10;有形固定資産減価償却率平均値テキスト">
          <a:extLst>
            <a:ext uri="{FF2B5EF4-FFF2-40B4-BE49-F238E27FC236}">
              <a16:creationId xmlns:a16="http://schemas.microsoft.com/office/drawing/2014/main" id="{D7C41092-CCCB-4261-AC58-AC50FCFD4228}"/>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38" name="フローチャート: 判断 637">
          <a:extLst>
            <a:ext uri="{FF2B5EF4-FFF2-40B4-BE49-F238E27FC236}">
              <a16:creationId xmlns:a16="http://schemas.microsoft.com/office/drawing/2014/main" id="{8EEC4CB7-D728-487D-8A93-378052D4AD3D}"/>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39" name="フローチャート: 判断 638">
          <a:extLst>
            <a:ext uri="{FF2B5EF4-FFF2-40B4-BE49-F238E27FC236}">
              <a16:creationId xmlns:a16="http://schemas.microsoft.com/office/drawing/2014/main" id="{2F762A3B-24DC-441B-9208-FB74FE60CE32}"/>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640" name="n_1aveValue【庁舎】&#10;有形固定資産減価償却率">
          <a:extLst>
            <a:ext uri="{FF2B5EF4-FFF2-40B4-BE49-F238E27FC236}">
              <a16:creationId xmlns:a16="http://schemas.microsoft.com/office/drawing/2014/main" id="{B3329979-D4CF-4C1D-A740-F77559D80D8C}"/>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41" name="フローチャート: 判断 640">
          <a:extLst>
            <a:ext uri="{FF2B5EF4-FFF2-40B4-BE49-F238E27FC236}">
              <a16:creationId xmlns:a16="http://schemas.microsoft.com/office/drawing/2014/main" id="{897139E1-0023-4EAB-BC2F-A2C4EA22960D}"/>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642" name="n_2aveValue【庁舎】&#10;有形固定資産減価償却率">
          <a:extLst>
            <a:ext uri="{FF2B5EF4-FFF2-40B4-BE49-F238E27FC236}">
              <a16:creationId xmlns:a16="http://schemas.microsoft.com/office/drawing/2014/main" id="{7B70E563-ABDB-484C-B9B0-87C75E94FE5F}"/>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43" name="フローチャート: 判断 642">
          <a:extLst>
            <a:ext uri="{FF2B5EF4-FFF2-40B4-BE49-F238E27FC236}">
              <a16:creationId xmlns:a16="http://schemas.microsoft.com/office/drawing/2014/main" id="{D09E3E7E-4D2F-4F7F-BD29-0ED400EC4DC4}"/>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644" name="n_3aveValue【庁舎】&#10;有形固定資産減価償却率">
          <a:extLst>
            <a:ext uri="{FF2B5EF4-FFF2-40B4-BE49-F238E27FC236}">
              <a16:creationId xmlns:a16="http://schemas.microsoft.com/office/drawing/2014/main" id="{AF8D8A3B-077A-41CC-AE2E-A7E3D297119C}"/>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201002A7-25DB-44FB-BA62-AED384C3AE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5948956B-3026-4DDF-B098-0C1C1D153B5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EC6753CE-E43A-4D25-B3A5-71A59008367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F25BDC7C-71DB-4681-82A6-802E2660B36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608DE03F-CFAA-41F5-863D-051C869F299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45720</xdr:rowOff>
    </xdr:from>
    <xdr:to>
      <xdr:col>85</xdr:col>
      <xdr:colOff>177800</xdr:colOff>
      <xdr:row>101</xdr:row>
      <xdr:rowOff>147320</xdr:rowOff>
    </xdr:to>
    <xdr:sp macro="" textlink="">
      <xdr:nvSpPr>
        <xdr:cNvPr id="650" name="楕円 649">
          <a:extLst>
            <a:ext uri="{FF2B5EF4-FFF2-40B4-BE49-F238E27FC236}">
              <a16:creationId xmlns:a16="http://schemas.microsoft.com/office/drawing/2014/main" id="{4664FE3C-5FCD-4CBB-8AE1-5B760C1267BB}"/>
            </a:ext>
          </a:extLst>
        </xdr:cNvPr>
        <xdr:cNvSpPr/>
      </xdr:nvSpPr>
      <xdr:spPr>
        <a:xfrm>
          <a:off x="16268700" y="173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156227</xdr:rowOff>
    </xdr:from>
    <xdr:ext cx="405111" cy="259045"/>
    <xdr:sp macro="" textlink="">
      <xdr:nvSpPr>
        <xdr:cNvPr id="651" name="【庁舎】&#10;有形固定資産減価償却率該当値テキスト">
          <a:extLst>
            <a:ext uri="{FF2B5EF4-FFF2-40B4-BE49-F238E27FC236}">
              <a16:creationId xmlns:a16="http://schemas.microsoft.com/office/drawing/2014/main" id="{BF310D48-8972-4EF5-9A27-29026D73CD35}"/>
            </a:ext>
          </a:extLst>
        </xdr:cNvPr>
        <xdr:cNvSpPr txBox="1"/>
      </xdr:nvSpPr>
      <xdr:spPr>
        <a:xfrm>
          <a:off x="16357600"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73661</xdr:rowOff>
    </xdr:from>
    <xdr:to>
      <xdr:col>81</xdr:col>
      <xdr:colOff>101600</xdr:colOff>
      <xdr:row>102</xdr:row>
      <xdr:rowOff>3811</xdr:rowOff>
    </xdr:to>
    <xdr:sp macro="" textlink="">
      <xdr:nvSpPr>
        <xdr:cNvPr id="652" name="楕円 651">
          <a:extLst>
            <a:ext uri="{FF2B5EF4-FFF2-40B4-BE49-F238E27FC236}">
              <a16:creationId xmlns:a16="http://schemas.microsoft.com/office/drawing/2014/main" id="{C1DE7B5A-F8BE-4C72-A864-365260E69C7D}"/>
            </a:ext>
          </a:extLst>
        </xdr:cNvPr>
        <xdr:cNvSpPr/>
      </xdr:nvSpPr>
      <xdr:spPr>
        <a:xfrm>
          <a:off x="15430500" y="173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96520</xdr:rowOff>
    </xdr:from>
    <xdr:to>
      <xdr:col>85</xdr:col>
      <xdr:colOff>127000</xdr:colOff>
      <xdr:row>101</xdr:row>
      <xdr:rowOff>124461</xdr:rowOff>
    </xdr:to>
    <xdr:cxnSp macro="">
      <xdr:nvCxnSpPr>
        <xdr:cNvPr id="653" name="直線コネクタ 652">
          <a:extLst>
            <a:ext uri="{FF2B5EF4-FFF2-40B4-BE49-F238E27FC236}">
              <a16:creationId xmlns:a16="http://schemas.microsoft.com/office/drawing/2014/main" id="{5AB8FB4C-BF3A-45AB-81CF-8DD0AFABC1CE}"/>
            </a:ext>
          </a:extLst>
        </xdr:cNvPr>
        <xdr:cNvCxnSpPr/>
      </xdr:nvCxnSpPr>
      <xdr:spPr>
        <a:xfrm flipV="1">
          <a:off x="15481300" y="1741297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20338</xdr:rowOff>
    </xdr:from>
    <xdr:ext cx="405111" cy="259045"/>
    <xdr:sp macro="" textlink="">
      <xdr:nvSpPr>
        <xdr:cNvPr id="654" name="n_1mainValue【庁舎】&#10;有形固定資産減価償却率">
          <a:extLst>
            <a:ext uri="{FF2B5EF4-FFF2-40B4-BE49-F238E27FC236}">
              <a16:creationId xmlns:a16="http://schemas.microsoft.com/office/drawing/2014/main" id="{43F9ACBB-B321-4BB8-9D5E-68FCF822FC56}"/>
            </a:ext>
          </a:extLst>
        </xdr:cNvPr>
        <xdr:cNvSpPr txBox="1"/>
      </xdr:nvSpPr>
      <xdr:spPr>
        <a:xfrm>
          <a:off x="15266044" y="17165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a:extLst>
            <a:ext uri="{FF2B5EF4-FFF2-40B4-BE49-F238E27FC236}">
              <a16:creationId xmlns:a16="http://schemas.microsoft.com/office/drawing/2014/main" id="{140B7C27-A745-47A9-A252-A232031BB0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a:extLst>
            <a:ext uri="{FF2B5EF4-FFF2-40B4-BE49-F238E27FC236}">
              <a16:creationId xmlns:a16="http://schemas.microsoft.com/office/drawing/2014/main" id="{0BB8A8ED-3D21-4BBF-A295-D96899470BB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a:extLst>
            <a:ext uri="{FF2B5EF4-FFF2-40B4-BE49-F238E27FC236}">
              <a16:creationId xmlns:a16="http://schemas.microsoft.com/office/drawing/2014/main" id="{484AE24B-94D4-4A5E-B809-FB57580E961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a:extLst>
            <a:ext uri="{FF2B5EF4-FFF2-40B4-BE49-F238E27FC236}">
              <a16:creationId xmlns:a16="http://schemas.microsoft.com/office/drawing/2014/main" id="{A92246C5-74F7-4B3B-899C-3932923ABD4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a:extLst>
            <a:ext uri="{FF2B5EF4-FFF2-40B4-BE49-F238E27FC236}">
              <a16:creationId xmlns:a16="http://schemas.microsoft.com/office/drawing/2014/main" id="{D408606C-8A05-4BB7-8DF2-BE19F119D00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a:extLst>
            <a:ext uri="{FF2B5EF4-FFF2-40B4-BE49-F238E27FC236}">
              <a16:creationId xmlns:a16="http://schemas.microsoft.com/office/drawing/2014/main" id="{51B85703-0849-484A-ACAC-A55D14E3FAB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a:extLst>
            <a:ext uri="{FF2B5EF4-FFF2-40B4-BE49-F238E27FC236}">
              <a16:creationId xmlns:a16="http://schemas.microsoft.com/office/drawing/2014/main" id="{0C2EEA64-C5C8-4850-B344-9ED21DEE93A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a:extLst>
            <a:ext uri="{FF2B5EF4-FFF2-40B4-BE49-F238E27FC236}">
              <a16:creationId xmlns:a16="http://schemas.microsoft.com/office/drawing/2014/main" id="{6EDEA20B-AEF4-4FFF-9CB2-FF941065EC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a:extLst>
            <a:ext uri="{FF2B5EF4-FFF2-40B4-BE49-F238E27FC236}">
              <a16:creationId xmlns:a16="http://schemas.microsoft.com/office/drawing/2014/main" id="{F0134E26-6E86-48CF-9597-EC14D93715D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a:extLst>
            <a:ext uri="{FF2B5EF4-FFF2-40B4-BE49-F238E27FC236}">
              <a16:creationId xmlns:a16="http://schemas.microsoft.com/office/drawing/2014/main" id="{257556AE-2419-46D4-BBAC-04B80C12EB1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5" name="直線コネクタ 664">
          <a:extLst>
            <a:ext uri="{FF2B5EF4-FFF2-40B4-BE49-F238E27FC236}">
              <a16:creationId xmlns:a16="http://schemas.microsoft.com/office/drawing/2014/main" id="{226DEC95-63B8-4E3F-AE54-BD693735C2F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6" name="テキスト ボックス 665">
          <a:extLst>
            <a:ext uri="{FF2B5EF4-FFF2-40B4-BE49-F238E27FC236}">
              <a16:creationId xmlns:a16="http://schemas.microsoft.com/office/drawing/2014/main" id="{5482709B-1182-404B-9446-E61F221D312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7" name="直線コネクタ 666">
          <a:extLst>
            <a:ext uri="{FF2B5EF4-FFF2-40B4-BE49-F238E27FC236}">
              <a16:creationId xmlns:a16="http://schemas.microsoft.com/office/drawing/2014/main" id="{09A23035-AFAD-454B-B5D5-7659F5221CC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8" name="テキスト ボックス 667">
          <a:extLst>
            <a:ext uri="{FF2B5EF4-FFF2-40B4-BE49-F238E27FC236}">
              <a16:creationId xmlns:a16="http://schemas.microsoft.com/office/drawing/2014/main" id="{FB502900-696C-467C-9379-1BCA1458DE1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9" name="直線コネクタ 668">
          <a:extLst>
            <a:ext uri="{FF2B5EF4-FFF2-40B4-BE49-F238E27FC236}">
              <a16:creationId xmlns:a16="http://schemas.microsoft.com/office/drawing/2014/main" id="{8F4704A0-4092-4902-BC88-957FCF13857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0" name="テキスト ボックス 669">
          <a:extLst>
            <a:ext uri="{FF2B5EF4-FFF2-40B4-BE49-F238E27FC236}">
              <a16:creationId xmlns:a16="http://schemas.microsoft.com/office/drawing/2014/main" id="{B7AD6C94-24AE-446B-BD07-FDFB0A1F1CC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1" name="直線コネクタ 670">
          <a:extLst>
            <a:ext uri="{FF2B5EF4-FFF2-40B4-BE49-F238E27FC236}">
              <a16:creationId xmlns:a16="http://schemas.microsoft.com/office/drawing/2014/main" id="{9B08E40F-868D-4361-8395-7D958B46C71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2" name="テキスト ボックス 671">
          <a:extLst>
            <a:ext uri="{FF2B5EF4-FFF2-40B4-BE49-F238E27FC236}">
              <a16:creationId xmlns:a16="http://schemas.microsoft.com/office/drawing/2014/main" id="{2D30743E-C54E-4B6B-935C-5AEB12EFF9E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3" name="直線コネクタ 672">
          <a:extLst>
            <a:ext uri="{FF2B5EF4-FFF2-40B4-BE49-F238E27FC236}">
              <a16:creationId xmlns:a16="http://schemas.microsoft.com/office/drawing/2014/main" id="{44D8D678-BA70-4818-8838-119A5131D93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4" name="テキスト ボックス 673">
          <a:extLst>
            <a:ext uri="{FF2B5EF4-FFF2-40B4-BE49-F238E27FC236}">
              <a16:creationId xmlns:a16="http://schemas.microsoft.com/office/drawing/2014/main" id="{319B7277-A2D9-45E0-8402-0C7A4345243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a:extLst>
            <a:ext uri="{FF2B5EF4-FFF2-40B4-BE49-F238E27FC236}">
              <a16:creationId xmlns:a16="http://schemas.microsoft.com/office/drawing/2014/main" id="{1737EE41-CB52-4FEA-B474-38169F246A4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a:extLst>
            <a:ext uri="{FF2B5EF4-FFF2-40B4-BE49-F238E27FC236}">
              <a16:creationId xmlns:a16="http://schemas.microsoft.com/office/drawing/2014/main" id="{B0A2EABD-A213-49F8-B6AF-F68D587E1D5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a:extLst>
            <a:ext uri="{FF2B5EF4-FFF2-40B4-BE49-F238E27FC236}">
              <a16:creationId xmlns:a16="http://schemas.microsoft.com/office/drawing/2014/main" id="{AC9DF3D4-5310-4CDF-8C6F-31B241B79C3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78" name="直線コネクタ 677">
          <a:extLst>
            <a:ext uri="{FF2B5EF4-FFF2-40B4-BE49-F238E27FC236}">
              <a16:creationId xmlns:a16="http://schemas.microsoft.com/office/drawing/2014/main" id="{B480DB84-81E9-4664-8A24-311C39B03AB1}"/>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79" name="【庁舎】&#10;一人当たり面積最小値テキスト">
          <a:extLst>
            <a:ext uri="{FF2B5EF4-FFF2-40B4-BE49-F238E27FC236}">
              <a16:creationId xmlns:a16="http://schemas.microsoft.com/office/drawing/2014/main" id="{F7EA5091-5A0E-444C-B8FD-D45A2C0F8321}"/>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80" name="直線コネクタ 679">
          <a:extLst>
            <a:ext uri="{FF2B5EF4-FFF2-40B4-BE49-F238E27FC236}">
              <a16:creationId xmlns:a16="http://schemas.microsoft.com/office/drawing/2014/main" id="{6213E7D7-7814-415B-B129-D08A76F30CB6}"/>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81" name="【庁舎】&#10;一人当たり面積最大値テキスト">
          <a:extLst>
            <a:ext uri="{FF2B5EF4-FFF2-40B4-BE49-F238E27FC236}">
              <a16:creationId xmlns:a16="http://schemas.microsoft.com/office/drawing/2014/main" id="{D366A34E-957A-484E-A413-EF3951F2A304}"/>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82" name="直線コネクタ 681">
          <a:extLst>
            <a:ext uri="{FF2B5EF4-FFF2-40B4-BE49-F238E27FC236}">
              <a16:creationId xmlns:a16="http://schemas.microsoft.com/office/drawing/2014/main" id="{34901826-B463-4A22-AAB4-754E45419B7F}"/>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683" name="【庁舎】&#10;一人当たり面積平均値テキスト">
          <a:extLst>
            <a:ext uri="{FF2B5EF4-FFF2-40B4-BE49-F238E27FC236}">
              <a16:creationId xmlns:a16="http://schemas.microsoft.com/office/drawing/2014/main" id="{9FE6998E-488A-4510-92DD-C8E23B631F0E}"/>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84" name="フローチャート: 判断 683">
          <a:extLst>
            <a:ext uri="{FF2B5EF4-FFF2-40B4-BE49-F238E27FC236}">
              <a16:creationId xmlns:a16="http://schemas.microsoft.com/office/drawing/2014/main" id="{8CF4AFE5-2DEC-415A-94C7-7717E1EC5AB5}"/>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85" name="フローチャート: 判断 684">
          <a:extLst>
            <a:ext uri="{FF2B5EF4-FFF2-40B4-BE49-F238E27FC236}">
              <a16:creationId xmlns:a16="http://schemas.microsoft.com/office/drawing/2014/main" id="{464CA8BC-FC1E-463E-883C-626CEBF6B23F}"/>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686" name="n_1aveValue【庁舎】&#10;一人当たり面積">
          <a:extLst>
            <a:ext uri="{FF2B5EF4-FFF2-40B4-BE49-F238E27FC236}">
              <a16:creationId xmlns:a16="http://schemas.microsoft.com/office/drawing/2014/main" id="{19DD90C6-CF32-4430-94D9-E77E299CE81F}"/>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87" name="フローチャート: 判断 686">
          <a:extLst>
            <a:ext uri="{FF2B5EF4-FFF2-40B4-BE49-F238E27FC236}">
              <a16:creationId xmlns:a16="http://schemas.microsoft.com/office/drawing/2014/main" id="{6608F7A2-202D-49FC-8AD4-9ECAB58AC293}"/>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688" name="n_2aveValue【庁舎】&#10;一人当たり面積">
          <a:extLst>
            <a:ext uri="{FF2B5EF4-FFF2-40B4-BE49-F238E27FC236}">
              <a16:creationId xmlns:a16="http://schemas.microsoft.com/office/drawing/2014/main" id="{18406FF9-49EB-41BB-9B6E-4767D59166B1}"/>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89" name="フローチャート: 判断 688">
          <a:extLst>
            <a:ext uri="{FF2B5EF4-FFF2-40B4-BE49-F238E27FC236}">
              <a16:creationId xmlns:a16="http://schemas.microsoft.com/office/drawing/2014/main" id="{3FB9C8C9-ABEA-486C-B6C7-9094D7BE204A}"/>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690" name="n_3aveValue【庁舎】&#10;一人当たり面積">
          <a:extLst>
            <a:ext uri="{FF2B5EF4-FFF2-40B4-BE49-F238E27FC236}">
              <a16:creationId xmlns:a16="http://schemas.microsoft.com/office/drawing/2014/main" id="{77F62999-7CAA-4EB7-91F9-A17C16386442}"/>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533E0AB6-05A1-45E6-BA17-DBADF68DA2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50735E89-A04B-4003-98D1-280F6C8C3AF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ABD68D94-DFCD-4C36-BAF3-6F11D5BB68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DC66B29D-18D4-41EF-A3B8-282160CDA63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43ACB09B-FF15-4C26-8EAA-686D7C0B59E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13208</xdr:rowOff>
    </xdr:from>
    <xdr:to>
      <xdr:col>116</xdr:col>
      <xdr:colOff>114300</xdr:colOff>
      <xdr:row>107</xdr:row>
      <xdr:rowOff>114808</xdr:rowOff>
    </xdr:to>
    <xdr:sp macro="" textlink="">
      <xdr:nvSpPr>
        <xdr:cNvPr id="696" name="楕円 695">
          <a:extLst>
            <a:ext uri="{FF2B5EF4-FFF2-40B4-BE49-F238E27FC236}">
              <a16:creationId xmlns:a16="http://schemas.microsoft.com/office/drawing/2014/main" id="{5890A17D-9070-4F4C-B3DD-20763C028353}"/>
            </a:ext>
          </a:extLst>
        </xdr:cNvPr>
        <xdr:cNvSpPr/>
      </xdr:nvSpPr>
      <xdr:spPr>
        <a:xfrm>
          <a:off x="22110700" y="183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163085</xdr:rowOff>
    </xdr:from>
    <xdr:ext cx="469744" cy="259045"/>
    <xdr:sp macro="" textlink="">
      <xdr:nvSpPr>
        <xdr:cNvPr id="697" name="【庁舎】&#10;一人当たり面積該当値テキスト">
          <a:extLst>
            <a:ext uri="{FF2B5EF4-FFF2-40B4-BE49-F238E27FC236}">
              <a16:creationId xmlns:a16="http://schemas.microsoft.com/office/drawing/2014/main" id="{0FEC1B00-EB1B-4162-A275-80A9B5D2BE94}"/>
            </a:ext>
          </a:extLst>
        </xdr:cNvPr>
        <xdr:cNvSpPr txBox="1"/>
      </xdr:nvSpPr>
      <xdr:spPr>
        <a:xfrm>
          <a:off x="22199600" y="183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14732</xdr:rowOff>
    </xdr:from>
    <xdr:to>
      <xdr:col>112</xdr:col>
      <xdr:colOff>38100</xdr:colOff>
      <xdr:row>107</xdr:row>
      <xdr:rowOff>116332</xdr:rowOff>
    </xdr:to>
    <xdr:sp macro="" textlink="">
      <xdr:nvSpPr>
        <xdr:cNvPr id="698" name="楕円 697">
          <a:extLst>
            <a:ext uri="{FF2B5EF4-FFF2-40B4-BE49-F238E27FC236}">
              <a16:creationId xmlns:a16="http://schemas.microsoft.com/office/drawing/2014/main" id="{5F565D2E-FE1E-4652-8C21-1839CAA81F41}"/>
            </a:ext>
          </a:extLst>
        </xdr:cNvPr>
        <xdr:cNvSpPr/>
      </xdr:nvSpPr>
      <xdr:spPr>
        <a:xfrm>
          <a:off x="21272500" y="183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64008</xdr:rowOff>
    </xdr:from>
    <xdr:to>
      <xdr:col>116</xdr:col>
      <xdr:colOff>63500</xdr:colOff>
      <xdr:row>107</xdr:row>
      <xdr:rowOff>65532</xdr:rowOff>
    </xdr:to>
    <xdr:cxnSp macro="">
      <xdr:nvCxnSpPr>
        <xdr:cNvPr id="699" name="直線コネクタ 698">
          <a:extLst>
            <a:ext uri="{FF2B5EF4-FFF2-40B4-BE49-F238E27FC236}">
              <a16:creationId xmlns:a16="http://schemas.microsoft.com/office/drawing/2014/main" id="{1B62FEE3-E4DD-4ADF-8656-F62281152FC4}"/>
            </a:ext>
          </a:extLst>
        </xdr:cNvPr>
        <xdr:cNvCxnSpPr/>
      </xdr:nvCxnSpPr>
      <xdr:spPr>
        <a:xfrm flipV="1">
          <a:off x="21323300" y="1840915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107459</xdr:rowOff>
    </xdr:from>
    <xdr:ext cx="469744" cy="259045"/>
    <xdr:sp macro="" textlink="">
      <xdr:nvSpPr>
        <xdr:cNvPr id="700" name="n_1mainValue【庁舎】&#10;一人当たり面積">
          <a:extLst>
            <a:ext uri="{FF2B5EF4-FFF2-40B4-BE49-F238E27FC236}">
              <a16:creationId xmlns:a16="http://schemas.microsoft.com/office/drawing/2014/main" id="{4CC15800-EE05-4DC9-B507-1A7EEAF59943}"/>
            </a:ext>
          </a:extLst>
        </xdr:cNvPr>
        <xdr:cNvSpPr txBox="1"/>
      </xdr:nvSpPr>
      <xdr:spPr>
        <a:xfrm>
          <a:off x="210757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32B474CB-340C-4001-BBE5-D83123B3C1F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59BC36EE-2F26-4D34-915D-DBA03716393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4DEBBD34-7C58-48E0-916A-296F9B4A7F6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消防施設を除き、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上回っている。有形固定資産減価償却率が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％と高い庁舎について、令和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年度から実施設計を行い、令和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年度から庁舎新設の着工を予定している。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今後、各種施設において、老朽化が進んでいく中、複合化や処分も含め検討し、施設の適正化に取り組んでいく。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3,302
3,294
85.25
2,887,767
2,641,640
208,392
1,710,575
2,096,297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村内に中心となる産業がないことや若者の流失等により村税の確保が困難な状況であるが、徴収業務の強化を図り滞納額の圧縮に努めている。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近年は、企業誘致や若者定住対策等の取り組みを行っており、これらの施策を熟成させ財政基盤の強化を図っていきたい。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104902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676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104902</xdr:rowOff>
    </xdr:from>
    <xdr:to>
      <xdr:col>19</xdr:col>
      <xdr:colOff>133350</xdr:colOff>
      <xdr:row>43</xdr:row>
      <xdr:rowOff>104902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104902</xdr:rowOff>
    </xdr:from>
    <xdr:to>
      <xdr:col>15</xdr:col>
      <xdr:colOff>82550</xdr:colOff>
      <xdr:row>43</xdr:row>
      <xdr:rowOff>114554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114554</xdr:rowOff>
    </xdr:from>
    <xdr:to>
      <xdr:col>11</xdr:col>
      <xdr:colOff>31750</xdr:colOff>
      <xdr:row>43</xdr:row>
      <xdr:rowOff>114554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8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54102</xdr:rowOff>
    </xdr:from>
    <xdr:to>
      <xdr:col>19</xdr:col>
      <xdr:colOff>184150</xdr:colOff>
      <xdr:row>43</xdr:row>
      <xdr:rowOff>155702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54102</xdr:rowOff>
    </xdr:from>
    <xdr:to>
      <xdr:col>15</xdr:col>
      <xdr:colOff>133350</xdr:colOff>
      <xdr:row>43</xdr:row>
      <xdr:rowOff>155702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165879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63754</xdr:rowOff>
    </xdr:from>
    <xdr:to>
      <xdr:col>11</xdr:col>
      <xdr:colOff>82550</xdr:colOff>
      <xdr:row>43</xdr:row>
      <xdr:rowOff>165354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物件費や公債費の増加、また、地方交付税の減額があり数値が悪化している。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物件費の精査等を実施し、抑制するとともに適正な事業運営を図っていく。</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163089</xdr:rowOff>
    </xdr:from>
    <xdr:to>
      <xdr:col>23</xdr:col>
      <xdr:colOff>133350</xdr:colOff>
      <xdr:row>63</xdr:row>
      <xdr:rowOff>78105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92989"/>
          <a:ext cx="8382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110807</xdr:rowOff>
    </xdr:from>
    <xdr:to>
      <xdr:col>19</xdr:col>
      <xdr:colOff>133350</xdr:colOff>
      <xdr:row>62</xdr:row>
      <xdr:rowOff>163089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4070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74613</xdr:rowOff>
    </xdr:from>
    <xdr:to>
      <xdr:col>15</xdr:col>
      <xdr:colOff>82550</xdr:colOff>
      <xdr:row>62</xdr:row>
      <xdr:rowOff>110807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0451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74613</xdr:rowOff>
    </xdr:from>
    <xdr:to>
      <xdr:col>11</xdr:col>
      <xdr:colOff>31750</xdr:colOff>
      <xdr:row>62</xdr:row>
      <xdr:rowOff>157056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04513"/>
          <a:ext cx="889000" cy="8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43832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112289</xdr:rowOff>
    </xdr:from>
    <xdr:to>
      <xdr:col>19</xdr:col>
      <xdr:colOff>184150</xdr:colOff>
      <xdr:row>63</xdr:row>
      <xdr:rowOff>42439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52616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11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60007</xdr:rowOff>
    </xdr:from>
    <xdr:to>
      <xdr:col>15</xdr:col>
      <xdr:colOff>133350</xdr:colOff>
      <xdr:row>62</xdr:row>
      <xdr:rowOff>161607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334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23813</xdr:rowOff>
    </xdr:from>
    <xdr:to>
      <xdr:col>11</xdr:col>
      <xdr:colOff>82550</xdr:colOff>
      <xdr:row>62</xdr:row>
      <xdr:rowOff>125413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135590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[299,719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人件費に大きな増減はないが、今後、会計年度任用職員制度により増加する見通しである。物件費については、冬季の除雪をはじめ、各種委託料が増加したことにより増加傾向にある。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また、施設に指定管理制度を導入し、抑制に努めているものの大きな変化は現れていない状況である。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委託事業の精査を行い、物件費の抑制を強化していきたい。</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24025</xdr:rowOff>
    </xdr:from>
    <xdr:to>
      <xdr:col>23</xdr:col>
      <xdr:colOff>133350</xdr:colOff>
      <xdr:row>82</xdr:row>
      <xdr:rowOff>28705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82925"/>
          <a:ext cx="8382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24025</xdr:rowOff>
    </xdr:from>
    <xdr:to>
      <xdr:col>19</xdr:col>
      <xdr:colOff>133350</xdr:colOff>
      <xdr:row>82</xdr:row>
      <xdr:rowOff>29497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82925"/>
          <a:ext cx="889000" cy="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24368</xdr:rowOff>
    </xdr:from>
    <xdr:to>
      <xdr:col>15</xdr:col>
      <xdr:colOff>82550</xdr:colOff>
      <xdr:row>82</xdr:row>
      <xdr:rowOff>29497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83268"/>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23422</xdr:rowOff>
    </xdr:from>
    <xdr:to>
      <xdr:col>11</xdr:col>
      <xdr:colOff>31750</xdr:colOff>
      <xdr:row>82</xdr:row>
      <xdr:rowOff>24368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82322"/>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149355</xdr:rowOff>
    </xdr:from>
    <xdr:to>
      <xdr:col>23</xdr:col>
      <xdr:colOff>184150</xdr:colOff>
      <xdr:row>82</xdr:row>
      <xdr:rowOff>79505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70632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144675</xdr:rowOff>
    </xdr:from>
    <xdr:to>
      <xdr:col>19</xdr:col>
      <xdr:colOff>184150</xdr:colOff>
      <xdr:row>82</xdr:row>
      <xdr:rowOff>74825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85002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0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150147</xdr:rowOff>
    </xdr:from>
    <xdr:to>
      <xdr:col>15</xdr:col>
      <xdr:colOff>133350</xdr:colOff>
      <xdr:row>82</xdr:row>
      <xdr:rowOff>80297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90474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0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145018</xdr:rowOff>
    </xdr:from>
    <xdr:to>
      <xdr:col>11</xdr:col>
      <xdr:colOff>82550</xdr:colOff>
      <xdr:row>82</xdr:row>
      <xdr:rowOff>75168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85345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0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144072</xdr:rowOff>
    </xdr:from>
    <xdr:to>
      <xdr:col>7</xdr:col>
      <xdr:colOff>31750</xdr:colOff>
      <xdr:row>82</xdr:row>
      <xdr:rowOff>74222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3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84399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0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高年齢層の給与水準の高い職員が多いため、数値が増加傾向にある。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退職者数に対して新規職員を採用しているため、今後、数値は微減していくと思われる。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今後も数値に注意し適正な運営に努める。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87</xdr:row>
      <xdr:rowOff>86995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979014"/>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62864</xdr:rowOff>
    </xdr:from>
    <xdr:to>
      <xdr:col>77</xdr:col>
      <xdr:colOff>44450</xdr:colOff>
      <xdr:row>87</xdr:row>
      <xdr:rowOff>141288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979014"/>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56832</xdr:rowOff>
    </xdr:from>
    <xdr:to>
      <xdr:col>72</xdr:col>
      <xdr:colOff>203200</xdr:colOff>
      <xdr:row>87</xdr:row>
      <xdr:rowOff>141288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97298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87</xdr:row>
      <xdr:rowOff>56832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3678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36195</xdr:rowOff>
    </xdr:from>
    <xdr:to>
      <xdr:col>81</xdr:col>
      <xdr:colOff>95250</xdr:colOff>
      <xdr:row>87</xdr:row>
      <xdr:rowOff>137795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8272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12064</xdr:rowOff>
    </xdr:from>
    <xdr:to>
      <xdr:col>77</xdr:col>
      <xdr:colOff>95250</xdr:colOff>
      <xdr:row>87</xdr:row>
      <xdr:rowOff>113664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98441</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xdr:rowOff>
    </xdr:from>
    <xdr:to>
      <xdr:col>68</xdr:col>
      <xdr:colOff>203200</xdr:colOff>
      <xdr:row>87</xdr:row>
      <xdr:rowOff>107632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92409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141288</xdr:rowOff>
    </xdr:from>
    <xdr:to>
      <xdr:col>64</xdr:col>
      <xdr:colOff>152400</xdr:colOff>
      <xdr:row>87</xdr:row>
      <xdr:rowOff>71438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56215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平成の大合併において自主自立を選択し、経費の節減を実施するため職員数を抑制してきた。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しかし、近年は業務の多様化等により事務量が増加してきていることから、一定の職員数を維持している現状である。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今後においても現状維持していく予定である。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23114</xdr:rowOff>
    </xdr:from>
    <xdr:to>
      <xdr:col>81</xdr:col>
      <xdr:colOff>44450</xdr:colOff>
      <xdr:row>59</xdr:row>
      <xdr:rowOff>36558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38664"/>
          <a:ext cx="8382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168366</xdr:rowOff>
    </xdr:from>
    <xdr:to>
      <xdr:col>77</xdr:col>
      <xdr:colOff>44450</xdr:colOff>
      <xdr:row>59</xdr:row>
      <xdr:rowOff>23114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12466"/>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168366</xdr:rowOff>
    </xdr:from>
    <xdr:to>
      <xdr:col>72</xdr:col>
      <xdr:colOff>203200</xdr:colOff>
      <xdr:row>59</xdr:row>
      <xdr:rowOff>12773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112466"/>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10704</xdr:rowOff>
    </xdr:from>
    <xdr:to>
      <xdr:col>68</xdr:col>
      <xdr:colOff>152400</xdr:colOff>
      <xdr:row>59</xdr:row>
      <xdr:rowOff>12773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126254"/>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157208</xdr:rowOff>
    </xdr:from>
    <xdr:to>
      <xdr:col>81</xdr:col>
      <xdr:colOff>95250</xdr:colOff>
      <xdr:row>59</xdr:row>
      <xdr:rowOff>87358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2285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94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143764</xdr:rowOff>
    </xdr:from>
    <xdr:to>
      <xdr:col>77</xdr:col>
      <xdr:colOff>95250</xdr:colOff>
      <xdr:row>59</xdr:row>
      <xdr:rowOff>73914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84091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5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117566</xdr:rowOff>
    </xdr:from>
    <xdr:to>
      <xdr:col>73</xdr:col>
      <xdr:colOff>44450</xdr:colOff>
      <xdr:row>59</xdr:row>
      <xdr:rowOff>47716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57893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3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133423</xdr:rowOff>
    </xdr:from>
    <xdr:to>
      <xdr:col>68</xdr:col>
      <xdr:colOff>203200</xdr:colOff>
      <xdr:row>59</xdr:row>
      <xdr:rowOff>63573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73750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4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131354</xdr:rowOff>
    </xdr:from>
    <xdr:to>
      <xdr:col>64</xdr:col>
      <xdr:colOff>152400</xdr:colOff>
      <xdr:row>59</xdr:row>
      <xdr:rowOff>61504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71681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道路改良事業等村の政策により投資的事業が継続的に進められており、それによ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り地方債の発行が続いている。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今後、新規大規模事業が予定されていることから更なる数値の悪化が懸念される。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急激な悪化を避けるため、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事業スケジュールの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長期化等検討し、財政規模に見合った計画を立てていく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163068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15391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114808</xdr:rowOff>
    </xdr:from>
    <xdr:to>
      <xdr:col>77</xdr:col>
      <xdr:colOff>44450</xdr:colOff>
      <xdr:row>41</xdr:row>
      <xdr:rowOff>124460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1442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114808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1104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56896</xdr:rowOff>
    </xdr:from>
    <xdr:to>
      <xdr:col>68</xdr:col>
      <xdr:colOff>152400</xdr:colOff>
      <xdr:row>41</xdr:row>
      <xdr:rowOff>81026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7086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112268</xdr:rowOff>
    </xdr:from>
    <xdr:to>
      <xdr:col>81</xdr:col>
      <xdr:colOff>95250</xdr:colOff>
      <xdr:row>42</xdr:row>
      <xdr:rowOff>42418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84345</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64008</xdr:rowOff>
    </xdr:from>
    <xdr:to>
      <xdr:col>73</xdr:col>
      <xdr:colOff>44450</xdr:colOff>
      <xdr:row>41</xdr:row>
      <xdr:rowOff>165608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150385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道路改良事業等村の政策により投資的事業が継続的に進められており、それにより基金の取り崩しが進んでいる。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また、地方債の残高も増加している状況である。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今後、新規大規模事業が予定されていることから更なる数値の悪化が懸念される。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数値の改善に向けて、事業スケジュールの見直しや特定財源の確保に努め、基金の適正な繰り出しを実施していく。</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35379</xdr:rowOff>
    </xdr:from>
    <xdr:to>
      <xdr:col>81</xdr:col>
      <xdr:colOff>44450</xdr:colOff>
      <xdr:row>19</xdr:row>
      <xdr:rowOff>82913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778579"/>
          <a:ext cx="838200" cy="56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35379</xdr:rowOff>
    </xdr:from>
    <xdr:to>
      <xdr:col>77</xdr:col>
      <xdr:colOff>44450</xdr:colOff>
      <xdr:row>17</xdr:row>
      <xdr:rowOff>60416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778579"/>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60416</xdr:rowOff>
    </xdr:from>
    <xdr:to>
      <xdr:col>72</xdr:col>
      <xdr:colOff>203200</xdr:colOff>
      <xdr:row>17</xdr:row>
      <xdr:rowOff>110399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975066"/>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110399</xdr:rowOff>
    </xdr:from>
    <xdr:to>
      <xdr:col>68</xdr:col>
      <xdr:colOff>152400</xdr:colOff>
      <xdr:row>18</xdr:row>
      <xdr:rowOff>135437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025049"/>
          <a:ext cx="8890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32113</xdr:rowOff>
    </xdr:from>
    <xdr:to>
      <xdr:col>81</xdr:col>
      <xdr:colOff>95250</xdr:colOff>
      <xdr:row>19</xdr:row>
      <xdr:rowOff>133713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2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4190</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26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156029</xdr:rowOff>
    </xdr:from>
    <xdr:to>
      <xdr:col>77</xdr:col>
      <xdr:colOff>95250</xdr:colOff>
      <xdr:row>16</xdr:row>
      <xdr:rowOff>86179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70956</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814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9616</xdr:rowOff>
    </xdr:from>
    <xdr:to>
      <xdr:col>73</xdr:col>
      <xdr:colOff>44450</xdr:colOff>
      <xdr:row>17</xdr:row>
      <xdr:rowOff>111216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95993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01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59599</xdr:rowOff>
    </xdr:from>
    <xdr:to>
      <xdr:col>68</xdr:col>
      <xdr:colOff>203200</xdr:colOff>
      <xdr:row>17</xdr:row>
      <xdr:rowOff>161199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9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145976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0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84637</xdr:rowOff>
    </xdr:from>
    <xdr:to>
      <xdr:col>64</xdr:col>
      <xdr:colOff>152400</xdr:colOff>
      <xdr:row>19</xdr:row>
      <xdr:rowOff>14787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1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171013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25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3,302
3,294
85.25
2,887,767
2,641,640
208,392
1,710,575
2,096,297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人件費及び職員数に大きな増減はないが、今後、会計年度任用職員制度により増加していくと思われる。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職員数は現状維持していく予定である。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272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906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物件費については、冬季の除雪をはじめ、各種委託料が増加したことにより増加傾向にある。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経常経費の中でも比較的大きな比率を占めていることから、抑制に向けて事業の精査、業務の縮小等も検討していかなければならない。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53848</xdr:rowOff>
    </xdr:from>
    <xdr:to>
      <xdr:col>82</xdr:col>
      <xdr:colOff>107950</xdr:colOff>
      <xdr:row>18</xdr:row>
      <xdr:rowOff>163576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399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26416</xdr:rowOff>
    </xdr:from>
    <xdr:to>
      <xdr:col>78</xdr:col>
      <xdr:colOff>69850</xdr:colOff>
      <xdr:row>18</xdr:row>
      <xdr:rowOff>53848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125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26416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530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18</xdr:row>
      <xdr:rowOff>21844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530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112776</xdr:rowOff>
    </xdr:from>
    <xdr:to>
      <xdr:col>82</xdr:col>
      <xdr:colOff>158750</xdr:colOff>
      <xdr:row>19</xdr:row>
      <xdr:rowOff>42926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84853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xdr:rowOff>
    </xdr:from>
    <xdr:to>
      <xdr:col>78</xdr:col>
      <xdr:colOff>120650</xdr:colOff>
      <xdr:row>18</xdr:row>
      <xdr:rowOff>104648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89425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142494</xdr:rowOff>
    </xdr:from>
    <xdr:to>
      <xdr:col>65</xdr:col>
      <xdr:colOff>53975</xdr:colOff>
      <xdr:row>18</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57421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障害者自立支援福祉サービス給付費や療養介護医療扶助費等の増加により数値は上がってきている。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子どもの人数は減少傾向にあるが、高齢者の人数は増加していくと予測されるため、今後は大きな変化はないと思われる。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114300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56</xdr:row>
      <xdr:rowOff>114300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86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56</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486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25400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62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149877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国民健康保険事業特別会計繰出金及び下水道事業特別会計繰出金が増加したことにより、数値が微増した。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繰出金の抑制に努めるとともに適正な事業運営を図っていく。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74422</xdr:rowOff>
    </xdr:from>
    <xdr:to>
      <xdr:col>82</xdr:col>
      <xdr:colOff>107950</xdr:colOff>
      <xdr:row>55</xdr:row>
      <xdr:rowOff>101854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041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65278</xdr:rowOff>
    </xdr:from>
    <xdr:to>
      <xdr:col>78</xdr:col>
      <xdr:colOff>69850</xdr:colOff>
      <xdr:row>55</xdr:row>
      <xdr:rowOff>74422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495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65278</xdr:rowOff>
    </xdr:from>
    <xdr:to>
      <xdr:col>73</xdr:col>
      <xdr:colOff>180975</xdr:colOff>
      <xdr:row>55</xdr:row>
      <xdr:rowOff>110998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4950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78994</xdr:rowOff>
    </xdr:from>
    <xdr:to>
      <xdr:col>69</xdr:col>
      <xdr:colOff>92075</xdr:colOff>
      <xdr:row>55</xdr:row>
      <xdr:rowOff>110998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5087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51054</xdr:rowOff>
    </xdr:from>
    <xdr:to>
      <xdr:col>82</xdr:col>
      <xdr:colOff>158750</xdr:colOff>
      <xdr:row>55</xdr:row>
      <xdr:rowOff>152654</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67581</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23622</xdr:rowOff>
    </xdr:from>
    <xdr:to>
      <xdr:col>78</xdr:col>
      <xdr:colOff>120650</xdr:colOff>
      <xdr:row>55</xdr:row>
      <xdr:rowOff>125222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135399</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14478</xdr:rowOff>
    </xdr:from>
    <xdr:to>
      <xdr:col>74</xdr:col>
      <xdr:colOff>31750</xdr:colOff>
      <xdr:row>55</xdr:row>
      <xdr:rowOff>116078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126255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60198</xdr:rowOff>
    </xdr:from>
    <xdr:to>
      <xdr:col>69</xdr:col>
      <xdr:colOff>142875</xdr:colOff>
      <xdr:row>55</xdr:row>
      <xdr:rowOff>161798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525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28194</xdr:rowOff>
    </xdr:from>
    <xdr:to>
      <xdr:col>65</xdr:col>
      <xdr:colOff>53975</xdr:colOff>
      <xdr:row>55</xdr:row>
      <xdr:rowOff>129794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139971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継続的な事業がほとんどであるが、村の基幹産業である農林業や観光業に対しての変動がある。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近年、林業を村の重要施策の１つとして位置づけており、補助費等の増加が見込まれる。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他の分野と均衡を図りながら事業の実施に努めていく。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1270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44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1270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159004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08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道路改良事業等村の政策により投資的事業が継続的に進められており、それによ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また、今後、計画されている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新規大規模事業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においても地方債の発行を予定していることからさらに増加していくと思われる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一般財源の状況を注視し、急激な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悪化を避けるため、事業スケジュールの長期化等検討し、財政規模に見合った計画を立てていく。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77470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8943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35560</xdr:rowOff>
    </xdr:from>
    <xdr:to>
      <xdr:col>19</xdr:col>
      <xdr:colOff>187325</xdr:colOff>
      <xdr:row>75</xdr:row>
      <xdr:rowOff>66040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894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168910</xdr:rowOff>
    </xdr:from>
    <xdr:to>
      <xdr:col>15</xdr:col>
      <xdr:colOff>98425</xdr:colOff>
      <xdr:row>75</xdr:row>
      <xdr:rowOff>66040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8562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168910</xdr:rowOff>
    </xdr:from>
    <xdr:to>
      <xdr:col>11</xdr:col>
      <xdr:colOff>9525</xdr:colOff>
      <xdr:row>75</xdr:row>
      <xdr:rowOff>8890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856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156210</xdr:rowOff>
    </xdr:from>
    <xdr:to>
      <xdr:col>20</xdr:col>
      <xdr:colOff>38100</xdr:colOff>
      <xdr:row>75</xdr:row>
      <xdr:rowOff>86360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96537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xdr:rowOff>
    </xdr:from>
    <xdr:to>
      <xdr:col>15</xdr:col>
      <xdr:colOff>149225</xdr:colOff>
      <xdr:row>75</xdr:row>
      <xdr:rowOff>116840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127017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118110</xdr:rowOff>
    </xdr:from>
    <xdr:to>
      <xdr:col>11</xdr:col>
      <xdr:colOff>60325</xdr:colOff>
      <xdr:row>75</xdr:row>
      <xdr:rowOff>48260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58437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地方交付税が減少傾向にあるため、数値が増加となった。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地方交付税の増減が財政状況に大きな影響を与えるため、国の動向等に注意していく。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2669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65278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89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76</xdr:row>
      <xdr:rowOff>159004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89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74422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1892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23131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105456</xdr:rowOff>
    </xdr:from>
    <xdr:to>
      <xdr:col>29</xdr:col>
      <xdr:colOff>127000</xdr:colOff>
      <xdr:row>18</xdr:row>
      <xdr:rowOff>106514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239181"/>
          <a:ext cx="647700" cy="1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105456</xdr:rowOff>
    </xdr:from>
    <xdr:to>
      <xdr:col>26</xdr:col>
      <xdr:colOff>50800</xdr:colOff>
      <xdr:row>18</xdr:row>
      <xdr:rowOff>107085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39181"/>
          <a:ext cx="698500" cy="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102243</xdr:rowOff>
    </xdr:from>
    <xdr:to>
      <xdr:col>22</xdr:col>
      <xdr:colOff>114300</xdr:colOff>
      <xdr:row>18</xdr:row>
      <xdr:rowOff>107085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235968"/>
          <a:ext cx="698500" cy="4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102243</xdr:rowOff>
    </xdr:from>
    <xdr:to>
      <xdr:col>18</xdr:col>
      <xdr:colOff>177800</xdr:colOff>
      <xdr:row>18</xdr:row>
      <xdr:rowOff>110827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35968"/>
          <a:ext cx="698500" cy="8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55714</xdr:rowOff>
    </xdr:from>
    <xdr:to>
      <xdr:col>29</xdr:col>
      <xdr:colOff>177800</xdr:colOff>
      <xdr:row>18</xdr:row>
      <xdr:rowOff>157314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8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135741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54656</xdr:rowOff>
    </xdr:from>
    <xdr:to>
      <xdr:col>26</xdr:col>
      <xdr:colOff>101600</xdr:colOff>
      <xdr:row>18</xdr:row>
      <xdr:rowOff>156256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8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141033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7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56285</xdr:rowOff>
    </xdr:from>
    <xdr:to>
      <xdr:col>22</xdr:col>
      <xdr:colOff>165100</xdr:colOff>
      <xdr:row>18</xdr:row>
      <xdr:rowOff>157885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9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142662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51443</xdr:rowOff>
    </xdr:from>
    <xdr:to>
      <xdr:col>19</xdr:col>
      <xdr:colOff>38100</xdr:colOff>
      <xdr:row>18</xdr:row>
      <xdr:rowOff>153043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8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137820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60027</xdr:rowOff>
    </xdr:from>
    <xdr:to>
      <xdr:col>15</xdr:col>
      <xdr:colOff>101600</xdr:colOff>
      <xdr:row>18</xdr:row>
      <xdr:rowOff>161627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9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146404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8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197166</xdr:rowOff>
    </xdr:from>
    <xdr:to>
      <xdr:col>29</xdr:col>
      <xdr:colOff>127000</xdr:colOff>
      <xdr:row>35</xdr:row>
      <xdr:rowOff>232759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07516"/>
          <a:ext cx="647700" cy="3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181944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9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214915</xdr:rowOff>
    </xdr:from>
    <xdr:to>
      <xdr:col>26</xdr:col>
      <xdr:colOff>50800</xdr:colOff>
      <xdr:row>35</xdr:row>
      <xdr:rowOff>232759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25265"/>
          <a:ext cx="698500" cy="17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214915</xdr:rowOff>
    </xdr:from>
    <xdr:to>
      <xdr:col>22</xdr:col>
      <xdr:colOff>114300</xdr:colOff>
      <xdr:row>35</xdr:row>
      <xdr:rowOff>244871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25265"/>
          <a:ext cx="698500" cy="29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244871</xdr:rowOff>
    </xdr:from>
    <xdr:to>
      <xdr:col>18</xdr:col>
      <xdr:colOff>177800</xdr:colOff>
      <xdr:row>35</xdr:row>
      <xdr:rowOff>248812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55221"/>
          <a:ext cx="698500" cy="3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146366</xdr:rowOff>
    </xdr:from>
    <xdr:to>
      <xdr:col>29</xdr:col>
      <xdr:colOff>177800</xdr:colOff>
      <xdr:row>35</xdr:row>
      <xdr:rowOff>247966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56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334343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0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181959</xdr:rowOff>
    </xdr:from>
    <xdr:to>
      <xdr:col>26</xdr:col>
      <xdr:colOff>101600</xdr:colOff>
      <xdr:row>35</xdr:row>
      <xdr:rowOff>283559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9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268336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7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164115</xdr:rowOff>
    </xdr:from>
    <xdr:to>
      <xdr:col>22</xdr:col>
      <xdr:colOff>165100</xdr:colOff>
      <xdr:row>35</xdr:row>
      <xdr:rowOff>265715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7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275892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4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194071</xdr:rowOff>
    </xdr:from>
    <xdr:to>
      <xdr:col>19</xdr:col>
      <xdr:colOff>38100</xdr:colOff>
      <xdr:row>35</xdr:row>
      <xdr:rowOff>295671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0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280448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198012</xdr:rowOff>
    </xdr:from>
    <xdr:to>
      <xdr:col>15</xdr:col>
      <xdr:colOff>101600</xdr:colOff>
      <xdr:row>35</xdr:row>
      <xdr:rowOff>299612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08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284389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9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3,302
3,294
85.25
2,887,767
2,641,640
208,392
1,710,575
2,096,297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170113</xdr:rowOff>
    </xdr:from>
    <xdr:to>
      <xdr:col>24</xdr:col>
      <xdr:colOff>63500</xdr:colOff>
      <xdr:row>36</xdr:row>
      <xdr:rowOff>170959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42313"/>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169448</xdr:rowOff>
    </xdr:from>
    <xdr:to>
      <xdr:col>19</xdr:col>
      <xdr:colOff>177800</xdr:colOff>
      <xdr:row>36</xdr:row>
      <xdr:rowOff>170959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341648"/>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165280</xdr:rowOff>
    </xdr:from>
    <xdr:to>
      <xdr:col>15</xdr:col>
      <xdr:colOff>50800</xdr:colOff>
      <xdr:row>36</xdr:row>
      <xdr:rowOff>169448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37480"/>
          <a:ext cx="8890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164894</xdr:rowOff>
    </xdr:from>
    <xdr:to>
      <xdr:col>10</xdr:col>
      <xdr:colOff>114300</xdr:colOff>
      <xdr:row>36</xdr:row>
      <xdr:rowOff>165280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37094"/>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119313</xdr:rowOff>
    </xdr:from>
    <xdr:to>
      <xdr:col>24</xdr:col>
      <xdr:colOff>114300</xdr:colOff>
      <xdr:row>37</xdr:row>
      <xdr:rowOff>49463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34240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0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120159</xdr:rowOff>
    </xdr:from>
    <xdr:to>
      <xdr:col>20</xdr:col>
      <xdr:colOff>38100</xdr:colOff>
      <xdr:row>37</xdr:row>
      <xdr:rowOff>50309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41436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8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118648</xdr:rowOff>
    </xdr:from>
    <xdr:to>
      <xdr:col>15</xdr:col>
      <xdr:colOff>101600</xdr:colOff>
      <xdr:row>37</xdr:row>
      <xdr:rowOff>48798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39925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8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114480</xdr:rowOff>
    </xdr:from>
    <xdr:to>
      <xdr:col>10</xdr:col>
      <xdr:colOff>165100</xdr:colOff>
      <xdr:row>37</xdr:row>
      <xdr:rowOff>44630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35757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7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114094</xdr:rowOff>
    </xdr:from>
    <xdr:to>
      <xdr:col>6</xdr:col>
      <xdr:colOff>38100</xdr:colOff>
      <xdr:row>37</xdr:row>
      <xdr:rowOff>44244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35371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7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171238</xdr:rowOff>
    </xdr:from>
    <xdr:to>
      <xdr:col>24</xdr:col>
      <xdr:colOff>63500</xdr:colOff>
      <xdr:row>58</xdr:row>
      <xdr:rowOff>7264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43888"/>
          <a:ext cx="8382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3709</xdr:rowOff>
    </xdr:from>
    <xdr:to>
      <xdr:col>19</xdr:col>
      <xdr:colOff>177800</xdr:colOff>
      <xdr:row>58</xdr:row>
      <xdr:rowOff>7264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47809"/>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3709</xdr:rowOff>
    </xdr:from>
    <xdr:to>
      <xdr:col>15</xdr:col>
      <xdr:colOff>50800</xdr:colOff>
      <xdr:row>58</xdr:row>
      <xdr:rowOff>10282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47809"/>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10282</xdr:rowOff>
    </xdr:from>
    <xdr:to>
      <xdr:col>10</xdr:col>
      <xdr:colOff>114300</xdr:colOff>
      <xdr:row>58</xdr:row>
      <xdr:rowOff>21473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54382"/>
          <a:ext cx="889000" cy="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120438</xdr:rowOff>
    </xdr:from>
    <xdr:to>
      <xdr:col>24</xdr:col>
      <xdr:colOff>114300</xdr:colOff>
      <xdr:row>58</xdr:row>
      <xdr:rowOff>50588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98865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7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127914</xdr:rowOff>
    </xdr:from>
    <xdr:to>
      <xdr:col>20</xdr:col>
      <xdr:colOff>38100</xdr:colOff>
      <xdr:row>58</xdr:row>
      <xdr:rowOff>58064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49191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9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124359</xdr:rowOff>
    </xdr:from>
    <xdr:to>
      <xdr:col>15</xdr:col>
      <xdr:colOff>101600</xdr:colOff>
      <xdr:row>58</xdr:row>
      <xdr:rowOff>54509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45636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8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130932</xdr:rowOff>
    </xdr:from>
    <xdr:to>
      <xdr:col>10</xdr:col>
      <xdr:colOff>165100</xdr:colOff>
      <xdr:row>58</xdr:row>
      <xdr:rowOff>61082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52209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9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142123</xdr:rowOff>
    </xdr:from>
    <xdr:to>
      <xdr:col>6</xdr:col>
      <xdr:colOff>38100</xdr:colOff>
      <xdr:row>58</xdr:row>
      <xdr:rowOff>72273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63400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146276</xdr:rowOff>
    </xdr:from>
    <xdr:to>
      <xdr:col>24</xdr:col>
      <xdr:colOff>63500</xdr:colOff>
      <xdr:row>78</xdr:row>
      <xdr:rowOff>154178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19376"/>
          <a:ext cx="8382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131555</xdr:rowOff>
    </xdr:from>
    <xdr:to>
      <xdr:col>19</xdr:col>
      <xdr:colOff>177800</xdr:colOff>
      <xdr:row>78</xdr:row>
      <xdr:rowOff>146276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04655"/>
          <a:ext cx="889000" cy="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131555</xdr:rowOff>
    </xdr:from>
    <xdr:to>
      <xdr:col>15</xdr:col>
      <xdr:colOff>50800</xdr:colOff>
      <xdr:row>78</xdr:row>
      <xdr:rowOff>153310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04655"/>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94231</xdr:rowOff>
    </xdr:from>
    <xdr:to>
      <xdr:col>10</xdr:col>
      <xdr:colOff>114300</xdr:colOff>
      <xdr:row>78</xdr:row>
      <xdr:rowOff>153310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7331"/>
          <a:ext cx="889000" cy="5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103378</xdr:rowOff>
    </xdr:from>
    <xdr:to>
      <xdr:col>24</xdr:col>
      <xdr:colOff>114300</xdr:colOff>
      <xdr:row>79</xdr:row>
      <xdr:rowOff>33528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18305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95476</xdr:rowOff>
    </xdr:from>
    <xdr:to>
      <xdr:col>20</xdr:col>
      <xdr:colOff>38100</xdr:colOff>
      <xdr:row>79</xdr:row>
      <xdr:rowOff>25626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16753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6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80755</xdr:rowOff>
    </xdr:from>
    <xdr:to>
      <xdr:col>15</xdr:col>
      <xdr:colOff>101600</xdr:colOff>
      <xdr:row>79</xdr:row>
      <xdr:rowOff>10905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2032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4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102510</xdr:rowOff>
    </xdr:from>
    <xdr:to>
      <xdr:col>10</xdr:col>
      <xdr:colOff>165100</xdr:colOff>
      <xdr:row>79</xdr:row>
      <xdr:rowOff>32660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23787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6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43431</xdr:rowOff>
    </xdr:from>
    <xdr:to>
      <xdr:col>6</xdr:col>
      <xdr:colOff>38100</xdr:colOff>
      <xdr:row>78</xdr:row>
      <xdr:rowOff>145031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136158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44165</xdr:rowOff>
    </xdr:from>
    <xdr:to>
      <xdr:col>24</xdr:col>
      <xdr:colOff>63500</xdr:colOff>
      <xdr:row>95</xdr:row>
      <xdr:rowOff>63843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31915"/>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44165</xdr:rowOff>
    </xdr:from>
    <xdr:to>
      <xdr:col>19</xdr:col>
      <xdr:colOff>177800</xdr:colOff>
      <xdr:row>95</xdr:row>
      <xdr:rowOff>107020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31915"/>
          <a:ext cx="889000" cy="6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80445</xdr:rowOff>
    </xdr:from>
    <xdr:to>
      <xdr:col>15</xdr:col>
      <xdr:colOff>50800</xdr:colOff>
      <xdr:row>95</xdr:row>
      <xdr:rowOff>107020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368195"/>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80445</xdr:rowOff>
    </xdr:from>
    <xdr:to>
      <xdr:col>10</xdr:col>
      <xdr:colOff>114300</xdr:colOff>
      <xdr:row>95</xdr:row>
      <xdr:rowOff>114421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368195"/>
          <a:ext cx="889000" cy="3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13043</xdr:rowOff>
    </xdr:from>
    <xdr:to>
      <xdr:col>24</xdr:col>
      <xdr:colOff>114300</xdr:colOff>
      <xdr:row>95</xdr:row>
      <xdr:rowOff>114643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35920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164815</xdr:rowOff>
    </xdr:from>
    <xdr:to>
      <xdr:col>20</xdr:col>
      <xdr:colOff>38100</xdr:colOff>
      <xdr:row>95</xdr:row>
      <xdr:rowOff>94965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111492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5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56220</xdr:rowOff>
    </xdr:from>
    <xdr:to>
      <xdr:col>15</xdr:col>
      <xdr:colOff>101600</xdr:colOff>
      <xdr:row>95</xdr:row>
      <xdr:rowOff>157820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2897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1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29645</xdr:rowOff>
    </xdr:from>
    <xdr:to>
      <xdr:col>10</xdr:col>
      <xdr:colOff>165100</xdr:colOff>
      <xdr:row>95</xdr:row>
      <xdr:rowOff>131245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147772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9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63621</xdr:rowOff>
    </xdr:from>
    <xdr:to>
      <xdr:col>6</xdr:col>
      <xdr:colOff>38100</xdr:colOff>
      <xdr:row>95</xdr:row>
      <xdr:rowOff>165221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2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12305</xdr:rowOff>
    </xdr:from>
    <xdr:to>
      <xdr:col>55</xdr:col>
      <xdr:colOff>0</xdr:colOff>
      <xdr:row>38</xdr:row>
      <xdr:rowOff>27861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527405"/>
          <a:ext cx="838200" cy="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12305</xdr:rowOff>
    </xdr:from>
    <xdr:to>
      <xdr:col>50</xdr:col>
      <xdr:colOff>114300</xdr:colOff>
      <xdr:row>38</xdr:row>
      <xdr:rowOff>32607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527405"/>
          <a:ext cx="889000" cy="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32607</xdr:rowOff>
    </xdr:from>
    <xdr:to>
      <xdr:col>45</xdr:col>
      <xdr:colOff>177800</xdr:colOff>
      <xdr:row>38</xdr:row>
      <xdr:rowOff>36500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547707"/>
          <a:ext cx="889000"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36500</xdr:rowOff>
    </xdr:from>
    <xdr:to>
      <xdr:col>41</xdr:col>
      <xdr:colOff>50800</xdr:colOff>
      <xdr:row>38</xdr:row>
      <xdr:rowOff>42387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51600"/>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148511</xdr:rowOff>
    </xdr:from>
    <xdr:to>
      <xdr:col>55</xdr:col>
      <xdr:colOff>50800</xdr:colOff>
      <xdr:row>38</xdr:row>
      <xdr:rowOff>78661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9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63438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132955</xdr:rowOff>
    </xdr:from>
    <xdr:to>
      <xdr:col>50</xdr:col>
      <xdr:colOff>165100</xdr:colOff>
      <xdr:row>38</xdr:row>
      <xdr:rowOff>63105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54232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56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153257</xdr:rowOff>
    </xdr:from>
    <xdr:to>
      <xdr:col>46</xdr:col>
      <xdr:colOff>38100</xdr:colOff>
      <xdr:row>38</xdr:row>
      <xdr:rowOff>83407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9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74534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8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157150</xdr:rowOff>
    </xdr:from>
    <xdr:to>
      <xdr:col>41</xdr:col>
      <xdr:colOff>101600</xdr:colOff>
      <xdr:row>38</xdr:row>
      <xdr:rowOff>87300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78427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163037</xdr:rowOff>
    </xdr:from>
    <xdr:to>
      <xdr:col>36</xdr:col>
      <xdr:colOff>165100</xdr:colOff>
      <xdr:row>38</xdr:row>
      <xdr:rowOff>93187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0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84314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9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62553</xdr:rowOff>
    </xdr:from>
    <xdr:to>
      <xdr:col>55</xdr:col>
      <xdr:colOff>0</xdr:colOff>
      <xdr:row>58</xdr:row>
      <xdr:rowOff>79191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06653"/>
          <a:ext cx="8382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39928</xdr:rowOff>
    </xdr:from>
    <xdr:to>
      <xdr:col>50</xdr:col>
      <xdr:colOff>114300</xdr:colOff>
      <xdr:row>58</xdr:row>
      <xdr:rowOff>62553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84028"/>
          <a:ext cx="889000" cy="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39928</xdr:rowOff>
    </xdr:from>
    <xdr:to>
      <xdr:col>45</xdr:col>
      <xdr:colOff>177800</xdr:colOff>
      <xdr:row>58</xdr:row>
      <xdr:rowOff>70486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84028"/>
          <a:ext cx="889000" cy="3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21156</xdr:rowOff>
    </xdr:from>
    <xdr:to>
      <xdr:col>41</xdr:col>
      <xdr:colOff>50800</xdr:colOff>
      <xdr:row>58</xdr:row>
      <xdr:rowOff>70486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65256"/>
          <a:ext cx="889000" cy="4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28391</xdr:rowOff>
    </xdr:from>
    <xdr:to>
      <xdr:col>55</xdr:col>
      <xdr:colOff>50800</xdr:colOff>
      <xdr:row>58</xdr:row>
      <xdr:rowOff>129991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114768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11753</xdr:rowOff>
    </xdr:from>
    <xdr:to>
      <xdr:col>50</xdr:col>
      <xdr:colOff>165100</xdr:colOff>
      <xdr:row>58</xdr:row>
      <xdr:rowOff>113353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104480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4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160578</xdr:rowOff>
    </xdr:from>
    <xdr:to>
      <xdr:col>46</xdr:col>
      <xdr:colOff>38100</xdr:colOff>
      <xdr:row>58</xdr:row>
      <xdr:rowOff>90728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81855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2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19686</xdr:rowOff>
    </xdr:from>
    <xdr:to>
      <xdr:col>41</xdr:col>
      <xdr:colOff>101600</xdr:colOff>
      <xdr:row>58</xdr:row>
      <xdr:rowOff>121286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112413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5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141806</xdr:rowOff>
    </xdr:from>
    <xdr:to>
      <xdr:col>36</xdr:col>
      <xdr:colOff>165100</xdr:colOff>
      <xdr:row>58</xdr:row>
      <xdr:rowOff>71956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63083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0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122203</xdr:rowOff>
    </xdr:from>
    <xdr:to>
      <xdr:col>55</xdr:col>
      <xdr:colOff>0</xdr:colOff>
      <xdr:row>79</xdr:row>
      <xdr:rowOff>4555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95303"/>
          <a:ext cx="838200" cy="5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91932</xdr:rowOff>
    </xdr:from>
    <xdr:to>
      <xdr:col>50</xdr:col>
      <xdr:colOff>114300</xdr:colOff>
      <xdr:row>78</xdr:row>
      <xdr:rowOff>122203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65032"/>
          <a:ext cx="889000" cy="3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60691</xdr:rowOff>
    </xdr:from>
    <xdr:to>
      <xdr:col>45</xdr:col>
      <xdr:colOff>177800</xdr:colOff>
      <xdr:row>78</xdr:row>
      <xdr:rowOff>91932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33791"/>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136824</xdr:rowOff>
    </xdr:from>
    <xdr:to>
      <xdr:col>41</xdr:col>
      <xdr:colOff>50800</xdr:colOff>
      <xdr:row>78</xdr:row>
      <xdr:rowOff>60691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38474"/>
          <a:ext cx="889000" cy="9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125205</xdr:rowOff>
    </xdr:from>
    <xdr:to>
      <xdr:col>55</xdr:col>
      <xdr:colOff>50800</xdr:colOff>
      <xdr:row>79</xdr:row>
      <xdr:rowOff>55355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71403</xdr:rowOff>
    </xdr:from>
    <xdr:to>
      <xdr:col>50</xdr:col>
      <xdr:colOff>165100</xdr:colOff>
      <xdr:row>79</xdr:row>
      <xdr:rowOff>1553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164130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41132</xdr:rowOff>
    </xdr:from>
    <xdr:to>
      <xdr:col>46</xdr:col>
      <xdr:colOff>38100</xdr:colOff>
      <xdr:row>78</xdr:row>
      <xdr:rowOff>142732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1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159259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18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9891</xdr:rowOff>
    </xdr:from>
    <xdr:to>
      <xdr:col>41</xdr:col>
      <xdr:colOff>101600</xdr:colOff>
      <xdr:row>78</xdr:row>
      <xdr:rowOff>111491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8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128018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15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86024</xdr:rowOff>
    </xdr:from>
    <xdr:to>
      <xdr:col>36</xdr:col>
      <xdr:colOff>165100</xdr:colOff>
      <xdr:row>78</xdr:row>
      <xdr:rowOff>16174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32701</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06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99749</xdr:rowOff>
    </xdr:from>
    <xdr:to>
      <xdr:col>55</xdr:col>
      <xdr:colOff>0</xdr:colOff>
      <xdr:row>98</xdr:row>
      <xdr:rowOff>112086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01849"/>
          <a:ext cx="838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112086</xdr:rowOff>
    </xdr:from>
    <xdr:to>
      <xdr:col>50</xdr:col>
      <xdr:colOff>114300</xdr:colOff>
      <xdr:row>98</xdr:row>
      <xdr:rowOff>131322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4186"/>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131322</xdr:rowOff>
    </xdr:from>
    <xdr:to>
      <xdr:col>45</xdr:col>
      <xdr:colOff>177800</xdr:colOff>
      <xdr:row>98</xdr:row>
      <xdr:rowOff>132869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33422"/>
          <a:ext cx="8890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132869</xdr:rowOff>
    </xdr:from>
    <xdr:to>
      <xdr:col>41</xdr:col>
      <xdr:colOff>50800</xdr:colOff>
      <xdr:row>98</xdr:row>
      <xdr:rowOff>134973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34969"/>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48949</xdr:rowOff>
    </xdr:from>
    <xdr:to>
      <xdr:col>55</xdr:col>
      <xdr:colOff>50800</xdr:colOff>
      <xdr:row>98</xdr:row>
      <xdr:rowOff>150549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61286</xdr:rowOff>
    </xdr:from>
    <xdr:to>
      <xdr:col>50</xdr:col>
      <xdr:colOff>165100</xdr:colOff>
      <xdr:row>98</xdr:row>
      <xdr:rowOff>162886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154013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80522</xdr:rowOff>
    </xdr:from>
    <xdr:to>
      <xdr:col>46</xdr:col>
      <xdr:colOff>38100</xdr:colOff>
      <xdr:row>99</xdr:row>
      <xdr:rowOff>10672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8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1799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7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82069</xdr:rowOff>
    </xdr:from>
    <xdr:to>
      <xdr:col>41</xdr:col>
      <xdr:colOff>101600</xdr:colOff>
      <xdr:row>99</xdr:row>
      <xdr:rowOff>12219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3346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84173</xdr:rowOff>
    </xdr:from>
    <xdr:to>
      <xdr:col>36</xdr:col>
      <xdr:colOff>165100</xdr:colOff>
      <xdr:row>99</xdr:row>
      <xdr:rowOff>14323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5450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7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39897</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26447"/>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8168</xdr:rowOff>
    </xdr:from>
    <xdr:to>
      <xdr:col>71</xdr:col>
      <xdr:colOff>177800</xdr:colOff>
      <xdr:row>39</xdr:row>
      <xdr:rowOff>39897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94718"/>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160547</xdr:rowOff>
    </xdr:from>
    <xdr:to>
      <xdr:col>72</xdr:col>
      <xdr:colOff>38100</xdr:colOff>
      <xdr:row>39</xdr:row>
      <xdr:rowOff>90697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81824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128818</xdr:rowOff>
    </xdr:from>
    <xdr:to>
      <xdr:col>67</xdr:col>
      <xdr:colOff>101600</xdr:colOff>
      <xdr:row>39</xdr:row>
      <xdr:rowOff>58968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4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50095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3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105532</xdr:rowOff>
    </xdr:from>
    <xdr:to>
      <xdr:col>85</xdr:col>
      <xdr:colOff>127000</xdr:colOff>
      <xdr:row>78</xdr:row>
      <xdr:rowOff>115145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78632"/>
          <a:ext cx="8382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104615</xdr:rowOff>
    </xdr:from>
    <xdr:to>
      <xdr:col>81</xdr:col>
      <xdr:colOff>50800</xdr:colOff>
      <xdr:row>78</xdr:row>
      <xdr:rowOff>115145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77715"/>
          <a:ext cx="8890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104615</xdr:rowOff>
    </xdr:from>
    <xdr:to>
      <xdr:col>76</xdr:col>
      <xdr:colOff>114300</xdr:colOff>
      <xdr:row>78</xdr:row>
      <xdr:rowOff>120822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77715"/>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120822</xdr:rowOff>
    </xdr:from>
    <xdr:to>
      <xdr:col>71</xdr:col>
      <xdr:colOff>177800</xdr:colOff>
      <xdr:row>78</xdr:row>
      <xdr:rowOff>125406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9392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54732</xdr:rowOff>
    </xdr:from>
    <xdr:to>
      <xdr:col>85</xdr:col>
      <xdr:colOff>177800</xdr:colOff>
      <xdr:row>78</xdr:row>
      <xdr:rowOff>156332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141109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4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64345</xdr:rowOff>
    </xdr:from>
    <xdr:to>
      <xdr:col>81</xdr:col>
      <xdr:colOff>101600</xdr:colOff>
      <xdr:row>78</xdr:row>
      <xdr:rowOff>165945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157072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53815</xdr:rowOff>
    </xdr:from>
    <xdr:to>
      <xdr:col>76</xdr:col>
      <xdr:colOff>165100</xdr:colOff>
      <xdr:row>78</xdr:row>
      <xdr:rowOff>155415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2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146542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1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70022</xdr:rowOff>
    </xdr:from>
    <xdr:to>
      <xdr:col>72</xdr:col>
      <xdr:colOff>38100</xdr:colOff>
      <xdr:row>79</xdr:row>
      <xdr:rowOff>172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162749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74606</xdr:rowOff>
    </xdr:from>
    <xdr:to>
      <xdr:col>67</xdr:col>
      <xdr:colOff>101600</xdr:colOff>
      <xdr:row>79</xdr:row>
      <xdr:rowOff>4756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4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167333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68452</xdr:rowOff>
    </xdr:from>
    <xdr:to>
      <xdr:col>85</xdr:col>
      <xdr:colOff>127000</xdr:colOff>
      <xdr:row>99</xdr:row>
      <xdr:rowOff>72489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42002"/>
          <a:ext cx="8382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72489</xdr:rowOff>
    </xdr:from>
    <xdr:to>
      <xdr:col>81</xdr:col>
      <xdr:colOff>50800</xdr:colOff>
      <xdr:row>99</xdr:row>
      <xdr:rowOff>93104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46039"/>
          <a:ext cx="889000" cy="2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71219</xdr:rowOff>
    </xdr:from>
    <xdr:to>
      <xdr:col>76</xdr:col>
      <xdr:colOff>114300</xdr:colOff>
      <xdr:row>99</xdr:row>
      <xdr:rowOff>93104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44769"/>
          <a:ext cx="889000" cy="2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71219</xdr:rowOff>
    </xdr:from>
    <xdr:to>
      <xdr:col>71</xdr:col>
      <xdr:colOff>177800</xdr:colOff>
      <xdr:row>99</xdr:row>
      <xdr:rowOff>98106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44769"/>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17652</xdr:rowOff>
    </xdr:from>
    <xdr:to>
      <xdr:col>85</xdr:col>
      <xdr:colOff>177800</xdr:colOff>
      <xdr:row>99</xdr:row>
      <xdr:rowOff>119252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9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21689</xdr:rowOff>
    </xdr:from>
    <xdr:to>
      <xdr:col>81</xdr:col>
      <xdr:colOff>101600</xdr:colOff>
      <xdr:row>99</xdr:row>
      <xdr:rowOff>123289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114416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8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42304</xdr:rowOff>
    </xdr:from>
    <xdr:to>
      <xdr:col>76</xdr:col>
      <xdr:colOff>165100</xdr:colOff>
      <xdr:row>99</xdr:row>
      <xdr:rowOff>143904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701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135031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10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20419</xdr:rowOff>
    </xdr:from>
    <xdr:to>
      <xdr:col>72</xdr:col>
      <xdr:colOff>38100</xdr:colOff>
      <xdr:row>99</xdr:row>
      <xdr:rowOff>122019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113146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47306</xdr:rowOff>
    </xdr:from>
    <xdr:to>
      <xdr:col>67</xdr:col>
      <xdr:colOff>101600</xdr:colOff>
      <xdr:row>99</xdr:row>
      <xdr:rowOff>148906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140033</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5017" y="1711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16066</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02616"/>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16066</xdr:rowOff>
    </xdr:from>
    <xdr:to>
      <xdr:col>107</xdr:col>
      <xdr:colOff>50800</xdr:colOff>
      <xdr:row>39</xdr:row>
      <xdr:rowOff>30372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02616"/>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30372</xdr:rowOff>
    </xdr:from>
    <xdr:to>
      <xdr:col>102</xdr:col>
      <xdr:colOff>114300</xdr:colOff>
      <xdr:row>39</xdr:row>
      <xdr:rowOff>39497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16922"/>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136716</xdr:rowOff>
    </xdr:from>
    <xdr:to>
      <xdr:col>107</xdr:col>
      <xdr:colOff>101600</xdr:colOff>
      <xdr:row>39</xdr:row>
      <xdr:rowOff>66866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57993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7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151022</xdr:rowOff>
    </xdr:from>
    <xdr:to>
      <xdr:col>102</xdr:col>
      <xdr:colOff>165100</xdr:colOff>
      <xdr:row>39</xdr:row>
      <xdr:rowOff>81172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72299</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58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160147</xdr:rowOff>
    </xdr:from>
    <xdr:to>
      <xdr:col>98</xdr:col>
      <xdr:colOff>38100</xdr:colOff>
      <xdr:row>39</xdr:row>
      <xdr:rowOff>90297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81424</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67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59119</xdr:rowOff>
    </xdr:from>
    <xdr:to>
      <xdr:col>116</xdr:col>
      <xdr:colOff>63500</xdr:colOff>
      <xdr:row>76</xdr:row>
      <xdr:rowOff>78398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89319"/>
          <a:ext cx="8382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55178</xdr:rowOff>
    </xdr:from>
    <xdr:to>
      <xdr:col>111</xdr:col>
      <xdr:colOff>177800</xdr:colOff>
      <xdr:row>76</xdr:row>
      <xdr:rowOff>78398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085378"/>
          <a:ext cx="8890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14002</xdr:rowOff>
    </xdr:from>
    <xdr:to>
      <xdr:col>107</xdr:col>
      <xdr:colOff>50800</xdr:colOff>
      <xdr:row>76</xdr:row>
      <xdr:rowOff>55178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44202"/>
          <a:ext cx="889000" cy="4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13773</xdr:rowOff>
    </xdr:from>
    <xdr:to>
      <xdr:col>102</xdr:col>
      <xdr:colOff>114300</xdr:colOff>
      <xdr:row>76</xdr:row>
      <xdr:rowOff>14002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4397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8319</xdr:rowOff>
    </xdr:from>
    <xdr:to>
      <xdr:col>116</xdr:col>
      <xdr:colOff>114300</xdr:colOff>
      <xdr:row>76</xdr:row>
      <xdr:rowOff>109919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158196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27598</xdr:rowOff>
    </xdr:from>
    <xdr:to>
      <xdr:col>112</xdr:col>
      <xdr:colOff>38100</xdr:colOff>
      <xdr:row>76</xdr:row>
      <xdr:rowOff>129198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120325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4378</xdr:rowOff>
    </xdr:from>
    <xdr:to>
      <xdr:col>107</xdr:col>
      <xdr:colOff>101600</xdr:colOff>
      <xdr:row>76</xdr:row>
      <xdr:rowOff>105978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97105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2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134652</xdr:rowOff>
    </xdr:from>
    <xdr:to>
      <xdr:col>102</xdr:col>
      <xdr:colOff>165100</xdr:colOff>
      <xdr:row>76</xdr:row>
      <xdr:rowOff>64802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55929</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308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134424</xdr:rowOff>
    </xdr:from>
    <xdr:to>
      <xdr:col>98</xdr:col>
      <xdr:colOff>38100</xdr:colOff>
      <xdr:row>76</xdr:row>
      <xdr:rowOff>64573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931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55700</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308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各比率の推移を類似団体と比較しても大きな差はない。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村の政策により普通建設事業が継続的に行われている状況である。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また、各種施設の維持修繕等もこれから大きな負担になると予測される。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村の財政規模に見合った事業を実施していくことで、健全な財政運営になるよう努めていく。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3,302
3,294
85.25
2,887,767
2,641,640
208,392
1,710,575
2,096,297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109182</xdr:rowOff>
    </xdr:from>
    <xdr:to>
      <xdr:col>24</xdr:col>
      <xdr:colOff>63500</xdr:colOff>
      <xdr:row>37</xdr:row>
      <xdr:rowOff>111449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52832"/>
          <a:ext cx="8382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92913</xdr:rowOff>
    </xdr:from>
    <xdr:to>
      <xdr:col>19</xdr:col>
      <xdr:colOff>177800</xdr:colOff>
      <xdr:row>37</xdr:row>
      <xdr:rowOff>111449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36563"/>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92913</xdr:rowOff>
    </xdr:from>
    <xdr:to>
      <xdr:col>15</xdr:col>
      <xdr:colOff>50800</xdr:colOff>
      <xdr:row>37</xdr:row>
      <xdr:rowOff>106325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36563"/>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106325</xdr:rowOff>
    </xdr:from>
    <xdr:to>
      <xdr:col>10</xdr:col>
      <xdr:colOff>114300</xdr:colOff>
      <xdr:row>37</xdr:row>
      <xdr:rowOff>147758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49975"/>
          <a:ext cx="889000" cy="4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58382</xdr:rowOff>
    </xdr:from>
    <xdr:to>
      <xdr:col>24</xdr:col>
      <xdr:colOff>114300</xdr:colOff>
      <xdr:row>37</xdr:row>
      <xdr:rowOff>159982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36809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60649</xdr:rowOff>
    </xdr:from>
    <xdr:to>
      <xdr:col>20</xdr:col>
      <xdr:colOff>38100</xdr:colOff>
      <xdr:row>37</xdr:row>
      <xdr:rowOff>162249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153376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42113</xdr:rowOff>
    </xdr:from>
    <xdr:to>
      <xdr:col>15</xdr:col>
      <xdr:colOff>101600</xdr:colOff>
      <xdr:row>37</xdr:row>
      <xdr:rowOff>143713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134840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55525</xdr:rowOff>
    </xdr:from>
    <xdr:to>
      <xdr:col>10</xdr:col>
      <xdr:colOff>165100</xdr:colOff>
      <xdr:row>37</xdr:row>
      <xdr:rowOff>157125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148252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96958</xdr:rowOff>
    </xdr:from>
    <xdr:to>
      <xdr:col>6</xdr:col>
      <xdr:colOff>38100</xdr:colOff>
      <xdr:row>38</xdr:row>
      <xdr:rowOff>27108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18235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65281</xdr:rowOff>
    </xdr:from>
    <xdr:to>
      <xdr:col>24</xdr:col>
      <xdr:colOff>63500</xdr:colOff>
      <xdr:row>58</xdr:row>
      <xdr:rowOff>70615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10009381"/>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70615</xdr:rowOff>
    </xdr:from>
    <xdr:to>
      <xdr:col>19</xdr:col>
      <xdr:colOff>177800</xdr:colOff>
      <xdr:row>58</xdr:row>
      <xdr:rowOff>79668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14715"/>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72819</xdr:rowOff>
    </xdr:from>
    <xdr:to>
      <xdr:col>15</xdr:col>
      <xdr:colOff>50800</xdr:colOff>
      <xdr:row>58</xdr:row>
      <xdr:rowOff>79668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16919"/>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72819</xdr:rowOff>
    </xdr:from>
    <xdr:to>
      <xdr:col>10</xdr:col>
      <xdr:colOff>114300</xdr:colOff>
      <xdr:row>58</xdr:row>
      <xdr:rowOff>81296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16919"/>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14481</xdr:rowOff>
    </xdr:from>
    <xdr:to>
      <xdr:col>24</xdr:col>
      <xdr:colOff>114300</xdr:colOff>
      <xdr:row>58</xdr:row>
      <xdr:rowOff>116081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19815</xdr:rowOff>
    </xdr:from>
    <xdr:to>
      <xdr:col>20</xdr:col>
      <xdr:colOff>38100</xdr:colOff>
      <xdr:row>58</xdr:row>
      <xdr:rowOff>121415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112542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28868</xdr:rowOff>
    </xdr:from>
    <xdr:to>
      <xdr:col>15</xdr:col>
      <xdr:colOff>101600</xdr:colOff>
      <xdr:row>58</xdr:row>
      <xdr:rowOff>130468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121595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22019</xdr:rowOff>
    </xdr:from>
    <xdr:to>
      <xdr:col>10</xdr:col>
      <xdr:colOff>165100</xdr:colOff>
      <xdr:row>58</xdr:row>
      <xdr:rowOff>123619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114746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30496</xdr:rowOff>
    </xdr:from>
    <xdr:to>
      <xdr:col>6</xdr:col>
      <xdr:colOff>38100</xdr:colOff>
      <xdr:row>58</xdr:row>
      <xdr:rowOff>132096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123223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6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145543</xdr:rowOff>
    </xdr:from>
    <xdr:to>
      <xdr:col>24</xdr:col>
      <xdr:colOff>63500</xdr:colOff>
      <xdr:row>78</xdr:row>
      <xdr:rowOff>15855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47193"/>
          <a:ext cx="838200" cy="4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51544</xdr:rowOff>
    </xdr:from>
    <xdr:to>
      <xdr:col>19</xdr:col>
      <xdr:colOff>177800</xdr:colOff>
      <xdr:row>78</xdr:row>
      <xdr:rowOff>15855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53194"/>
          <a:ext cx="889000" cy="1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51544</xdr:rowOff>
    </xdr:from>
    <xdr:to>
      <xdr:col>15</xdr:col>
      <xdr:colOff>50800</xdr:colOff>
      <xdr:row>78</xdr:row>
      <xdr:rowOff>13618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53194"/>
          <a:ext cx="889000" cy="13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13430</xdr:rowOff>
    </xdr:from>
    <xdr:to>
      <xdr:col>10</xdr:col>
      <xdr:colOff>114300</xdr:colOff>
      <xdr:row>78</xdr:row>
      <xdr:rowOff>13618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86530"/>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94743</xdr:rowOff>
    </xdr:from>
    <xdr:to>
      <xdr:col>24</xdr:col>
      <xdr:colOff>114300</xdr:colOff>
      <xdr:row>78</xdr:row>
      <xdr:rowOff>24893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136505</xdr:rowOff>
    </xdr:from>
    <xdr:to>
      <xdr:col>20</xdr:col>
      <xdr:colOff>38100</xdr:colOff>
      <xdr:row>78</xdr:row>
      <xdr:rowOff>66655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57782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3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744</xdr:rowOff>
    </xdr:from>
    <xdr:to>
      <xdr:col>15</xdr:col>
      <xdr:colOff>101600</xdr:colOff>
      <xdr:row>77</xdr:row>
      <xdr:rowOff>102344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118871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7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134268</xdr:rowOff>
    </xdr:from>
    <xdr:to>
      <xdr:col>10</xdr:col>
      <xdr:colOff>165100</xdr:colOff>
      <xdr:row>78</xdr:row>
      <xdr:rowOff>64418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55545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134080</xdr:rowOff>
    </xdr:from>
    <xdr:to>
      <xdr:col>6</xdr:col>
      <xdr:colOff>38100</xdr:colOff>
      <xdr:row>78</xdr:row>
      <xdr:rowOff>64230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55357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2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68152</xdr:rowOff>
    </xdr:from>
    <xdr:to>
      <xdr:col>24</xdr:col>
      <xdr:colOff>63500</xdr:colOff>
      <xdr:row>98</xdr:row>
      <xdr:rowOff>72667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870252"/>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68152</xdr:rowOff>
    </xdr:from>
    <xdr:to>
      <xdr:col>19</xdr:col>
      <xdr:colOff>177800</xdr:colOff>
      <xdr:row>98</xdr:row>
      <xdr:rowOff>69918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70252"/>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69897</xdr:rowOff>
    </xdr:from>
    <xdr:to>
      <xdr:col>15</xdr:col>
      <xdr:colOff>50800</xdr:colOff>
      <xdr:row>98</xdr:row>
      <xdr:rowOff>69918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71997"/>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66694</xdr:rowOff>
    </xdr:from>
    <xdr:to>
      <xdr:col>10</xdr:col>
      <xdr:colOff>114300</xdr:colOff>
      <xdr:row>98</xdr:row>
      <xdr:rowOff>69897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868794"/>
          <a:ext cx="889000" cy="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21867</xdr:rowOff>
    </xdr:from>
    <xdr:to>
      <xdr:col>24</xdr:col>
      <xdr:colOff>114300</xdr:colOff>
      <xdr:row>98</xdr:row>
      <xdr:rowOff>123467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108244</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17352</xdr:rowOff>
    </xdr:from>
    <xdr:to>
      <xdr:col>20</xdr:col>
      <xdr:colOff>38100</xdr:colOff>
      <xdr:row>98</xdr:row>
      <xdr:rowOff>118952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1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110079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19118</xdr:rowOff>
    </xdr:from>
    <xdr:to>
      <xdr:col>15</xdr:col>
      <xdr:colOff>101600</xdr:colOff>
      <xdr:row>98</xdr:row>
      <xdr:rowOff>120718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111845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1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19097</xdr:rowOff>
    </xdr:from>
    <xdr:to>
      <xdr:col>10</xdr:col>
      <xdr:colOff>165100</xdr:colOff>
      <xdr:row>98</xdr:row>
      <xdr:rowOff>120697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111824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1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15894</xdr:rowOff>
    </xdr:from>
    <xdr:to>
      <xdr:col>6</xdr:col>
      <xdr:colOff>38100</xdr:colOff>
      <xdr:row>98</xdr:row>
      <xdr:rowOff>117494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1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108621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1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97137</xdr:rowOff>
    </xdr:from>
    <xdr:to>
      <xdr:col>55</xdr:col>
      <xdr:colOff>0</xdr:colOff>
      <xdr:row>39</xdr:row>
      <xdr:rowOff>97246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3687"/>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97137</xdr:rowOff>
    </xdr:from>
    <xdr:to>
      <xdr:col>50</xdr:col>
      <xdr:colOff>114300</xdr:colOff>
      <xdr:row>39</xdr:row>
      <xdr:rowOff>97246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783687"/>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97246</xdr:rowOff>
    </xdr:from>
    <xdr:to>
      <xdr:col>45</xdr:col>
      <xdr:colOff>177800</xdr:colOff>
      <xdr:row>39</xdr:row>
      <xdr:rowOff>97355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83796"/>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97355</xdr:rowOff>
    </xdr:from>
    <xdr:to>
      <xdr:col>41</xdr:col>
      <xdr:colOff>50800</xdr:colOff>
      <xdr:row>39</xdr:row>
      <xdr:rowOff>97355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3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46446</xdr:rowOff>
    </xdr:from>
    <xdr:to>
      <xdr:col>55</xdr:col>
      <xdr:colOff>50800</xdr:colOff>
      <xdr:row>39</xdr:row>
      <xdr:rowOff>148046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46337</xdr:rowOff>
    </xdr:from>
    <xdr:to>
      <xdr:col>50</xdr:col>
      <xdr:colOff>165100</xdr:colOff>
      <xdr:row>39</xdr:row>
      <xdr:rowOff>147937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139064</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8256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46446</xdr:rowOff>
    </xdr:from>
    <xdr:to>
      <xdr:col>46</xdr:col>
      <xdr:colOff>38100</xdr:colOff>
      <xdr:row>39</xdr:row>
      <xdr:rowOff>148046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139173</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46555</xdr:rowOff>
    </xdr:from>
    <xdr:to>
      <xdr:col>41</xdr:col>
      <xdr:colOff>101600</xdr:colOff>
      <xdr:row>39</xdr:row>
      <xdr:rowOff>148155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139282</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825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46555</xdr:rowOff>
    </xdr:from>
    <xdr:to>
      <xdr:col>36</xdr:col>
      <xdr:colOff>165100</xdr:colOff>
      <xdr:row>39</xdr:row>
      <xdr:rowOff>148155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139282</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825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168843</xdr:rowOff>
    </xdr:from>
    <xdr:to>
      <xdr:col>55</xdr:col>
      <xdr:colOff>0</xdr:colOff>
      <xdr:row>59</xdr:row>
      <xdr:rowOff>30350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12943"/>
          <a:ext cx="8382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168843</xdr:rowOff>
    </xdr:from>
    <xdr:to>
      <xdr:col>50</xdr:col>
      <xdr:colOff>114300</xdr:colOff>
      <xdr:row>59</xdr:row>
      <xdr:rowOff>6770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12943"/>
          <a:ext cx="889000" cy="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161790</xdr:rowOff>
    </xdr:from>
    <xdr:to>
      <xdr:col>45</xdr:col>
      <xdr:colOff>177800</xdr:colOff>
      <xdr:row>59</xdr:row>
      <xdr:rowOff>6770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05890"/>
          <a:ext cx="889000" cy="1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42366</xdr:rowOff>
    </xdr:from>
    <xdr:to>
      <xdr:col>41</xdr:col>
      <xdr:colOff>50800</xdr:colOff>
      <xdr:row>58</xdr:row>
      <xdr:rowOff>161790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86466"/>
          <a:ext cx="889000" cy="1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151000</xdr:rowOff>
    </xdr:from>
    <xdr:to>
      <xdr:col>55</xdr:col>
      <xdr:colOff>50800</xdr:colOff>
      <xdr:row>59</xdr:row>
      <xdr:rowOff>81150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9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65927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118043</xdr:rowOff>
    </xdr:from>
    <xdr:to>
      <xdr:col>50</xdr:col>
      <xdr:colOff>165100</xdr:colOff>
      <xdr:row>59</xdr:row>
      <xdr:rowOff>48193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39320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127420</xdr:rowOff>
    </xdr:from>
    <xdr:to>
      <xdr:col>46</xdr:col>
      <xdr:colOff>38100</xdr:colOff>
      <xdr:row>59</xdr:row>
      <xdr:rowOff>57570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48697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110990</xdr:rowOff>
    </xdr:from>
    <xdr:to>
      <xdr:col>41</xdr:col>
      <xdr:colOff>101600</xdr:colOff>
      <xdr:row>59</xdr:row>
      <xdr:rowOff>41140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32267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4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163016</xdr:rowOff>
    </xdr:from>
    <xdr:to>
      <xdr:col>36</xdr:col>
      <xdr:colOff>165100</xdr:colOff>
      <xdr:row>58</xdr:row>
      <xdr:rowOff>93166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109693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71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78411</xdr:rowOff>
    </xdr:from>
    <xdr:to>
      <xdr:col>55</xdr:col>
      <xdr:colOff>0</xdr:colOff>
      <xdr:row>78</xdr:row>
      <xdr:rowOff>60176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80061"/>
          <a:ext cx="838200" cy="15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78411</xdr:rowOff>
    </xdr:from>
    <xdr:to>
      <xdr:col>50</xdr:col>
      <xdr:colOff>114300</xdr:colOff>
      <xdr:row>77</xdr:row>
      <xdr:rowOff>97236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80061"/>
          <a:ext cx="889000" cy="1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97236</xdr:rowOff>
    </xdr:from>
    <xdr:to>
      <xdr:col>45</xdr:col>
      <xdr:colOff>177800</xdr:colOff>
      <xdr:row>78</xdr:row>
      <xdr:rowOff>38686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98886"/>
          <a:ext cx="889000" cy="1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9247</xdr:rowOff>
    </xdr:from>
    <xdr:to>
      <xdr:col>41</xdr:col>
      <xdr:colOff>50800</xdr:colOff>
      <xdr:row>78</xdr:row>
      <xdr:rowOff>38686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82347"/>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9376</xdr:rowOff>
    </xdr:from>
    <xdr:to>
      <xdr:col>55</xdr:col>
      <xdr:colOff>50800</xdr:colOff>
      <xdr:row>78</xdr:row>
      <xdr:rowOff>110976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27611</xdr:rowOff>
    </xdr:from>
    <xdr:to>
      <xdr:col>50</xdr:col>
      <xdr:colOff>165100</xdr:colOff>
      <xdr:row>77</xdr:row>
      <xdr:rowOff>129211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145738</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300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46436</xdr:rowOff>
    </xdr:from>
    <xdr:to>
      <xdr:col>46</xdr:col>
      <xdr:colOff>38100</xdr:colOff>
      <xdr:row>77</xdr:row>
      <xdr:rowOff>148036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164563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159336</xdr:rowOff>
    </xdr:from>
    <xdr:to>
      <xdr:col>41</xdr:col>
      <xdr:colOff>101600</xdr:colOff>
      <xdr:row>78</xdr:row>
      <xdr:rowOff>89486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80613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129897</xdr:rowOff>
    </xdr:from>
    <xdr:to>
      <xdr:col>36</xdr:col>
      <xdr:colOff>165100</xdr:colOff>
      <xdr:row>78</xdr:row>
      <xdr:rowOff>60047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76574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119718</xdr:rowOff>
    </xdr:from>
    <xdr:to>
      <xdr:col>55</xdr:col>
      <xdr:colOff>0</xdr:colOff>
      <xdr:row>97</xdr:row>
      <xdr:rowOff>134683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50368"/>
          <a:ext cx="838200" cy="1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134683</xdr:rowOff>
    </xdr:from>
    <xdr:to>
      <xdr:col>50</xdr:col>
      <xdr:colOff>114300</xdr:colOff>
      <xdr:row>97</xdr:row>
      <xdr:rowOff>152243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65333"/>
          <a:ext cx="889000" cy="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148710</xdr:rowOff>
    </xdr:from>
    <xdr:to>
      <xdr:col>45</xdr:col>
      <xdr:colOff>177800</xdr:colOff>
      <xdr:row>97</xdr:row>
      <xdr:rowOff>152243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79360"/>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128805</xdr:rowOff>
    </xdr:from>
    <xdr:to>
      <xdr:col>41</xdr:col>
      <xdr:colOff>50800</xdr:colOff>
      <xdr:row>97</xdr:row>
      <xdr:rowOff>148710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59455"/>
          <a:ext cx="889000" cy="1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68918</xdr:rowOff>
    </xdr:from>
    <xdr:to>
      <xdr:col>55</xdr:col>
      <xdr:colOff>50800</xdr:colOff>
      <xdr:row>97</xdr:row>
      <xdr:rowOff>170518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83883</xdr:rowOff>
    </xdr:from>
    <xdr:to>
      <xdr:col>50</xdr:col>
      <xdr:colOff>165100</xdr:colOff>
      <xdr:row>98</xdr:row>
      <xdr:rowOff>14033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5160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80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101443</xdr:rowOff>
    </xdr:from>
    <xdr:to>
      <xdr:col>46</xdr:col>
      <xdr:colOff>38100</xdr:colOff>
      <xdr:row>98</xdr:row>
      <xdr:rowOff>31593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22720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97910</xdr:rowOff>
    </xdr:from>
    <xdr:to>
      <xdr:col>41</xdr:col>
      <xdr:colOff>101600</xdr:colOff>
      <xdr:row>98</xdr:row>
      <xdr:rowOff>28060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2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19187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2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78005</xdr:rowOff>
    </xdr:from>
    <xdr:to>
      <xdr:col>36</xdr:col>
      <xdr:colOff>165100</xdr:colOff>
      <xdr:row>98</xdr:row>
      <xdr:rowOff>8155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170732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80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157054</xdr:rowOff>
    </xdr:from>
    <xdr:to>
      <xdr:col>85</xdr:col>
      <xdr:colOff>127000</xdr:colOff>
      <xdr:row>38</xdr:row>
      <xdr:rowOff>164924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72154"/>
          <a:ext cx="8382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164924</xdr:rowOff>
    </xdr:from>
    <xdr:to>
      <xdr:col>81</xdr:col>
      <xdr:colOff>50800</xdr:colOff>
      <xdr:row>38</xdr:row>
      <xdr:rowOff>171207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80024"/>
          <a:ext cx="889000" cy="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136402</xdr:rowOff>
    </xdr:from>
    <xdr:to>
      <xdr:col>76</xdr:col>
      <xdr:colOff>114300</xdr:colOff>
      <xdr:row>38</xdr:row>
      <xdr:rowOff>171207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80052"/>
          <a:ext cx="889000" cy="20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136402</xdr:rowOff>
    </xdr:from>
    <xdr:to>
      <xdr:col>71</xdr:col>
      <xdr:colOff>177800</xdr:colOff>
      <xdr:row>38</xdr:row>
      <xdr:rowOff>164298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80052"/>
          <a:ext cx="889000" cy="19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106254</xdr:rowOff>
    </xdr:from>
    <xdr:to>
      <xdr:col>85</xdr:col>
      <xdr:colOff>177800</xdr:colOff>
      <xdr:row>39</xdr:row>
      <xdr:rowOff>36404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21181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114124</xdr:rowOff>
    </xdr:from>
    <xdr:to>
      <xdr:col>81</xdr:col>
      <xdr:colOff>101600</xdr:colOff>
      <xdr:row>39</xdr:row>
      <xdr:rowOff>44274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35401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120407</xdr:rowOff>
    </xdr:from>
    <xdr:to>
      <xdr:col>76</xdr:col>
      <xdr:colOff>165100</xdr:colOff>
      <xdr:row>39</xdr:row>
      <xdr:rowOff>50557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41684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2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85602</xdr:rowOff>
    </xdr:from>
    <xdr:to>
      <xdr:col>72</xdr:col>
      <xdr:colOff>38100</xdr:colOff>
      <xdr:row>38</xdr:row>
      <xdr:rowOff>15752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32279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113498</xdr:rowOff>
    </xdr:from>
    <xdr:to>
      <xdr:col>67</xdr:col>
      <xdr:colOff>101600</xdr:colOff>
      <xdr:row>39</xdr:row>
      <xdr:rowOff>43648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2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34775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109930</xdr:rowOff>
    </xdr:from>
    <xdr:to>
      <xdr:col>85</xdr:col>
      <xdr:colOff>127000</xdr:colOff>
      <xdr:row>57</xdr:row>
      <xdr:rowOff>113297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82580"/>
          <a:ext cx="8382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85720</xdr:rowOff>
    </xdr:from>
    <xdr:to>
      <xdr:col>81</xdr:col>
      <xdr:colOff>50800</xdr:colOff>
      <xdr:row>57</xdr:row>
      <xdr:rowOff>109930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58370"/>
          <a:ext cx="889000" cy="2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85720</xdr:rowOff>
    </xdr:from>
    <xdr:to>
      <xdr:col>76</xdr:col>
      <xdr:colOff>114300</xdr:colOff>
      <xdr:row>57</xdr:row>
      <xdr:rowOff>109383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58370"/>
          <a:ext cx="889000" cy="2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109374</xdr:rowOff>
    </xdr:from>
    <xdr:to>
      <xdr:col>71</xdr:col>
      <xdr:colOff>177800</xdr:colOff>
      <xdr:row>57</xdr:row>
      <xdr:rowOff>109383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82024"/>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62497</xdr:rowOff>
    </xdr:from>
    <xdr:to>
      <xdr:col>85</xdr:col>
      <xdr:colOff>177800</xdr:colOff>
      <xdr:row>57</xdr:row>
      <xdr:rowOff>164097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40924</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59130</xdr:rowOff>
    </xdr:from>
    <xdr:to>
      <xdr:col>81</xdr:col>
      <xdr:colOff>101600</xdr:colOff>
      <xdr:row>57</xdr:row>
      <xdr:rowOff>160730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151857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34920</xdr:rowOff>
    </xdr:from>
    <xdr:to>
      <xdr:col>76</xdr:col>
      <xdr:colOff>165100</xdr:colOff>
      <xdr:row>57</xdr:row>
      <xdr:rowOff>136520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127647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0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58583</xdr:rowOff>
    </xdr:from>
    <xdr:to>
      <xdr:col>72</xdr:col>
      <xdr:colOff>38100</xdr:colOff>
      <xdr:row>57</xdr:row>
      <xdr:rowOff>160183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151310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58574</xdr:rowOff>
    </xdr:from>
    <xdr:to>
      <xdr:col>67</xdr:col>
      <xdr:colOff>101600</xdr:colOff>
      <xdr:row>57</xdr:row>
      <xdr:rowOff>160174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3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151301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2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39897</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4447"/>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8167</xdr:rowOff>
    </xdr:from>
    <xdr:to>
      <xdr:col>71</xdr:col>
      <xdr:colOff>177800</xdr:colOff>
      <xdr:row>79</xdr:row>
      <xdr:rowOff>39897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52717"/>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160547</xdr:rowOff>
    </xdr:from>
    <xdr:to>
      <xdr:col>72</xdr:col>
      <xdr:colOff>38100</xdr:colOff>
      <xdr:row>79</xdr:row>
      <xdr:rowOff>90697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81824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2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128817</xdr:rowOff>
    </xdr:from>
    <xdr:to>
      <xdr:col>67</xdr:col>
      <xdr:colOff>101600</xdr:colOff>
      <xdr:row>79</xdr:row>
      <xdr:rowOff>58967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50094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59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105532</xdr:rowOff>
    </xdr:from>
    <xdr:to>
      <xdr:col>85</xdr:col>
      <xdr:colOff>127000</xdr:colOff>
      <xdr:row>98</xdr:row>
      <xdr:rowOff>115145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907632"/>
          <a:ext cx="8382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104615</xdr:rowOff>
    </xdr:from>
    <xdr:to>
      <xdr:col>81</xdr:col>
      <xdr:colOff>50800</xdr:colOff>
      <xdr:row>98</xdr:row>
      <xdr:rowOff>115145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906715"/>
          <a:ext cx="8890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104615</xdr:rowOff>
    </xdr:from>
    <xdr:to>
      <xdr:col>76</xdr:col>
      <xdr:colOff>114300</xdr:colOff>
      <xdr:row>98</xdr:row>
      <xdr:rowOff>120822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906715"/>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120822</xdr:rowOff>
    </xdr:from>
    <xdr:to>
      <xdr:col>71</xdr:col>
      <xdr:colOff>177800</xdr:colOff>
      <xdr:row>98</xdr:row>
      <xdr:rowOff>125406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92292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54732</xdr:rowOff>
    </xdr:from>
    <xdr:to>
      <xdr:col>85</xdr:col>
      <xdr:colOff>177800</xdr:colOff>
      <xdr:row>98</xdr:row>
      <xdr:rowOff>156332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8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141109</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7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64345</xdr:rowOff>
    </xdr:from>
    <xdr:to>
      <xdr:col>81</xdr:col>
      <xdr:colOff>101600</xdr:colOff>
      <xdr:row>98</xdr:row>
      <xdr:rowOff>165945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157072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53815</xdr:rowOff>
    </xdr:from>
    <xdr:to>
      <xdr:col>76</xdr:col>
      <xdr:colOff>165100</xdr:colOff>
      <xdr:row>98</xdr:row>
      <xdr:rowOff>155415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146542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70022</xdr:rowOff>
    </xdr:from>
    <xdr:to>
      <xdr:col>72</xdr:col>
      <xdr:colOff>38100</xdr:colOff>
      <xdr:row>99</xdr:row>
      <xdr:rowOff>172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162749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74606</xdr:rowOff>
    </xdr:from>
    <xdr:to>
      <xdr:col>67</xdr:col>
      <xdr:colOff>101600</xdr:colOff>
      <xdr:row>99</xdr:row>
      <xdr:rowOff>4756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167333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6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学童クラブ施設改修工事を新規事業として実施したことにより増加している。農林水産業費は、各種林業関係補助事業の減少、商工費は、田園プラザ各種整備事業の減少、土木費は、村道改良事業等の増加となっている。なお、土木費は、今後においても継続的な事業実施が予定されていることから増加傾向になると予測される。また、公債費については、新規大規模事業及び継続的に実施している村道改良事業の財源として地方債を充当していくため、今後は増加傾向になる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人口減少が進む中で、住民一人あたりのコストが増加する可能性は高いが、財政規模に見合った事業を実施するようスケジュールの長期化等で調整していくよう努める。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道路改良事業等村の政策により投資的事業が継続的に進められていることから、基金からの繰入れも行っており、実質単年度収支はマイナスとなっている。</a:t>
          </a:r>
        </a:p>
        <a:p>
          <a:r>
            <a:rPr kumimoji="1" lang="ja-JP" altLang="en-US" sz="1300">
              <a:latin typeface="ＭＳ ゴシック" pitchFamily="49" charset="-128"/>
              <a:ea typeface="ＭＳ ゴシック" pitchFamily="49" charset="-128"/>
            </a:rPr>
            <a:t>　また、今後、計画されている新規大規模事業においても基金の繰入れを予定しており、基金の減少も含め今の状態が続くと思われる。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一般会計をはじめ、全ての事業会計において赤字となっているものはない。</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これから、</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新規大規模事業及び継続的に実施している村道改良事業の財源として地方債を充当していくため、地方債の現在高は増加していくと思われる。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また、それらの事業を実施していく上で、基金の繰入れもしていくことから各種基金の残高も減少すると見込まれる。</a:t>
          </a:r>
        </a:p>
        <a:p>
          <a:r>
            <a:rPr kumimoji="1" lang="ja-JP" altLang="en-US" sz="1400">
              <a:latin typeface="ＭＳ ゴシック" pitchFamily="49" charset="-128"/>
              <a:ea typeface="ＭＳ ゴシック" pitchFamily="49" charset="-128"/>
            </a:rPr>
            <a:t>　今後においては、物件費の抑制及び各種事業の縮小等検討し標準財政規模に見合った財政運営に努めていかなければならない。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kada-t/Desktop/&#65288;&#22522;&#65289;&#12304;&#36001;&#25919;&#29366;&#27841;&#36039;&#26009;&#38598;&#12305;_104442_&#24029;&#22580;&#26449;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6001;&#25919;&#29366;&#27841;&#36039;&#26009;&#38598;&#12305;_104442_&#24029;&#22580;&#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H26</v>
          </cell>
          <cell r="C18" t="str">
            <v>H27</v>
          </cell>
          <cell r="D18" t="str">
            <v>H28</v>
          </cell>
          <cell r="E18" t="str">
            <v>H29</v>
          </cell>
          <cell r="F18" t="str">
            <v>H30</v>
          </cell>
        </row>
        <row r="19">
          <cell r="A19" t="str">
            <v>実質収支額</v>
          </cell>
          <cell r="B19">
            <v>15.15</v>
          </cell>
          <cell r="C19">
            <v>16.5</v>
          </cell>
          <cell r="D19">
            <v>10.51</v>
          </cell>
          <cell r="E19">
            <v>11.78</v>
          </cell>
          <cell r="F19">
            <v>12.18</v>
          </cell>
        </row>
        <row r="20">
          <cell r="A20" t="str">
            <v>財政調整基金残高</v>
          </cell>
          <cell r="B20">
            <v>29.63</v>
          </cell>
          <cell r="C20">
            <v>28.63</v>
          </cell>
          <cell r="D20">
            <v>27.84</v>
          </cell>
          <cell r="E20">
            <v>32.22</v>
          </cell>
          <cell r="F20">
            <v>30.45</v>
          </cell>
        </row>
        <row r="21">
          <cell r="A21" t="str">
            <v>実質単年度収支</v>
          </cell>
          <cell r="B21">
            <v>-14.96</v>
          </cell>
          <cell r="C21">
            <v>-7.32</v>
          </cell>
          <cell r="D21">
            <v>-15.81</v>
          </cell>
          <cell r="E21">
            <v>-1.48</v>
          </cell>
          <cell r="F21">
            <v>-7.54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N51">
            <v>27</v>
          </cell>
          <cell r="CV51">
            <v>59.6</v>
          </cell>
        </row>
        <row r="53">
          <cell r="CN53">
            <v>52.9</v>
          </cell>
          <cell r="CV53">
            <v>54.8</v>
          </cell>
        </row>
        <row r="55">
          <cell r="AN55" t="str">
            <v>類似団体内平均値</v>
          </cell>
          <cell r="CN55">
            <v>0</v>
          </cell>
          <cell r="CV55">
            <v>0</v>
          </cell>
        </row>
        <row r="57">
          <cell r="CN57">
            <v>57.6</v>
          </cell>
          <cell r="CV57">
            <v>58.7</v>
          </cell>
        </row>
        <row r="72">
          <cell r="BP72" t="str">
            <v>H26</v>
          </cell>
          <cell r="BX72" t="str">
            <v>H27</v>
          </cell>
          <cell r="CF72" t="str">
            <v>H28</v>
          </cell>
          <cell r="CN72" t="str">
            <v>H29</v>
          </cell>
          <cell r="CV72" t="str">
            <v>H30</v>
          </cell>
        </row>
        <row r="73">
          <cell r="AN73" t="str">
            <v>当該団体値</v>
          </cell>
          <cell r="BP73">
            <v>52.7</v>
          </cell>
          <cell r="BX73">
            <v>41.3</v>
          </cell>
          <cell r="CF73">
            <v>38.4</v>
          </cell>
          <cell r="CN73">
            <v>27</v>
          </cell>
          <cell r="CV73">
            <v>59.6</v>
          </cell>
        </row>
        <row r="75">
          <cell r="BP75">
            <v>7.1</v>
          </cell>
          <cell r="BX75">
            <v>7.6</v>
          </cell>
          <cell r="CF75">
            <v>8.3000000000000007</v>
          </cell>
          <cell r="CN75">
            <v>8.5</v>
          </cell>
          <cell r="CV75">
            <v>9.3000000000000007</v>
          </cell>
        </row>
        <row r="77">
          <cell r="AN77" t="str">
            <v>類似団体内平均値</v>
          </cell>
          <cell r="BP77">
            <v>0</v>
          </cell>
          <cell r="BX77">
            <v>0</v>
          </cell>
          <cell r="CF77">
            <v>0</v>
          </cell>
          <cell r="CN77">
            <v>0</v>
          </cell>
          <cell r="CV77">
            <v>0</v>
          </cell>
        </row>
        <row r="79">
          <cell r="BP79">
            <v>8.1999999999999993</v>
          </cell>
          <cell r="BX79">
            <v>7.8</v>
          </cell>
          <cell r="CF79">
            <v>7.4</v>
          </cell>
          <cell r="CN79">
            <v>7.1</v>
          </cell>
          <cell r="CV79">
            <v>7.1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2887767</v>
      </c>
      <c r="BO4" s="423"/>
      <c r="BP4" s="423"/>
      <c r="BQ4" s="423"/>
      <c r="BR4" s="423"/>
      <c r="BS4" s="423"/>
      <c r="BT4" s="423"/>
      <c r="BU4" s="424"/>
      <c r="BV4" s="422">
        <v>2966759</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12.2</v>
      </c>
      <c r="CU4" s="604"/>
      <c r="CV4" s="604"/>
      <c r="CW4" s="604"/>
      <c r="CX4" s="604"/>
      <c r="CY4" s="604"/>
      <c r="CZ4" s="604"/>
      <c r="DA4" s="605"/>
      <c r="DB4" s="603">
        <v>11.8</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2641640</v>
      </c>
      <c r="BO5" s="428"/>
      <c r="BP5" s="428"/>
      <c r="BQ5" s="428"/>
      <c r="BR5" s="428"/>
      <c r="BS5" s="428"/>
      <c r="BT5" s="428"/>
      <c r="BU5" s="429"/>
      <c r="BV5" s="427">
        <v>2755609</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84.2</v>
      </c>
      <c r="CU5" s="398"/>
      <c r="CV5" s="398"/>
      <c r="CW5" s="398"/>
      <c r="CX5" s="398"/>
      <c r="CY5" s="398"/>
      <c r="CZ5" s="398"/>
      <c r="DA5" s="399"/>
      <c r="DB5" s="397">
        <v>79.900000000000006</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246127</v>
      </c>
      <c r="BO6" s="428"/>
      <c r="BP6" s="428"/>
      <c r="BQ6" s="428"/>
      <c r="BR6" s="428"/>
      <c r="BS6" s="428"/>
      <c r="BT6" s="428"/>
      <c r="BU6" s="429"/>
      <c r="BV6" s="427">
        <v>211150</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87.9</v>
      </c>
      <c r="CU6" s="578"/>
      <c r="CV6" s="578"/>
      <c r="CW6" s="578"/>
      <c r="CX6" s="578"/>
      <c r="CY6" s="578"/>
      <c r="CZ6" s="578"/>
      <c r="DA6" s="579"/>
      <c r="DB6" s="577">
        <v>83.3</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37735</v>
      </c>
      <c r="BO7" s="428"/>
      <c r="BP7" s="428"/>
      <c r="BQ7" s="428"/>
      <c r="BR7" s="428"/>
      <c r="BS7" s="428"/>
      <c r="BT7" s="428"/>
      <c r="BU7" s="429"/>
      <c r="BV7" s="427">
        <v>8689</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1710575</v>
      </c>
      <c r="CU7" s="428"/>
      <c r="CV7" s="428"/>
      <c r="CW7" s="428"/>
      <c r="CX7" s="428"/>
      <c r="CY7" s="428"/>
      <c r="CZ7" s="428"/>
      <c r="DA7" s="429"/>
      <c r="DB7" s="427">
        <v>1719062</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93</v>
      </c>
      <c r="AV8" s="485"/>
      <c r="AW8" s="485"/>
      <c r="AX8" s="485"/>
      <c r="AY8" s="407" t="s">
        <v>107</v>
      </c>
      <c r="AZ8" s="408"/>
      <c r="BA8" s="408"/>
      <c r="BB8" s="408"/>
      <c r="BC8" s="408"/>
      <c r="BD8" s="408"/>
      <c r="BE8" s="408"/>
      <c r="BF8" s="408"/>
      <c r="BG8" s="408"/>
      <c r="BH8" s="408"/>
      <c r="BI8" s="408"/>
      <c r="BJ8" s="408"/>
      <c r="BK8" s="408"/>
      <c r="BL8" s="408"/>
      <c r="BM8" s="409"/>
      <c r="BN8" s="427">
        <v>208392</v>
      </c>
      <c r="BO8" s="428"/>
      <c r="BP8" s="428"/>
      <c r="BQ8" s="428"/>
      <c r="BR8" s="428"/>
      <c r="BS8" s="428"/>
      <c r="BT8" s="428"/>
      <c r="BU8" s="429"/>
      <c r="BV8" s="427">
        <v>202461</v>
      </c>
      <c r="BW8" s="428"/>
      <c r="BX8" s="428"/>
      <c r="BY8" s="428"/>
      <c r="BZ8" s="428"/>
      <c r="CA8" s="428"/>
      <c r="CB8" s="428"/>
      <c r="CC8" s="429"/>
      <c r="CD8" s="436" t="s">
        <v>108</v>
      </c>
      <c r="CE8" s="437"/>
      <c r="CF8" s="437"/>
      <c r="CG8" s="437"/>
      <c r="CH8" s="437"/>
      <c r="CI8" s="437"/>
      <c r="CJ8" s="437"/>
      <c r="CK8" s="437"/>
      <c r="CL8" s="437"/>
      <c r="CM8" s="437"/>
      <c r="CN8" s="437"/>
      <c r="CO8" s="437"/>
      <c r="CP8" s="437"/>
      <c r="CQ8" s="437"/>
      <c r="CR8" s="437"/>
      <c r="CS8" s="438"/>
      <c r="CT8" s="540">
        <v>0.25</v>
      </c>
      <c r="CU8" s="541"/>
      <c r="CV8" s="541"/>
      <c r="CW8" s="541"/>
      <c r="CX8" s="541"/>
      <c r="CY8" s="541"/>
      <c r="CZ8" s="541"/>
      <c r="DA8" s="542"/>
      <c r="DB8" s="540">
        <v>0.24</v>
      </c>
      <c r="DC8" s="541"/>
      <c r="DD8" s="541"/>
      <c r="DE8" s="541"/>
      <c r="DF8" s="541"/>
      <c r="DG8" s="541"/>
      <c r="DH8" s="541"/>
      <c r="DI8" s="542"/>
      <c r="DJ8" s="185"/>
      <c r="DK8" s="185"/>
      <c r="DL8" s="185"/>
      <c r="DM8" s="185"/>
      <c r="DN8" s="185"/>
      <c r="DO8" s="185"/>
    </row>
    <row r="9" spans="1:119" ht="18.75" customHeight="1" thickBot="1" x14ac:dyDescent="0.2">
      <c r="A9" s="186"/>
      <c r="B9" s="566" t="s">
        <v>109</v>
      </c>
      <c r="C9" s="567"/>
      <c r="D9" s="567"/>
      <c r="E9" s="567"/>
      <c r="F9" s="567"/>
      <c r="G9" s="567"/>
      <c r="H9" s="567"/>
      <c r="I9" s="567"/>
      <c r="J9" s="567"/>
      <c r="K9" s="490"/>
      <c r="L9" s="568" t="s">
        <v>110</v>
      </c>
      <c r="M9" s="569"/>
      <c r="N9" s="569"/>
      <c r="O9" s="569"/>
      <c r="P9" s="569"/>
      <c r="Q9" s="570"/>
      <c r="R9" s="571">
        <v>3647</v>
      </c>
      <c r="S9" s="572"/>
      <c r="T9" s="572"/>
      <c r="U9" s="572"/>
      <c r="V9" s="573"/>
      <c r="W9" s="506" t="s">
        <v>111</v>
      </c>
      <c r="X9" s="507"/>
      <c r="Y9" s="507"/>
      <c r="Z9" s="507"/>
      <c r="AA9" s="507"/>
      <c r="AB9" s="507"/>
      <c r="AC9" s="507"/>
      <c r="AD9" s="507"/>
      <c r="AE9" s="507"/>
      <c r="AF9" s="507"/>
      <c r="AG9" s="507"/>
      <c r="AH9" s="507"/>
      <c r="AI9" s="507"/>
      <c r="AJ9" s="507"/>
      <c r="AK9" s="507"/>
      <c r="AL9" s="574"/>
      <c r="AM9" s="496" t="s">
        <v>112</v>
      </c>
      <c r="AN9" s="401"/>
      <c r="AO9" s="401"/>
      <c r="AP9" s="401"/>
      <c r="AQ9" s="401"/>
      <c r="AR9" s="401"/>
      <c r="AS9" s="401"/>
      <c r="AT9" s="402"/>
      <c r="AU9" s="484" t="s">
        <v>93</v>
      </c>
      <c r="AV9" s="485"/>
      <c r="AW9" s="485"/>
      <c r="AX9" s="485"/>
      <c r="AY9" s="407" t="s">
        <v>113</v>
      </c>
      <c r="AZ9" s="408"/>
      <c r="BA9" s="408"/>
      <c r="BB9" s="408"/>
      <c r="BC9" s="408"/>
      <c r="BD9" s="408"/>
      <c r="BE9" s="408"/>
      <c r="BF9" s="408"/>
      <c r="BG9" s="408"/>
      <c r="BH9" s="408"/>
      <c r="BI9" s="408"/>
      <c r="BJ9" s="408"/>
      <c r="BK9" s="408"/>
      <c r="BL9" s="408"/>
      <c r="BM9" s="409"/>
      <c r="BN9" s="427">
        <v>5931</v>
      </c>
      <c r="BO9" s="428"/>
      <c r="BP9" s="428"/>
      <c r="BQ9" s="428"/>
      <c r="BR9" s="428"/>
      <c r="BS9" s="428"/>
      <c r="BT9" s="428"/>
      <c r="BU9" s="429"/>
      <c r="BV9" s="427">
        <v>14263</v>
      </c>
      <c r="BW9" s="428"/>
      <c r="BX9" s="428"/>
      <c r="BY9" s="428"/>
      <c r="BZ9" s="428"/>
      <c r="CA9" s="428"/>
      <c r="CB9" s="428"/>
      <c r="CC9" s="429"/>
      <c r="CD9" s="436" t="s">
        <v>114</v>
      </c>
      <c r="CE9" s="437"/>
      <c r="CF9" s="437"/>
      <c r="CG9" s="437"/>
      <c r="CH9" s="437"/>
      <c r="CI9" s="437"/>
      <c r="CJ9" s="437"/>
      <c r="CK9" s="437"/>
      <c r="CL9" s="437"/>
      <c r="CM9" s="437"/>
      <c r="CN9" s="437"/>
      <c r="CO9" s="437"/>
      <c r="CP9" s="437"/>
      <c r="CQ9" s="437"/>
      <c r="CR9" s="437"/>
      <c r="CS9" s="438"/>
      <c r="CT9" s="397">
        <v>9</v>
      </c>
      <c r="CU9" s="398"/>
      <c r="CV9" s="398"/>
      <c r="CW9" s="398"/>
      <c r="CX9" s="398"/>
      <c r="CY9" s="398"/>
      <c r="CZ9" s="398"/>
      <c r="DA9" s="399"/>
      <c r="DB9" s="397">
        <v>8.5</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115</v>
      </c>
      <c r="M10" s="401"/>
      <c r="N10" s="401"/>
      <c r="O10" s="401"/>
      <c r="P10" s="401"/>
      <c r="Q10" s="402"/>
      <c r="R10" s="403">
        <v>3898</v>
      </c>
      <c r="S10" s="404"/>
      <c r="T10" s="404"/>
      <c r="U10" s="404"/>
      <c r="V10" s="406"/>
      <c r="W10" s="575"/>
      <c r="X10" s="389"/>
      <c r="Y10" s="389"/>
      <c r="Z10" s="389"/>
      <c r="AA10" s="389"/>
      <c r="AB10" s="389"/>
      <c r="AC10" s="389"/>
      <c r="AD10" s="389"/>
      <c r="AE10" s="389"/>
      <c r="AF10" s="389"/>
      <c r="AG10" s="389"/>
      <c r="AH10" s="389"/>
      <c r="AI10" s="389"/>
      <c r="AJ10" s="389"/>
      <c r="AK10" s="389"/>
      <c r="AL10" s="576"/>
      <c r="AM10" s="496" t="s">
        <v>116</v>
      </c>
      <c r="AN10" s="401"/>
      <c r="AO10" s="401"/>
      <c r="AP10" s="401"/>
      <c r="AQ10" s="401"/>
      <c r="AR10" s="401"/>
      <c r="AS10" s="401"/>
      <c r="AT10" s="402"/>
      <c r="AU10" s="484" t="s">
        <v>117</v>
      </c>
      <c r="AV10" s="485"/>
      <c r="AW10" s="485"/>
      <c r="AX10" s="485"/>
      <c r="AY10" s="407" t="s">
        <v>118</v>
      </c>
      <c r="AZ10" s="408"/>
      <c r="BA10" s="408"/>
      <c r="BB10" s="408"/>
      <c r="BC10" s="408"/>
      <c r="BD10" s="408"/>
      <c r="BE10" s="408"/>
      <c r="BF10" s="408"/>
      <c r="BG10" s="408"/>
      <c r="BH10" s="408"/>
      <c r="BI10" s="408"/>
      <c r="BJ10" s="408"/>
      <c r="BK10" s="408"/>
      <c r="BL10" s="408"/>
      <c r="BM10" s="409"/>
      <c r="BN10" s="427">
        <v>98</v>
      </c>
      <c r="BO10" s="428"/>
      <c r="BP10" s="428"/>
      <c r="BQ10" s="428"/>
      <c r="BR10" s="428"/>
      <c r="BS10" s="428"/>
      <c r="BT10" s="428"/>
      <c r="BU10" s="429"/>
      <c r="BV10" s="427">
        <v>244</v>
      </c>
      <c r="BW10" s="428"/>
      <c r="BX10" s="428"/>
      <c r="BY10" s="428"/>
      <c r="BZ10" s="428"/>
      <c r="CA10" s="428"/>
      <c r="CB10" s="428"/>
      <c r="CC10" s="429"/>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120</v>
      </c>
      <c r="M11" s="474"/>
      <c r="N11" s="474"/>
      <c r="O11" s="474"/>
      <c r="P11" s="474"/>
      <c r="Q11" s="475"/>
      <c r="R11" s="563" t="s">
        <v>121</v>
      </c>
      <c r="S11" s="564"/>
      <c r="T11" s="564"/>
      <c r="U11" s="564"/>
      <c r="V11" s="565"/>
      <c r="W11" s="575"/>
      <c r="X11" s="389"/>
      <c r="Y11" s="389"/>
      <c r="Z11" s="389"/>
      <c r="AA11" s="389"/>
      <c r="AB11" s="389"/>
      <c r="AC11" s="389"/>
      <c r="AD11" s="389"/>
      <c r="AE11" s="389"/>
      <c r="AF11" s="389"/>
      <c r="AG11" s="389"/>
      <c r="AH11" s="389"/>
      <c r="AI11" s="389"/>
      <c r="AJ11" s="389"/>
      <c r="AK11" s="389"/>
      <c r="AL11" s="576"/>
      <c r="AM11" s="496" t="s">
        <v>122</v>
      </c>
      <c r="AN11" s="401"/>
      <c r="AO11" s="401"/>
      <c r="AP11" s="401"/>
      <c r="AQ11" s="401"/>
      <c r="AR11" s="401"/>
      <c r="AS11" s="401"/>
      <c r="AT11" s="402"/>
      <c r="AU11" s="484" t="s">
        <v>123</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126</v>
      </c>
      <c r="DC11" s="541"/>
      <c r="DD11" s="541"/>
      <c r="DE11" s="541"/>
      <c r="DF11" s="541"/>
      <c r="DG11" s="541"/>
      <c r="DH11" s="541"/>
      <c r="DI11" s="542"/>
      <c r="DJ11" s="185"/>
      <c r="DK11" s="185"/>
      <c r="DL11" s="185"/>
      <c r="DM11" s="185"/>
      <c r="DN11" s="185"/>
      <c r="DO11" s="185"/>
    </row>
    <row r="12" spans="1:119" ht="18.75" customHeight="1" x14ac:dyDescent="0.15">
      <c r="A12" s="186"/>
      <c r="B12" s="543" t="s">
        <v>127</v>
      </c>
      <c r="C12" s="544"/>
      <c r="D12" s="544"/>
      <c r="E12" s="544"/>
      <c r="F12" s="544"/>
      <c r="G12" s="544"/>
      <c r="H12" s="544"/>
      <c r="I12" s="544"/>
      <c r="J12" s="544"/>
      <c r="K12" s="545"/>
      <c r="L12" s="552" t="s">
        <v>128</v>
      </c>
      <c r="M12" s="553"/>
      <c r="N12" s="553"/>
      <c r="O12" s="553"/>
      <c r="P12" s="553"/>
      <c r="Q12" s="554"/>
      <c r="R12" s="555">
        <v>3302</v>
      </c>
      <c r="S12" s="556"/>
      <c r="T12" s="556"/>
      <c r="U12" s="556"/>
      <c r="V12" s="557"/>
      <c r="W12" s="558" t="s">
        <v>1</v>
      </c>
      <c r="X12" s="485"/>
      <c r="Y12" s="485"/>
      <c r="Z12" s="485"/>
      <c r="AA12" s="485"/>
      <c r="AB12" s="559"/>
      <c r="AC12" s="484" t="s">
        <v>129</v>
      </c>
      <c r="AD12" s="485"/>
      <c r="AE12" s="485"/>
      <c r="AF12" s="485"/>
      <c r="AG12" s="559"/>
      <c r="AH12" s="484" t="s">
        <v>130</v>
      </c>
      <c r="AI12" s="485"/>
      <c r="AJ12" s="485"/>
      <c r="AK12" s="485"/>
      <c r="AL12" s="560"/>
      <c r="AM12" s="496" t="s">
        <v>131</v>
      </c>
      <c r="AN12" s="401"/>
      <c r="AO12" s="401"/>
      <c r="AP12" s="401"/>
      <c r="AQ12" s="401"/>
      <c r="AR12" s="401"/>
      <c r="AS12" s="401"/>
      <c r="AT12" s="402"/>
      <c r="AU12" s="484" t="s">
        <v>123</v>
      </c>
      <c r="AV12" s="485"/>
      <c r="AW12" s="485"/>
      <c r="AX12" s="485"/>
      <c r="AY12" s="407" t="s">
        <v>132</v>
      </c>
      <c r="AZ12" s="408"/>
      <c r="BA12" s="408"/>
      <c r="BB12" s="408"/>
      <c r="BC12" s="408"/>
      <c r="BD12" s="408"/>
      <c r="BE12" s="408"/>
      <c r="BF12" s="408"/>
      <c r="BG12" s="408"/>
      <c r="BH12" s="408"/>
      <c r="BI12" s="408"/>
      <c r="BJ12" s="408"/>
      <c r="BK12" s="408"/>
      <c r="BL12" s="408"/>
      <c r="BM12" s="409"/>
      <c r="BN12" s="427">
        <v>135000</v>
      </c>
      <c r="BO12" s="428"/>
      <c r="BP12" s="428"/>
      <c r="BQ12" s="428"/>
      <c r="BR12" s="428"/>
      <c r="BS12" s="428"/>
      <c r="BT12" s="428"/>
      <c r="BU12" s="429"/>
      <c r="BV12" s="427">
        <v>40000</v>
      </c>
      <c r="BW12" s="428"/>
      <c r="BX12" s="428"/>
      <c r="BY12" s="428"/>
      <c r="BZ12" s="428"/>
      <c r="CA12" s="428"/>
      <c r="CB12" s="428"/>
      <c r="CC12" s="429"/>
      <c r="CD12" s="436" t="s">
        <v>133</v>
      </c>
      <c r="CE12" s="437"/>
      <c r="CF12" s="437"/>
      <c r="CG12" s="437"/>
      <c r="CH12" s="437"/>
      <c r="CI12" s="437"/>
      <c r="CJ12" s="437"/>
      <c r="CK12" s="437"/>
      <c r="CL12" s="437"/>
      <c r="CM12" s="437"/>
      <c r="CN12" s="437"/>
      <c r="CO12" s="437"/>
      <c r="CP12" s="437"/>
      <c r="CQ12" s="437"/>
      <c r="CR12" s="437"/>
      <c r="CS12" s="438"/>
      <c r="CT12" s="540" t="s">
        <v>134</v>
      </c>
      <c r="CU12" s="541"/>
      <c r="CV12" s="541"/>
      <c r="CW12" s="541"/>
      <c r="CX12" s="541"/>
      <c r="CY12" s="541"/>
      <c r="CZ12" s="541"/>
      <c r="DA12" s="542"/>
      <c r="DB12" s="540" t="s">
        <v>135</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136</v>
      </c>
      <c r="N13" s="528"/>
      <c r="O13" s="528"/>
      <c r="P13" s="528"/>
      <c r="Q13" s="529"/>
      <c r="R13" s="530">
        <v>3294</v>
      </c>
      <c r="S13" s="531"/>
      <c r="T13" s="531"/>
      <c r="U13" s="531"/>
      <c r="V13" s="532"/>
      <c r="W13" s="518" t="s">
        <v>137</v>
      </c>
      <c r="X13" s="440"/>
      <c r="Y13" s="440"/>
      <c r="Z13" s="440"/>
      <c r="AA13" s="440"/>
      <c r="AB13" s="441"/>
      <c r="AC13" s="403">
        <v>438</v>
      </c>
      <c r="AD13" s="404"/>
      <c r="AE13" s="404"/>
      <c r="AF13" s="404"/>
      <c r="AG13" s="405"/>
      <c r="AH13" s="403">
        <v>396</v>
      </c>
      <c r="AI13" s="404"/>
      <c r="AJ13" s="404"/>
      <c r="AK13" s="404"/>
      <c r="AL13" s="406"/>
      <c r="AM13" s="496" t="s">
        <v>138</v>
      </c>
      <c r="AN13" s="401"/>
      <c r="AO13" s="401"/>
      <c r="AP13" s="401"/>
      <c r="AQ13" s="401"/>
      <c r="AR13" s="401"/>
      <c r="AS13" s="401"/>
      <c r="AT13" s="402"/>
      <c r="AU13" s="484" t="s">
        <v>123</v>
      </c>
      <c r="AV13" s="485"/>
      <c r="AW13" s="485"/>
      <c r="AX13" s="485"/>
      <c r="AY13" s="407" t="s">
        <v>139</v>
      </c>
      <c r="AZ13" s="408"/>
      <c r="BA13" s="408"/>
      <c r="BB13" s="408"/>
      <c r="BC13" s="408"/>
      <c r="BD13" s="408"/>
      <c r="BE13" s="408"/>
      <c r="BF13" s="408"/>
      <c r="BG13" s="408"/>
      <c r="BH13" s="408"/>
      <c r="BI13" s="408"/>
      <c r="BJ13" s="408"/>
      <c r="BK13" s="408"/>
      <c r="BL13" s="408"/>
      <c r="BM13" s="409"/>
      <c r="BN13" s="427">
        <v>-128971</v>
      </c>
      <c r="BO13" s="428"/>
      <c r="BP13" s="428"/>
      <c r="BQ13" s="428"/>
      <c r="BR13" s="428"/>
      <c r="BS13" s="428"/>
      <c r="BT13" s="428"/>
      <c r="BU13" s="429"/>
      <c r="BV13" s="427">
        <v>-25493</v>
      </c>
      <c r="BW13" s="428"/>
      <c r="BX13" s="428"/>
      <c r="BY13" s="428"/>
      <c r="BZ13" s="428"/>
      <c r="CA13" s="428"/>
      <c r="CB13" s="428"/>
      <c r="CC13" s="429"/>
      <c r="CD13" s="436" t="s">
        <v>140</v>
      </c>
      <c r="CE13" s="437"/>
      <c r="CF13" s="437"/>
      <c r="CG13" s="437"/>
      <c r="CH13" s="437"/>
      <c r="CI13" s="437"/>
      <c r="CJ13" s="437"/>
      <c r="CK13" s="437"/>
      <c r="CL13" s="437"/>
      <c r="CM13" s="437"/>
      <c r="CN13" s="437"/>
      <c r="CO13" s="437"/>
      <c r="CP13" s="437"/>
      <c r="CQ13" s="437"/>
      <c r="CR13" s="437"/>
      <c r="CS13" s="438"/>
      <c r="CT13" s="397">
        <v>9.3000000000000007</v>
      </c>
      <c r="CU13" s="398"/>
      <c r="CV13" s="398"/>
      <c r="CW13" s="398"/>
      <c r="CX13" s="398"/>
      <c r="CY13" s="398"/>
      <c r="CZ13" s="398"/>
      <c r="DA13" s="399"/>
      <c r="DB13" s="397">
        <v>8.5</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141</v>
      </c>
      <c r="M14" s="561"/>
      <c r="N14" s="561"/>
      <c r="O14" s="561"/>
      <c r="P14" s="561"/>
      <c r="Q14" s="562"/>
      <c r="R14" s="530">
        <v>3321</v>
      </c>
      <c r="S14" s="531"/>
      <c r="T14" s="531"/>
      <c r="U14" s="531"/>
      <c r="V14" s="532"/>
      <c r="W14" s="533"/>
      <c r="X14" s="443"/>
      <c r="Y14" s="443"/>
      <c r="Z14" s="443"/>
      <c r="AA14" s="443"/>
      <c r="AB14" s="444"/>
      <c r="AC14" s="523">
        <v>26.2</v>
      </c>
      <c r="AD14" s="524"/>
      <c r="AE14" s="524"/>
      <c r="AF14" s="524"/>
      <c r="AG14" s="525"/>
      <c r="AH14" s="523">
        <v>23.1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142</v>
      </c>
      <c r="CE14" s="434"/>
      <c r="CF14" s="434"/>
      <c r="CG14" s="434"/>
      <c r="CH14" s="434"/>
      <c r="CI14" s="434"/>
      <c r="CJ14" s="434"/>
      <c r="CK14" s="434"/>
      <c r="CL14" s="434"/>
      <c r="CM14" s="434"/>
      <c r="CN14" s="434"/>
      <c r="CO14" s="434"/>
      <c r="CP14" s="434"/>
      <c r="CQ14" s="434"/>
      <c r="CR14" s="434"/>
      <c r="CS14" s="435"/>
      <c r="CT14" s="534">
        <v>59.6</v>
      </c>
      <c r="CU14" s="535"/>
      <c r="CV14" s="535"/>
      <c r="CW14" s="535"/>
      <c r="CX14" s="535"/>
      <c r="CY14" s="535"/>
      <c r="CZ14" s="535"/>
      <c r="DA14" s="536"/>
      <c r="DB14" s="534">
        <v>27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143</v>
      </c>
      <c r="N15" s="528"/>
      <c r="O15" s="528"/>
      <c r="P15" s="528"/>
      <c r="Q15" s="529"/>
      <c r="R15" s="530">
        <v>3314</v>
      </c>
      <c r="S15" s="531"/>
      <c r="T15" s="531"/>
      <c r="U15" s="531"/>
      <c r="V15" s="532"/>
      <c r="W15" s="518" t="s">
        <v>144</v>
      </c>
      <c r="X15" s="440"/>
      <c r="Y15" s="440"/>
      <c r="Z15" s="440"/>
      <c r="AA15" s="440"/>
      <c r="AB15" s="441"/>
      <c r="AC15" s="403">
        <v>356</v>
      </c>
      <c r="AD15" s="404"/>
      <c r="AE15" s="404"/>
      <c r="AF15" s="404"/>
      <c r="AG15" s="405"/>
      <c r="AH15" s="403">
        <v>371</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398801</v>
      </c>
      <c r="BO15" s="423"/>
      <c r="BP15" s="423"/>
      <c r="BQ15" s="423"/>
      <c r="BR15" s="423"/>
      <c r="BS15" s="423"/>
      <c r="BT15" s="423"/>
      <c r="BU15" s="424"/>
      <c r="BV15" s="422">
        <v>387386</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21.3</v>
      </c>
      <c r="AD16" s="524"/>
      <c r="AE16" s="524"/>
      <c r="AF16" s="524"/>
      <c r="AG16" s="525"/>
      <c r="AH16" s="523">
        <v>21.6</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1541672</v>
      </c>
      <c r="BO16" s="428"/>
      <c r="BP16" s="428"/>
      <c r="BQ16" s="428"/>
      <c r="BR16" s="428"/>
      <c r="BS16" s="428"/>
      <c r="BT16" s="428"/>
      <c r="BU16" s="429"/>
      <c r="BV16" s="427">
        <v>1551401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150</v>
      </c>
      <c r="N17" s="513"/>
      <c r="O17" s="513"/>
      <c r="P17" s="513"/>
      <c r="Q17" s="514"/>
      <c r="R17" s="515" t="s">
        <v>151</v>
      </c>
      <c r="S17" s="516"/>
      <c r="T17" s="516"/>
      <c r="U17" s="516"/>
      <c r="V17" s="517"/>
      <c r="W17" s="518" t="s">
        <v>152</v>
      </c>
      <c r="X17" s="440"/>
      <c r="Y17" s="440"/>
      <c r="Z17" s="440"/>
      <c r="AA17" s="440"/>
      <c r="AB17" s="441"/>
      <c r="AC17" s="403">
        <v>876</v>
      </c>
      <c r="AD17" s="404"/>
      <c r="AE17" s="404"/>
      <c r="AF17" s="404"/>
      <c r="AG17" s="405"/>
      <c r="AH17" s="403">
        <v>950</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496490</v>
      </c>
      <c r="BO17" s="428"/>
      <c r="BP17" s="428"/>
      <c r="BQ17" s="428"/>
      <c r="BR17" s="428"/>
      <c r="BS17" s="428"/>
      <c r="BT17" s="428"/>
      <c r="BU17" s="429"/>
      <c r="BV17" s="427">
        <v>484134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154</v>
      </c>
      <c r="C18" s="490"/>
      <c r="D18" s="490"/>
      <c r="E18" s="491"/>
      <c r="F18" s="491"/>
      <c r="G18" s="491"/>
      <c r="H18" s="491"/>
      <c r="I18" s="491"/>
      <c r="J18" s="491"/>
      <c r="K18" s="491"/>
      <c r="L18" s="492">
        <v>85.25</v>
      </c>
      <c r="M18" s="492"/>
      <c r="N18" s="492"/>
      <c r="O18" s="492"/>
      <c r="P18" s="492"/>
      <c r="Q18" s="492"/>
      <c r="R18" s="493"/>
      <c r="S18" s="493"/>
      <c r="T18" s="493"/>
      <c r="U18" s="493"/>
      <c r="V18" s="494"/>
      <c r="W18" s="508"/>
      <c r="X18" s="509"/>
      <c r="Y18" s="509"/>
      <c r="Z18" s="509"/>
      <c r="AA18" s="509"/>
      <c r="AB18" s="519"/>
      <c r="AC18" s="391">
        <v>52.5</v>
      </c>
      <c r="AD18" s="392"/>
      <c r="AE18" s="392"/>
      <c r="AF18" s="392"/>
      <c r="AG18" s="495"/>
      <c r="AH18" s="391">
        <v>55.3</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1444525</v>
      </c>
      <c r="BO18" s="428"/>
      <c r="BP18" s="428"/>
      <c r="BQ18" s="428"/>
      <c r="BR18" s="428"/>
      <c r="BS18" s="428"/>
      <c r="BT18" s="428"/>
      <c r="BU18" s="429"/>
      <c r="BV18" s="427">
        <v>1396007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156</v>
      </c>
      <c r="C19" s="490"/>
      <c r="D19" s="490"/>
      <c r="E19" s="491"/>
      <c r="F19" s="491"/>
      <c r="G19" s="491"/>
      <c r="H19" s="491"/>
      <c r="I19" s="491"/>
      <c r="J19" s="491"/>
      <c r="K19" s="491"/>
      <c r="L19" s="497">
        <v>43</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2126104</v>
      </c>
      <c r="BO19" s="428"/>
      <c r="BP19" s="428"/>
      <c r="BQ19" s="428"/>
      <c r="BR19" s="428"/>
      <c r="BS19" s="428"/>
      <c r="BT19" s="428"/>
      <c r="BU19" s="429"/>
      <c r="BV19" s="427">
        <v>2064208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158</v>
      </c>
      <c r="C20" s="490"/>
      <c r="D20" s="490"/>
      <c r="E20" s="491"/>
      <c r="F20" s="491"/>
      <c r="G20" s="491"/>
      <c r="H20" s="491"/>
      <c r="I20" s="491"/>
      <c r="J20" s="491"/>
      <c r="K20" s="491"/>
      <c r="L20" s="497">
        <v>980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2096297</v>
      </c>
      <c r="BO23" s="428"/>
      <c r="BP23" s="428"/>
      <c r="BQ23" s="428"/>
      <c r="BR23" s="428"/>
      <c r="BS23" s="428"/>
      <c r="BT23" s="428"/>
      <c r="BU23" s="429"/>
      <c r="BV23" s="427">
        <v>2072393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167</v>
      </c>
      <c r="F24" s="401"/>
      <c r="G24" s="401"/>
      <c r="H24" s="401"/>
      <c r="I24" s="401"/>
      <c r="J24" s="401"/>
      <c r="K24" s="402"/>
      <c r="L24" s="403">
        <v>1</v>
      </c>
      <c r="M24" s="404"/>
      <c r="N24" s="404"/>
      <c r="O24" s="404"/>
      <c r="P24" s="405"/>
      <c r="Q24" s="403">
        <v>6200</v>
      </c>
      <c r="R24" s="404"/>
      <c r="S24" s="404"/>
      <c r="T24" s="404"/>
      <c r="U24" s="404"/>
      <c r="V24" s="405"/>
      <c r="W24" s="469"/>
      <c r="X24" s="460"/>
      <c r="Y24" s="461"/>
      <c r="Z24" s="400" t="s">
        <v>168</v>
      </c>
      <c r="AA24" s="401"/>
      <c r="AB24" s="401"/>
      <c r="AC24" s="401"/>
      <c r="AD24" s="401"/>
      <c r="AE24" s="401"/>
      <c r="AF24" s="401"/>
      <c r="AG24" s="402"/>
      <c r="AH24" s="403">
        <v>54</v>
      </c>
      <c r="AI24" s="404"/>
      <c r="AJ24" s="404"/>
      <c r="AK24" s="404"/>
      <c r="AL24" s="405"/>
      <c r="AM24" s="403">
        <v>153036</v>
      </c>
      <c r="AN24" s="404"/>
      <c r="AO24" s="404"/>
      <c r="AP24" s="404"/>
      <c r="AQ24" s="404"/>
      <c r="AR24" s="405"/>
      <c r="AS24" s="403">
        <v>2834</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1597153</v>
      </c>
      <c r="BO24" s="428"/>
      <c r="BP24" s="428"/>
      <c r="BQ24" s="428"/>
      <c r="BR24" s="428"/>
      <c r="BS24" s="428"/>
      <c r="BT24" s="428"/>
      <c r="BU24" s="429"/>
      <c r="BV24" s="427">
        <v>1578840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170</v>
      </c>
      <c r="F25" s="401"/>
      <c r="G25" s="401"/>
      <c r="H25" s="401"/>
      <c r="I25" s="401"/>
      <c r="J25" s="401"/>
      <c r="K25" s="402"/>
      <c r="L25" s="403">
        <v>1</v>
      </c>
      <c r="M25" s="404"/>
      <c r="N25" s="404"/>
      <c r="O25" s="404"/>
      <c r="P25" s="405"/>
      <c r="Q25" s="403">
        <v>5200</v>
      </c>
      <c r="R25" s="404"/>
      <c r="S25" s="404"/>
      <c r="T25" s="404"/>
      <c r="U25" s="404"/>
      <c r="V25" s="405"/>
      <c r="W25" s="469"/>
      <c r="X25" s="460"/>
      <c r="Y25" s="461"/>
      <c r="Z25" s="400" t="s">
        <v>171</v>
      </c>
      <c r="AA25" s="401"/>
      <c r="AB25" s="401"/>
      <c r="AC25" s="401"/>
      <c r="AD25" s="401"/>
      <c r="AE25" s="401"/>
      <c r="AF25" s="401"/>
      <c r="AG25" s="402"/>
      <c r="AH25" s="403" t="s">
        <v>134</v>
      </c>
      <c r="AI25" s="404"/>
      <c r="AJ25" s="404"/>
      <c r="AK25" s="404"/>
      <c r="AL25" s="405"/>
      <c r="AM25" s="403" t="s">
        <v>172</v>
      </c>
      <c r="AN25" s="404"/>
      <c r="AO25" s="404"/>
      <c r="AP25" s="404"/>
      <c r="AQ25" s="404"/>
      <c r="AR25" s="405"/>
      <c r="AS25" s="403" t="s">
        <v>134</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t="s">
        <v>134</v>
      </c>
      <c r="BO25" s="423"/>
      <c r="BP25" s="423"/>
      <c r="BQ25" s="423"/>
      <c r="BR25" s="423"/>
      <c r="BS25" s="423"/>
      <c r="BT25" s="423"/>
      <c r="BU25" s="424"/>
      <c r="BV25" s="422">
        <v>43742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174</v>
      </c>
      <c r="F26" s="401"/>
      <c r="G26" s="401"/>
      <c r="H26" s="401"/>
      <c r="I26" s="401"/>
      <c r="J26" s="401"/>
      <c r="K26" s="402"/>
      <c r="L26" s="403">
        <v>1</v>
      </c>
      <c r="M26" s="404"/>
      <c r="N26" s="404"/>
      <c r="O26" s="404"/>
      <c r="P26" s="405"/>
      <c r="Q26" s="403">
        <v>5200</v>
      </c>
      <c r="R26" s="404"/>
      <c r="S26" s="404"/>
      <c r="T26" s="404"/>
      <c r="U26" s="404"/>
      <c r="V26" s="405"/>
      <c r="W26" s="469"/>
      <c r="X26" s="460"/>
      <c r="Y26" s="461"/>
      <c r="Z26" s="400" t="s">
        <v>175</v>
      </c>
      <c r="AA26" s="482"/>
      <c r="AB26" s="482"/>
      <c r="AC26" s="482"/>
      <c r="AD26" s="482"/>
      <c r="AE26" s="482"/>
      <c r="AF26" s="482"/>
      <c r="AG26" s="483"/>
      <c r="AH26" s="403">
        <v>2</v>
      </c>
      <c r="AI26" s="404"/>
      <c r="AJ26" s="404"/>
      <c r="AK26" s="404"/>
      <c r="AL26" s="405"/>
      <c r="AM26" s="403" t="s">
        <v>176</v>
      </c>
      <c r="AN26" s="404"/>
      <c r="AO26" s="404"/>
      <c r="AP26" s="404"/>
      <c r="AQ26" s="404"/>
      <c r="AR26" s="405"/>
      <c r="AS26" s="403" t="s">
        <v>177</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134</v>
      </c>
      <c r="BO26" s="428"/>
      <c r="BP26" s="428"/>
      <c r="BQ26" s="428"/>
      <c r="BR26" s="428"/>
      <c r="BS26" s="428"/>
      <c r="BT26" s="428"/>
      <c r="BU26" s="429"/>
      <c r="BV26" s="427" t="s">
        <v>134</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2300</v>
      </c>
      <c r="R27" s="404"/>
      <c r="S27" s="404"/>
      <c r="T27" s="404"/>
      <c r="U27" s="404"/>
      <c r="V27" s="405"/>
      <c r="W27" s="469"/>
      <c r="X27" s="460"/>
      <c r="Y27" s="461"/>
      <c r="Z27" s="400" t="s">
        <v>180</v>
      </c>
      <c r="AA27" s="401"/>
      <c r="AB27" s="401"/>
      <c r="AC27" s="401"/>
      <c r="AD27" s="401"/>
      <c r="AE27" s="401"/>
      <c r="AF27" s="401"/>
      <c r="AG27" s="402"/>
      <c r="AH27" s="403" t="s">
        <v>134</v>
      </c>
      <c r="AI27" s="404"/>
      <c r="AJ27" s="404"/>
      <c r="AK27" s="404"/>
      <c r="AL27" s="405"/>
      <c r="AM27" s="403" t="s">
        <v>126</v>
      </c>
      <c r="AN27" s="404"/>
      <c r="AO27" s="404"/>
      <c r="AP27" s="404"/>
      <c r="AQ27" s="404"/>
      <c r="AR27" s="405"/>
      <c r="AS27" s="403" t="s">
        <v>134</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73219</v>
      </c>
      <c r="BO27" s="431"/>
      <c r="BP27" s="431"/>
      <c r="BQ27" s="431"/>
      <c r="BR27" s="431"/>
      <c r="BS27" s="431"/>
      <c r="BT27" s="431"/>
      <c r="BU27" s="432"/>
      <c r="BV27" s="430">
        <v>73219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1700</v>
      </c>
      <c r="R28" s="404"/>
      <c r="S28" s="404"/>
      <c r="T28" s="404"/>
      <c r="U28" s="404"/>
      <c r="V28" s="405"/>
      <c r="W28" s="469"/>
      <c r="X28" s="460"/>
      <c r="Y28" s="461"/>
      <c r="Z28" s="400" t="s">
        <v>183</v>
      </c>
      <c r="AA28" s="401"/>
      <c r="AB28" s="401"/>
      <c r="AC28" s="401"/>
      <c r="AD28" s="401"/>
      <c r="AE28" s="401"/>
      <c r="AF28" s="401"/>
      <c r="AG28" s="402"/>
      <c r="AH28" s="403" t="s">
        <v>126</v>
      </c>
      <c r="AI28" s="404"/>
      <c r="AJ28" s="404"/>
      <c r="AK28" s="404"/>
      <c r="AL28" s="405"/>
      <c r="AM28" s="403" t="s">
        <v>134</v>
      </c>
      <c r="AN28" s="404"/>
      <c r="AO28" s="404"/>
      <c r="AP28" s="404"/>
      <c r="AQ28" s="404"/>
      <c r="AR28" s="405"/>
      <c r="AS28" s="403" t="s">
        <v>126</v>
      </c>
      <c r="AT28" s="404"/>
      <c r="AU28" s="404"/>
      <c r="AV28" s="404"/>
      <c r="AW28" s="404"/>
      <c r="AX28" s="406"/>
      <c r="AY28" s="410" t="s">
        <v>184</v>
      </c>
      <c r="AZ28" s="411"/>
      <c r="BA28" s="411"/>
      <c r="BB28" s="412"/>
      <c r="BC28" s="419" t="s">
        <v>47</v>
      </c>
      <c r="BD28" s="420"/>
      <c r="BE28" s="420"/>
      <c r="BF28" s="420"/>
      <c r="BG28" s="420"/>
      <c r="BH28" s="420"/>
      <c r="BI28" s="420"/>
      <c r="BJ28" s="420"/>
      <c r="BK28" s="420"/>
      <c r="BL28" s="420"/>
      <c r="BM28" s="421"/>
      <c r="BN28" s="422">
        <v>520894</v>
      </c>
      <c r="BO28" s="423"/>
      <c r="BP28" s="423"/>
      <c r="BQ28" s="423"/>
      <c r="BR28" s="423"/>
      <c r="BS28" s="423"/>
      <c r="BT28" s="423"/>
      <c r="BU28" s="424"/>
      <c r="BV28" s="422">
        <v>553796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8</v>
      </c>
      <c r="M29" s="404"/>
      <c r="N29" s="404"/>
      <c r="O29" s="404"/>
      <c r="P29" s="405"/>
      <c r="Q29" s="403">
        <v>1523</v>
      </c>
      <c r="R29" s="404"/>
      <c r="S29" s="404"/>
      <c r="T29" s="404"/>
      <c r="U29" s="404"/>
      <c r="V29" s="405"/>
      <c r="W29" s="470"/>
      <c r="X29" s="471"/>
      <c r="Y29" s="472"/>
      <c r="Z29" s="400" t="s">
        <v>186</v>
      </c>
      <c r="AA29" s="401"/>
      <c r="AB29" s="401"/>
      <c r="AC29" s="401"/>
      <c r="AD29" s="401"/>
      <c r="AE29" s="401"/>
      <c r="AF29" s="401"/>
      <c r="AG29" s="402"/>
      <c r="AH29" s="403">
        <v>54</v>
      </c>
      <c r="AI29" s="404"/>
      <c r="AJ29" s="404"/>
      <c r="AK29" s="404"/>
      <c r="AL29" s="405"/>
      <c r="AM29" s="403">
        <v>153036</v>
      </c>
      <c r="AN29" s="404"/>
      <c r="AO29" s="404"/>
      <c r="AP29" s="404"/>
      <c r="AQ29" s="404"/>
      <c r="AR29" s="405"/>
      <c r="AS29" s="403">
        <v>2834</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26360</v>
      </c>
      <c r="BO29" s="428"/>
      <c r="BP29" s="428"/>
      <c r="BQ29" s="428"/>
      <c r="BR29" s="428"/>
      <c r="BS29" s="428"/>
      <c r="BT29" s="428"/>
      <c r="BU29" s="429"/>
      <c r="BV29" s="427">
        <v>75346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96.6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698034</v>
      </c>
      <c r="BO30" s="431"/>
      <c r="BP30" s="431"/>
      <c r="BQ30" s="431"/>
      <c r="BR30" s="431"/>
      <c r="BS30" s="431"/>
      <c r="BT30" s="431"/>
      <c r="BU30" s="432"/>
      <c r="BV30" s="430">
        <v>637851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197</v>
      </c>
      <c r="V33" s="390"/>
      <c r="W33" s="389" t="s">
        <v>198</v>
      </c>
      <c r="X33" s="389"/>
      <c r="Y33" s="389"/>
      <c r="Z33" s="389"/>
      <c r="AA33" s="389"/>
      <c r="AB33" s="389"/>
      <c r="AC33" s="389"/>
      <c r="AD33" s="389"/>
      <c r="AE33" s="389"/>
      <c r="AF33" s="389"/>
      <c r="AG33" s="389"/>
      <c r="AH33" s="389"/>
      <c r="AI33" s="389"/>
      <c r="AJ33" s="389"/>
      <c r="AK33" s="389"/>
      <c r="AL33" s="215"/>
      <c r="AM33" s="390" t="s">
        <v>195</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197</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5</v>
      </c>
      <c r="BF34" s="386"/>
      <c r="BG34" s="385" t="str">
        <f>IF('各会計、関係団体の財政状況及び健全化判断比率'!B31="","",'各会計、関係団体の財政状況及び健全化判断比率'!B31)</f>
        <v>水道事業特別会計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沼田市外二箇村清掃施設組合</v>
      </c>
      <c r="BZ34" s="385"/>
      <c r="CA34" s="385"/>
      <c r="CB34" s="385"/>
      <c r="CC34" s="385"/>
      <c r="CD34" s="385"/>
      <c r="CE34" s="385"/>
      <c r="CF34" s="385"/>
      <c r="CG34" s="385"/>
      <c r="CH34" s="385"/>
      <c r="CI34" s="385"/>
      <c r="CJ34" s="385"/>
      <c r="CK34" s="385"/>
      <c r="CL34" s="385"/>
      <c r="CM34" s="385"/>
      <c r="CN34" s="213"/>
      <c r="CO34" s="386">
        <f>IF(CQ34="","",MAX(C34:D43,U34:V43,AM34:AN43,BE34:BF43,BW34:BX43)+1)</f>
        <v>14</v>
      </c>
      <c r="CP34" s="386"/>
      <c r="CQ34" s="385" t="str">
        <f>IF('各会計、関係団体の財政状況及び健全化判断比率'!BS7="","",'各会計、関係団体の財政状況及び健全化判断比率'!BS7)</f>
        <v>田園プラザ川場</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介護保険事業</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6</v>
      </c>
      <c r="BF35" s="386"/>
      <c r="BG35" s="385" t="str">
        <f>IF('各会計、関係団体の財政状況及び健全化判断比率'!B32="","",'各会計、関係団体の財政状況及び健全化判断比率'!B32)</f>
        <v>下水道事業特別会計</v>
      </c>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利根沼田広域市町村圏振興整備組合</v>
      </c>
      <c r="BZ35" s="385"/>
      <c r="CA35" s="385"/>
      <c r="CB35" s="385"/>
      <c r="CC35" s="385"/>
      <c r="CD35" s="385"/>
      <c r="CE35" s="385"/>
      <c r="CF35" s="385"/>
      <c r="CG35" s="385"/>
      <c r="CH35" s="385"/>
      <c r="CI35" s="385"/>
      <c r="CJ35" s="385"/>
      <c r="CK35" s="385"/>
      <c r="CL35" s="385"/>
      <c r="CM35" s="385"/>
      <c r="CN35" s="213"/>
      <c r="CO35" s="386">
        <f t="shared" ref="CO35:CO43" si="3">IF(CQ35="","",CO34+1)</f>
        <v>15</v>
      </c>
      <c r="CP35" s="386"/>
      <c r="CQ35" s="385" t="str">
        <f>IF('各会計、関係団体の財政状況及び健全化判断比率'!BS8="","",'各会計、関係団体の財政状況及び健全化判断比率'!BS8)</f>
        <v>川場村土地開発公社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後期高齢者医療事業</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利根沼田学校組合</v>
      </c>
      <c r="BZ36" s="385"/>
      <c r="CA36" s="385"/>
      <c r="CB36" s="385"/>
      <c r="CC36" s="385"/>
      <c r="CD36" s="385"/>
      <c r="CE36" s="385"/>
      <c r="CF36" s="385"/>
      <c r="CG36" s="385"/>
      <c r="CH36" s="385"/>
      <c r="CI36" s="385"/>
      <c r="CJ36" s="385"/>
      <c r="CK36" s="385"/>
      <c r="CL36" s="385"/>
      <c r="CM36" s="385"/>
      <c r="CN36" s="213"/>
      <c r="CO36" s="386">
        <f t="shared" si="3"/>
        <v>16</v>
      </c>
      <c r="CP36" s="386"/>
      <c r="CQ36" s="385" t="str">
        <f>IF('各会計、関係団体の財政状況及び健全化判断比率'!BS9="","",'各会計、関係団体の財政状況及び健全化判断比率'!BS9)</f>
        <v>ウッドビレジ川場</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群馬県市町村会館管理組合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群馬県市町村総合事務組合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群馬県後期高齢者医療広域連合（一般会計）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群馬県後期高齢者医療広域連合（事業会計）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wx6IxtVDlkL55Ycd1ujkqhmXDaQ/WznNM1h6ClbiJ2c4lH9q1BiPm4cWmVAxpCVSKLDgbd2QsbrZwqdQapYbg==" saltValue="wn3DTHVp7MomPzy3AyZk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06" t="s">
        <v>566</v>
      </c>
      <c r="D34" s="1206"/>
      <c r="E34" s="1207"/>
      <c r="F34" s="32">
        <v>15.15</v>
      </c>
      <c r="G34" s="33">
        <v>16.489999999999998</v>
      </c>
      <c r="H34" s="33">
        <v>10.5</v>
      </c>
      <c r="I34" s="33">
        <v>11.77</v>
      </c>
      <c r="J34" s="34">
        <v>12.18</v>
      </c>
      <c r="K34" s="22"/>
      <c r="L34" s="22"/>
      <c r="M34" s="22"/>
      <c r="N34" s="22"/>
      <c r="O34" s="22"/>
      <c r="P34" s="22"/>
    </row>
    <row r="35" spans="1:16" ht="39" customHeight="1" x14ac:dyDescent="0.15">
      <c r="A35" s="22"/>
      <c r="B35" s="35"/>
      <c r="C35" s="1200" t="s">
        <v>567</v>
      </c>
      <c r="D35" s="1201"/>
      <c r="E35" s="1202"/>
      <c r="F35" s="36">
        <v>2.54</v>
      </c>
      <c r="G35" s="37">
        <v>3.4</v>
      </c>
      <c r="H35" s="37">
        <v>2.5299999999999998</v>
      </c>
      <c r="I35" s="37">
        <v>3.07</v>
      </c>
      <c r="J35" s="38">
        <v>0.7</v>
      </c>
      <c r="K35" s="22"/>
      <c r="L35" s="22"/>
      <c r="M35" s="22"/>
      <c r="N35" s="22"/>
      <c r="O35" s="22"/>
      <c r="P35" s="22"/>
    </row>
    <row r="36" spans="1:16" ht="39" customHeight="1" x14ac:dyDescent="0.15">
      <c r="A36" s="22"/>
      <c r="B36" s="35"/>
      <c r="C36" s="1200" t="s">
        <v>568</v>
      </c>
      <c r="D36" s="1201"/>
      <c r="E36" s="1202"/>
      <c r="F36" s="36">
        <v>0.11</v>
      </c>
      <c r="G36" s="37">
        <v>0.85</v>
      </c>
      <c r="H36" s="37">
        <v>1.1599999999999999</v>
      </c>
      <c r="I36" s="37">
        <v>1.18</v>
      </c>
      <c r="J36" s="38">
        <v>0.64</v>
      </c>
      <c r="K36" s="22"/>
      <c r="L36" s="22"/>
      <c r="M36" s="22"/>
      <c r="N36" s="22"/>
      <c r="O36" s="22"/>
      <c r="P36" s="22"/>
    </row>
    <row r="37" spans="1:16" ht="39" customHeight="1" x14ac:dyDescent="0.15">
      <c r="A37" s="22"/>
      <c r="B37" s="35"/>
      <c r="C37" s="1200" t="s">
        <v>569</v>
      </c>
      <c r="D37" s="1201"/>
      <c r="E37" s="1202"/>
      <c r="F37" s="36">
        <v>0.63</v>
      </c>
      <c r="G37" s="37">
        <v>0.76</v>
      </c>
      <c r="H37" s="37">
        <v>0.94</v>
      </c>
      <c r="I37" s="37">
        <v>0.24</v>
      </c>
      <c r="J37" s="38">
        <v>0.48</v>
      </c>
      <c r="K37" s="22"/>
      <c r="L37" s="22"/>
      <c r="M37" s="22"/>
      <c r="N37" s="22"/>
      <c r="O37" s="22"/>
      <c r="P37" s="22"/>
    </row>
    <row r="38" spans="1:16" ht="39" customHeight="1" x14ac:dyDescent="0.15">
      <c r="A38" s="22"/>
      <c r="B38" s="35"/>
      <c r="C38" s="1200" t="s">
        <v>570</v>
      </c>
      <c r="D38" s="1201"/>
      <c r="E38" s="1202"/>
      <c r="F38" s="36">
        <v>0.51</v>
      </c>
      <c r="G38" s="37">
        <v>0.59</v>
      </c>
      <c r="H38" s="37">
        <v>0.45</v>
      </c>
      <c r="I38" s="37">
        <v>0.32</v>
      </c>
      <c r="J38" s="38">
        <v>0.3</v>
      </c>
      <c r="K38" s="22"/>
      <c r="L38" s="22"/>
      <c r="M38" s="22"/>
      <c r="N38" s="22"/>
      <c r="O38" s="22"/>
      <c r="P38" s="22"/>
    </row>
    <row r="39" spans="1:16" ht="39" customHeight="1" x14ac:dyDescent="0.15">
      <c r="A39" s="22"/>
      <c r="B39" s="35"/>
      <c r="C39" s="1200" t="s">
        <v>571</v>
      </c>
      <c r="D39" s="1201"/>
      <c r="E39" s="1202"/>
      <c r="F39" s="36">
        <v>0.03</v>
      </c>
      <c r="G39" s="37">
        <v>0.04</v>
      </c>
      <c r="H39" s="37">
        <v>0.02</v>
      </c>
      <c r="I39" s="37">
        <v>0.02</v>
      </c>
      <c r="J39" s="38">
        <v>0.06</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572</v>
      </c>
      <c r="D42" s="1201"/>
      <c r="E42" s="1202"/>
      <c r="F42" s="36" t="s">
        <v>514</v>
      </c>
      <c r="G42" s="37" t="s">
        <v>514</v>
      </c>
      <c r="H42" s="37" t="s">
        <v>514</v>
      </c>
      <c r="I42" s="37" t="s">
        <v>514</v>
      </c>
      <c r="J42" s="38" t="s">
        <v>514</v>
      </c>
      <c r="K42" s="22"/>
      <c r="L42" s="22"/>
      <c r="M42" s="22"/>
      <c r="N42" s="22"/>
      <c r="O42" s="22"/>
      <c r="P42" s="22"/>
    </row>
    <row r="43" spans="1:16" ht="39" customHeight="1" thickBot="1" x14ac:dyDescent="0.2">
      <c r="A43" s="22"/>
      <c r="B43" s="40"/>
      <c r="C43" s="1203" t="s">
        <v>573</v>
      </c>
      <c r="D43" s="1204"/>
      <c r="E43" s="1205"/>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Y4fpr5NiNHw+lGG1Q2Txjv25yu7KXITSgjhTopavaEc6ZW3ysOLFooQzcTeiBYrPLZIvlc+Y3IZeRS/hc3dfw==" saltValue="AXevG2GxB3zTvqB1fC1m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164</v>
      </c>
      <c r="L45" s="60">
        <v>169</v>
      </c>
      <c r="M45" s="60">
        <v>196</v>
      </c>
      <c r="N45" s="60">
        <v>176</v>
      </c>
      <c r="O45" s="61">
        <v>191</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514</v>
      </c>
      <c r="L46" s="64" t="s">
        <v>514</v>
      </c>
      <c r="M46" s="64" t="s">
        <v>514</v>
      </c>
      <c r="N46" s="64" t="s">
        <v>514</v>
      </c>
      <c r="O46" s="65" t="s">
        <v>514</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514</v>
      </c>
      <c r="L47" s="64" t="s">
        <v>514</v>
      </c>
      <c r="M47" s="64" t="s">
        <v>514</v>
      </c>
      <c r="N47" s="64" t="s">
        <v>514</v>
      </c>
      <c r="O47" s="65" t="s">
        <v>514</v>
      </c>
      <c r="P47" s="48"/>
      <c r="Q47" s="48"/>
      <c r="R47" s="48"/>
      <c r="S47" s="48"/>
      <c r="T47" s="48"/>
      <c r="U47" s="48"/>
    </row>
    <row r="48" spans="1:21" ht="30.75" customHeight="1" x14ac:dyDescent="0.15">
      <c r="A48" s="48"/>
      <c r="B48" s="1228"/>
      <c r="C48" s="1229"/>
      <c r="D48" s="62"/>
      <c r="E48" s="1210" t="s">
        <v>14</v>
      </c>
      <c r="F48" s="1210"/>
      <c r="G48" s="1210"/>
      <c r="H48" s="1210"/>
      <c r="I48" s="1210"/>
      <c r="J48" s="1211"/>
      <c r="K48" s="63">
        <v>131</v>
      </c>
      <c r="L48" s="64">
        <v>129</v>
      </c>
      <c r="M48" s="64">
        <v>123</v>
      </c>
      <c r="N48" s="64">
        <v>108</v>
      </c>
      <c r="O48" s="65">
        <v>121</v>
      </c>
      <c r="P48" s="48"/>
      <c r="Q48" s="48"/>
      <c r="R48" s="48"/>
      <c r="S48" s="48"/>
      <c r="T48" s="48"/>
      <c r="U48" s="48"/>
    </row>
    <row r="49" spans="1:21" ht="30.75" customHeight="1" x14ac:dyDescent="0.15">
      <c r="A49" s="48"/>
      <c r="B49" s="1228"/>
      <c r="C49" s="1229"/>
      <c r="D49" s="62"/>
      <c r="E49" s="1210" t="s">
        <v>15</v>
      </c>
      <c r="F49" s="1210"/>
      <c r="G49" s="1210"/>
      <c r="H49" s="1210"/>
      <c r="I49" s="1210"/>
      <c r="J49" s="1211"/>
      <c r="K49" s="63">
        <v>0</v>
      </c>
      <c r="L49" s="64">
        <v>1</v>
      </c>
      <c r="M49" s="64">
        <v>3</v>
      </c>
      <c r="N49" s="64">
        <v>4</v>
      </c>
      <c r="O49" s="65">
        <v>4</v>
      </c>
      <c r="P49" s="48"/>
      <c r="Q49" s="48"/>
      <c r="R49" s="48"/>
      <c r="S49" s="48"/>
      <c r="T49" s="48"/>
      <c r="U49" s="48"/>
    </row>
    <row r="50" spans="1:21" ht="30.75" customHeight="1" x14ac:dyDescent="0.15">
      <c r="A50" s="48"/>
      <c r="B50" s="1228"/>
      <c r="C50" s="1229"/>
      <c r="D50" s="62"/>
      <c r="E50" s="1210" t="s">
        <v>16</v>
      </c>
      <c r="F50" s="1210"/>
      <c r="G50" s="1210"/>
      <c r="H50" s="1210"/>
      <c r="I50" s="1210"/>
      <c r="J50" s="1211"/>
      <c r="K50" s="63">
        <v>44</v>
      </c>
      <c r="L50" s="64">
        <v>44</v>
      </c>
      <c r="M50" s="64">
        <v>44</v>
      </c>
      <c r="N50" s="64">
        <v>44</v>
      </c>
      <c r="O50" s="65">
        <v>44</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514</v>
      </c>
      <c r="L51" s="64" t="s">
        <v>514</v>
      </c>
      <c r="M51" s="64" t="s">
        <v>514</v>
      </c>
      <c r="N51" s="64" t="s">
        <v>514</v>
      </c>
      <c r="O51" s="65" t="s">
        <v>514</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215</v>
      </c>
      <c r="L52" s="64">
        <v>217</v>
      </c>
      <c r="M52" s="64">
        <v>220</v>
      </c>
      <c r="N52" s="64">
        <v>200</v>
      </c>
      <c r="O52" s="65">
        <v>203</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124</v>
      </c>
      <c r="L53" s="69">
        <v>126</v>
      </c>
      <c r="M53" s="69">
        <v>146</v>
      </c>
      <c r="N53" s="69">
        <v>132</v>
      </c>
      <c r="O53" s="70">
        <v>157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579</v>
      </c>
      <c r="L57" s="83" t="s">
        <v>579</v>
      </c>
      <c r="M57" s="83" t="s">
        <v>579</v>
      </c>
      <c r="N57" s="83" t="s">
        <v>579</v>
      </c>
      <c r="O57" s="84" t="s">
        <v>579</v>
      </c>
    </row>
    <row r="58" spans="1:21" ht="31.5" customHeight="1" thickBot="1" x14ac:dyDescent="0.2">
      <c r="B58" s="1218"/>
      <c r="C58" s="1219"/>
      <c r="D58" s="1223" t="s">
        <v>26</v>
      </c>
      <c r="E58" s="1224"/>
      <c r="F58" s="1224"/>
      <c r="G58" s="1224"/>
      <c r="H58" s="1224"/>
      <c r="I58" s="1224"/>
      <c r="J58" s="1225"/>
      <c r="K58" s="85" t="s">
        <v>579</v>
      </c>
      <c r="L58" s="86" t="s">
        <v>579</v>
      </c>
      <c r="M58" s="86" t="s">
        <v>579</v>
      </c>
      <c r="N58" s="86" t="s">
        <v>579</v>
      </c>
      <c r="O58" s="87" t="s">
        <v>579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mmY+Ojd/D2c+VBVaThDw3t7YRLmFQ2rzVjRRx5o6DWpaMcmYqsCqENYkN6pgFsgyTsH3eCYqLuL32JwQ+bVnw==" saltValue="jM19SyqSuoHdzQmqkBuA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556</v>
      </c>
      <c r="J40" s="99" t="s">
        <v>557</v>
      </c>
      <c r="K40" s="99" t="s">
        <v>558</v>
      </c>
      <c r="L40" s="99" t="s">
        <v>559</v>
      </c>
      <c r="M40" s="100" t="s">
        <v>560</v>
      </c>
    </row>
    <row r="41" spans="2:13" ht="27.75" customHeight="1" x14ac:dyDescent="0.15">
      <c r="B41" s="1246" t="s">
        <v>29</v>
      </c>
      <c r="C41" s="1247"/>
      <c r="D41" s="101"/>
      <c r="E41" s="1248" t="s">
        <v>30</v>
      </c>
      <c r="F41" s="1248"/>
      <c r="G41" s="1248"/>
      <c r="H41" s="1249"/>
      <c r="I41" s="102">
        <v>1899</v>
      </c>
      <c r="J41" s="103">
        <v>2067</v>
      </c>
      <c r="K41" s="103">
        <v>2026</v>
      </c>
      <c r="L41" s="103">
        <v>2072</v>
      </c>
      <c r="M41" s="104">
        <v>2096</v>
      </c>
    </row>
    <row r="42" spans="2:13" ht="27.75" customHeight="1" x14ac:dyDescent="0.15">
      <c r="B42" s="1236"/>
      <c r="C42" s="1237"/>
      <c r="D42" s="105"/>
      <c r="E42" s="1240" t="s">
        <v>31</v>
      </c>
      <c r="F42" s="1240"/>
      <c r="G42" s="1240"/>
      <c r="H42" s="1241"/>
      <c r="I42" s="106">
        <v>175</v>
      </c>
      <c r="J42" s="107">
        <v>131</v>
      </c>
      <c r="K42" s="107">
        <v>87</v>
      </c>
      <c r="L42" s="107">
        <v>44</v>
      </c>
      <c r="M42" s="108">
        <v>586</v>
      </c>
    </row>
    <row r="43" spans="2:13" ht="27.75" customHeight="1" x14ac:dyDescent="0.15">
      <c r="B43" s="1236"/>
      <c r="C43" s="1237"/>
      <c r="D43" s="105"/>
      <c r="E43" s="1240" t="s">
        <v>32</v>
      </c>
      <c r="F43" s="1240"/>
      <c r="G43" s="1240"/>
      <c r="H43" s="1241"/>
      <c r="I43" s="106">
        <v>1546</v>
      </c>
      <c r="J43" s="107">
        <v>1471</v>
      </c>
      <c r="K43" s="107">
        <v>1355</v>
      </c>
      <c r="L43" s="107">
        <v>1232</v>
      </c>
      <c r="M43" s="108">
        <v>1157</v>
      </c>
    </row>
    <row r="44" spans="2:13" ht="27.75" customHeight="1" x14ac:dyDescent="0.15">
      <c r="B44" s="1236"/>
      <c r="C44" s="1237"/>
      <c r="D44" s="105"/>
      <c r="E44" s="1240" t="s">
        <v>33</v>
      </c>
      <c r="F44" s="1240"/>
      <c r="G44" s="1240"/>
      <c r="H44" s="1241"/>
      <c r="I44" s="106">
        <v>21</v>
      </c>
      <c r="J44" s="107">
        <v>22</v>
      </c>
      <c r="K44" s="107">
        <v>32</v>
      </c>
      <c r="L44" s="107">
        <v>82</v>
      </c>
      <c r="M44" s="108">
        <v>81</v>
      </c>
    </row>
    <row r="45" spans="2:13" ht="27.75" customHeight="1" x14ac:dyDescent="0.15">
      <c r="B45" s="1236"/>
      <c r="C45" s="1237"/>
      <c r="D45" s="105"/>
      <c r="E45" s="1240" t="s">
        <v>34</v>
      </c>
      <c r="F45" s="1240"/>
      <c r="G45" s="1240"/>
      <c r="H45" s="1241"/>
      <c r="I45" s="106">
        <v>575</v>
      </c>
      <c r="J45" s="107">
        <v>503</v>
      </c>
      <c r="K45" s="107">
        <v>523</v>
      </c>
      <c r="L45" s="107">
        <v>488</v>
      </c>
      <c r="M45" s="108">
        <v>480</v>
      </c>
    </row>
    <row r="46" spans="2:13" ht="27.75" customHeight="1" x14ac:dyDescent="0.15">
      <c r="B46" s="1236"/>
      <c r="C46" s="1237"/>
      <c r="D46" s="109"/>
      <c r="E46" s="1240" t="s">
        <v>35</v>
      </c>
      <c r="F46" s="1240"/>
      <c r="G46" s="1240"/>
      <c r="H46" s="1241"/>
      <c r="I46" s="106">
        <v>68</v>
      </c>
      <c r="J46" s="107">
        <v>79</v>
      </c>
      <c r="K46" s="107">
        <v>77</v>
      </c>
      <c r="L46" s="107">
        <v>65</v>
      </c>
      <c r="M46" s="108">
        <v>22</v>
      </c>
    </row>
    <row r="47" spans="2:13" ht="27.75" customHeight="1" x14ac:dyDescent="0.15">
      <c r="B47" s="1236"/>
      <c r="C47" s="1237"/>
      <c r="D47" s="110"/>
      <c r="E47" s="1250" t="s">
        <v>36</v>
      </c>
      <c r="F47" s="1251"/>
      <c r="G47" s="1251"/>
      <c r="H47" s="1252"/>
      <c r="I47" s="106" t="s">
        <v>514</v>
      </c>
      <c r="J47" s="107" t="s">
        <v>514</v>
      </c>
      <c r="K47" s="107" t="s">
        <v>514</v>
      </c>
      <c r="L47" s="107" t="s">
        <v>514</v>
      </c>
      <c r="M47" s="108" t="s">
        <v>514</v>
      </c>
    </row>
    <row r="48" spans="2:13" ht="27.75" customHeight="1" x14ac:dyDescent="0.15">
      <c r="B48" s="1236"/>
      <c r="C48" s="1237"/>
      <c r="D48" s="105"/>
      <c r="E48" s="1240" t="s">
        <v>37</v>
      </c>
      <c r="F48" s="1240"/>
      <c r="G48" s="1240"/>
      <c r="H48" s="1241"/>
      <c r="I48" s="106" t="s">
        <v>514</v>
      </c>
      <c r="J48" s="107" t="s">
        <v>514</v>
      </c>
      <c r="K48" s="107" t="s">
        <v>514</v>
      </c>
      <c r="L48" s="107" t="s">
        <v>514</v>
      </c>
      <c r="M48" s="108" t="s">
        <v>514</v>
      </c>
    </row>
    <row r="49" spans="2:13" ht="27.75" customHeight="1" x14ac:dyDescent="0.15">
      <c r="B49" s="1238"/>
      <c r="C49" s="1239"/>
      <c r="D49" s="105"/>
      <c r="E49" s="1240" t="s">
        <v>38</v>
      </c>
      <c r="F49" s="1240"/>
      <c r="G49" s="1240"/>
      <c r="H49" s="1241"/>
      <c r="I49" s="106" t="s">
        <v>514</v>
      </c>
      <c r="J49" s="107" t="s">
        <v>514</v>
      </c>
      <c r="K49" s="107" t="s">
        <v>514</v>
      </c>
      <c r="L49" s="107" t="s">
        <v>514</v>
      </c>
      <c r="M49" s="108" t="s">
        <v>514</v>
      </c>
    </row>
    <row r="50" spans="2:13" ht="27.75" customHeight="1" x14ac:dyDescent="0.15">
      <c r="B50" s="1234" t="s">
        <v>39</v>
      </c>
      <c r="C50" s="1235"/>
      <c r="D50" s="111"/>
      <c r="E50" s="1240" t="s">
        <v>40</v>
      </c>
      <c r="F50" s="1240"/>
      <c r="G50" s="1240"/>
      <c r="H50" s="1241"/>
      <c r="I50" s="106">
        <v>1143</v>
      </c>
      <c r="J50" s="107">
        <v>1216</v>
      </c>
      <c r="K50" s="107">
        <v>1199</v>
      </c>
      <c r="L50" s="107">
        <v>1323</v>
      </c>
      <c r="M50" s="108">
        <v>1340</v>
      </c>
    </row>
    <row r="51" spans="2:13" ht="27.75" customHeight="1" x14ac:dyDescent="0.15">
      <c r="B51" s="1236"/>
      <c r="C51" s="1237"/>
      <c r="D51" s="105"/>
      <c r="E51" s="1240" t="s">
        <v>41</v>
      </c>
      <c r="F51" s="1240"/>
      <c r="G51" s="1240"/>
      <c r="H51" s="1241"/>
      <c r="I51" s="106" t="s">
        <v>514</v>
      </c>
      <c r="J51" s="107" t="s">
        <v>514</v>
      </c>
      <c r="K51" s="107" t="s">
        <v>514</v>
      </c>
      <c r="L51" s="107" t="s">
        <v>514</v>
      </c>
      <c r="M51" s="108" t="s">
        <v>514</v>
      </c>
    </row>
    <row r="52" spans="2:13" ht="27.75" customHeight="1" x14ac:dyDescent="0.15">
      <c r="B52" s="1238"/>
      <c r="C52" s="1239"/>
      <c r="D52" s="105"/>
      <c r="E52" s="1240" t="s">
        <v>42</v>
      </c>
      <c r="F52" s="1240"/>
      <c r="G52" s="1240"/>
      <c r="H52" s="1241"/>
      <c r="I52" s="106">
        <v>2333</v>
      </c>
      <c r="J52" s="107">
        <v>2396</v>
      </c>
      <c r="K52" s="107">
        <v>2297</v>
      </c>
      <c r="L52" s="107">
        <v>2250</v>
      </c>
      <c r="M52" s="108">
        <v>2183</v>
      </c>
    </row>
    <row r="53" spans="2:13" ht="27.75" customHeight="1" thickBot="1" x14ac:dyDescent="0.2">
      <c r="B53" s="1242" t="s">
        <v>43</v>
      </c>
      <c r="C53" s="1243"/>
      <c r="D53" s="112"/>
      <c r="E53" s="1244" t="s">
        <v>44</v>
      </c>
      <c r="F53" s="1244"/>
      <c r="G53" s="1244"/>
      <c r="H53" s="1245"/>
      <c r="I53" s="113">
        <v>808</v>
      </c>
      <c r="J53" s="114">
        <v>661</v>
      </c>
      <c r="K53" s="114">
        <v>604</v>
      </c>
      <c r="L53" s="114">
        <v>410</v>
      </c>
      <c r="M53" s="115">
        <v>899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1PNbhdh3bpJHiSJ6R+SKT7WjDELGFmAPz1Cgb7qufXCAbb8yW0DhLWc6vQm0pf6UKP7yIIlKLEpNEh01lYtgg==" saltValue="oU/z+9iKN++tgIFd4ae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61" t="s">
        <v>47</v>
      </c>
      <c r="D55" s="1261"/>
      <c r="E55" s="1262"/>
      <c r="F55" s="127">
        <v>499</v>
      </c>
      <c r="G55" s="127">
        <v>554</v>
      </c>
      <c r="H55" s="128">
        <v>521</v>
      </c>
    </row>
    <row r="56" spans="2:8" ht="52.5" customHeight="1" x14ac:dyDescent="0.15">
      <c r="B56" s="129"/>
      <c r="C56" s="1263" t="s">
        <v>48</v>
      </c>
      <c r="D56" s="1263"/>
      <c r="E56" s="1264"/>
      <c r="F56" s="130">
        <v>74</v>
      </c>
      <c r="G56" s="130">
        <v>75</v>
      </c>
      <c r="H56" s="131">
        <v>26</v>
      </c>
    </row>
    <row r="57" spans="2:8" ht="53.25" customHeight="1" x14ac:dyDescent="0.15">
      <c r="B57" s="129"/>
      <c r="C57" s="1265" t="s">
        <v>49</v>
      </c>
      <c r="D57" s="1265"/>
      <c r="E57" s="1266"/>
      <c r="F57" s="132">
        <v>598</v>
      </c>
      <c r="G57" s="132">
        <v>638</v>
      </c>
      <c r="H57" s="133">
        <v>698</v>
      </c>
    </row>
    <row r="58" spans="2:8" ht="45.75" customHeight="1" x14ac:dyDescent="0.15">
      <c r="B58" s="134"/>
      <c r="C58" s="1253" t="s">
        <v>580</v>
      </c>
      <c r="D58" s="1254"/>
      <c r="E58" s="1255"/>
      <c r="F58" s="135">
        <v>356</v>
      </c>
      <c r="G58" s="135">
        <v>406</v>
      </c>
      <c r="H58" s="136">
        <v>456</v>
      </c>
    </row>
    <row r="59" spans="2:8" ht="45.75" customHeight="1" x14ac:dyDescent="0.15">
      <c r="B59" s="134"/>
      <c r="C59" s="1253" t="s">
        <v>581</v>
      </c>
      <c r="D59" s="1254"/>
      <c r="E59" s="1255"/>
      <c r="F59" s="135">
        <v>25</v>
      </c>
      <c r="G59" s="135">
        <v>41</v>
      </c>
      <c r="H59" s="136">
        <v>71</v>
      </c>
    </row>
    <row r="60" spans="2:8" ht="45.75" customHeight="1" x14ac:dyDescent="0.15">
      <c r="B60" s="134"/>
      <c r="C60" s="1253" t="s">
        <v>584</v>
      </c>
      <c r="D60" s="1254"/>
      <c r="E60" s="1255"/>
      <c r="F60" s="135">
        <v>48</v>
      </c>
      <c r="G60" s="135">
        <v>49</v>
      </c>
      <c r="H60" s="136">
        <v>47</v>
      </c>
    </row>
    <row r="61" spans="2:8" ht="45.75" customHeight="1" x14ac:dyDescent="0.15">
      <c r="B61" s="134"/>
      <c r="C61" s="1253" t="s">
        <v>582</v>
      </c>
      <c r="D61" s="1254"/>
      <c r="E61" s="1255"/>
      <c r="F61" s="135">
        <v>35</v>
      </c>
      <c r="G61" s="135">
        <v>35</v>
      </c>
      <c r="H61" s="136">
        <v>35</v>
      </c>
    </row>
    <row r="62" spans="2:8" ht="45.75" customHeight="1" thickBot="1" x14ac:dyDescent="0.2">
      <c r="B62" s="137"/>
      <c r="C62" s="1256" t="s">
        <v>583</v>
      </c>
      <c r="D62" s="1257"/>
      <c r="E62" s="1258"/>
      <c r="F62" s="138">
        <v>26</v>
      </c>
      <c r="G62" s="138">
        <v>26</v>
      </c>
      <c r="H62" s="139">
        <v>26</v>
      </c>
    </row>
    <row r="63" spans="2:8" ht="52.5" customHeight="1" thickBot="1" x14ac:dyDescent="0.2">
      <c r="B63" s="140"/>
      <c r="C63" s="1259" t="s">
        <v>50</v>
      </c>
      <c r="D63" s="1259"/>
      <c r="E63" s="1260"/>
      <c r="F63" s="141">
        <v>1171</v>
      </c>
      <c r="G63" s="141">
        <v>1267</v>
      </c>
      <c r="H63" s="142">
        <v>1245</v>
      </c>
    </row>
    <row r="64" spans="2:8" ht="15" customHeight="1" x14ac:dyDescent="0.15"/>
    <row r="65" ht="0" hidden="1" customHeight="1" x14ac:dyDescent="0.15"/>
    <row r="66" ht="0" hidden="1" customHeight="1" x14ac:dyDescent="0.15"/>
  </sheetData>
  <sheetProtection algorithmName="SHA-512" hashValue="Yqw6ATRvhAvlZWtPuy1geYypRGRSxYserMVqw7/cliinYLYv61c6L5UtKC/Isbod6omx9fc3/8LVYYJ2fpYEfw==" saltValue="Y2IUBKd81McMMGMjIiwm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AD0EE-56AE-428B-AE1D-0D02B8010195}">
  <sheetPr>
    <pageSetUpPr fitToPage="1"/>
  </sheetPr>
  <dimension ref="A1:WZM191"/>
  <sheetViews>
    <sheetView showGridLines="0" topLeftCell="AD25" zoomScaleNormal="100"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602</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556</v>
      </c>
      <c r="BQ50" s="1301"/>
      <c r="BR50" s="1301"/>
      <c r="BS50" s="1301"/>
      <c r="BT50" s="1301"/>
      <c r="BU50" s="1301"/>
      <c r="BV50" s="1301"/>
      <c r="BW50" s="1301"/>
      <c r="BX50" s="1301" t="s">
        <v>557</v>
      </c>
      <c r="BY50" s="1301"/>
      <c r="BZ50" s="1301"/>
      <c r="CA50" s="1301"/>
      <c r="CB50" s="1301"/>
      <c r="CC50" s="1301"/>
      <c r="CD50" s="1301"/>
      <c r="CE50" s="1301"/>
      <c r="CF50" s="1301" t="s">
        <v>558</v>
      </c>
      <c r="CG50" s="1301"/>
      <c r="CH50" s="1301"/>
      <c r="CI50" s="1301"/>
      <c r="CJ50" s="1301"/>
      <c r="CK50" s="1301"/>
      <c r="CL50" s="1301"/>
      <c r="CM50" s="1301"/>
      <c r="CN50" s="1301" t="s">
        <v>559</v>
      </c>
      <c r="CO50" s="1301"/>
      <c r="CP50" s="1301"/>
      <c r="CQ50" s="1301"/>
      <c r="CR50" s="1301"/>
      <c r="CS50" s="1301"/>
      <c r="CT50" s="1301"/>
      <c r="CU50" s="1301"/>
      <c r="CV50" s="1301" t="s">
        <v>560</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603</v>
      </c>
      <c r="AO51" s="1305"/>
      <c r="AP51" s="1305"/>
      <c r="AQ51" s="1305"/>
      <c r="AR51" s="1305"/>
      <c r="AS51" s="1305"/>
      <c r="AT51" s="1305"/>
      <c r="AU51" s="1305"/>
      <c r="AV51" s="1305"/>
      <c r="AW51" s="1305"/>
      <c r="AX51" s="1305"/>
      <c r="AY51" s="1305"/>
      <c r="AZ51" s="1305"/>
      <c r="BA51" s="1305"/>
      <c r="BB51" s="1305" t="s">
        <v>604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7">
        <v>27</v>
      </c>
      <c r="CO51" s="1307"/>
      <c r="CP51" s="1307"/>
      <c r="CQ51" s="1307"/>
      <c r="CR51" s="1307"/>
      <c r="CS51" s="1307"/>
      <c r="CT51" s="1307"/>
      <c r="CU51" s="1307"/>
      <c r="CV51" s="1307">
        <v>59.6</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7">
        <v>52.9</v>
      </c>
      <c r="CO53" s="1307"/>
      <c r="CP53" s="1307"/>
      <c r="CQ53" s="1307"/>
      <c r="CR53" s="1307"/>
      <c r="CS53" s="1307"/>
      <c r="CT53" s="1307"/>
      <c r="CU53" s="1307"/>
      <c r="CV53" s="1307">
        <v>54.8</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606</v>
      </c>
      <c r="AO55" s="1301"/>
      <c r="AP55" s="1301"/>
      <c r="AQ55" s="1301"/>
      <c r="AR55" s="1301"/>
      <c r="AS55" s="1301"/>
      <c r="AT55" s="1301"/>
      <c r="AU55" s="1301"/>
      <c r="AV55" s="1301"/>
      <c r="AW55" s="1301"/>
      <c r="AX55" s="1301"/>
      <c r="AY55" s="1301"/>
      <c r="AZ55" s="1301"/>
      <c r="BA55" s="1301"/>
      <c r="BB55" s="1305" t="s">
        <v>604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7">
        <v>57.6</v>
      </c>
      <c r="CO57" s="1307"/>
      <c r="CP57" s="1307"/>
      <c r="CQ57" s="1307"/>
      <c r="CR57" s="1307"/>
      <c r="CS57" s="1307"/>
      <c r="CT57" s="1307"/>
      <c r="CU57" s="1307"/>
      <c r="CV57" s="1307">
        <v>58.7</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607</v>
      </c>
    </row>
    <row r="64" spans="1:109" x14ac:dyDescent="0.15">
      <c r="B64" s="1276"/>
      <c r="G64" s="1283"/>
      <c r="I64" s="1317"/>
      <c r="J64" s="1317"/>
      <c r="K64" s="1317"/>
      <c r="L64" s="1317"/>
      <c r="M64" s="1317"/>
      <c r="N64" s="1318"/>
      <c r="AM64" s="1283"/>
      <c r="AN64" s="1283" t="s">
        <v>600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602</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556</v>
      </c>
      <c r="BQ72" s="1301"/>
      <c r="BR72" s="1301"/>
      <c r="BS72" s="1301"/>
      <c r="BT72" s="1301"/>
      <c r="BU72" s="1301"/>
      <c r="BV72" s="1301"/>
      <c r="BW72" s="1301"/>
      <c r="BX72" s="1301" t="s">
        <v>557</v>
      </c>
      <c r="BY72" s="1301"/>
      <c r="BZ72" s="1301"/>
      <c r="CA72" s="1301"/>
      <c r="CB72" s="1301"/>
      <c r="CC72" s="1301"/>
      <c r="CD72" s="1301"/>
      <c r="CE72" s="1301"/>
      <c r="CF72" s="1301" t="s">
        <v>558</v>
      </c>
      <c r="CG72" s="1301"/>
      <c r="CH72" s="1301"/>
      <c r="CI72" s="1301"/>
      <c r="CJ72" s="1301"/>
      <c r="CK72" s="1301"/>
      <c r="CL72" s="1301"/>
      <c r="CM72" s="1301"/>
      <c r="CN72" s="1301" t="s">
        <v>559</v>
      </c>
      <c r="CO72" s="1301"/>
      <c r="CP72" s="1301"/>
      <c r="CQ72" s="1301"/>
      <c r="CR72" s="1301"/>
      <c r="CS72" s="1301"/>
      <c r="CT72" s="1301"/>
      <c r="CU72" s="1301"/>
      <c r="CV72" s="1301" t="s">
        <v>560</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603</v>
      </c>
      <c r="AO73" s="1305"/>
      <c r="AP73" s="1305"/>
      <c r="AQ73" s="1305"/>
      <c r="AR73" s="1305"/>
      <c r="AS73" s="1305"/>
      <c r="AT73" s="1305"/>
      <c r="AU73" s="1305"/>
      <c r="AV73" s="1305"/>
      <c r="AW73" s="1305"/>
      <c r="AX73" s="1305"/>
      <c r="AY73" s="1305"/>
      <c r="AZ73" s="1305"/>
      <c r="BA73" s="1305"/>
      <c r="BB73" s="1305" t="s">
        <v>604</v>
      </c>
      <c r="BC73" s="1305"/>
      <c r="BD73" s="1305"/>
      <c r="BE73" s="1305"/>
      <c r="BF73" s="1305"/>
      <c r="BG73" s="1305"/>
      <c r="BH73" s="1305"/>
      <c r="BI73" s="1305"/>
      <c r="BJ73" s="1305"/>
      <c r="BK73" s="1305"/>
      <c r="BL73" s="1305"/>
      <c r="BM73" s="1305"/>
      <c r="BN73" s="1305"/>
      <c r="BO73" s="1305"/>
      <c r="BP73" s="1307">
        <v>52.7</v>
      </c>
      <c r="BQ73" s="1307"/>
      <c r="BR73" s="1307"/>
      <c r="BS73" s="1307"/>
      <c r="BT73" s="1307"/>
      <c r="BU73" s="1307"/>
      <c r="BV73" s="1307"/>
      <c r="BW73" s="1307"/>
      <c r="BX73" s="1307">
        <v>41.3</v>
      </c>
      <c r="BY73" s="1307"/>
      <c r="BZ73" s="1307"/>
      <c r="CA73" s="1307"/>
      <c r="CB73" s="1307"/>
      <c r="CC73" s="1307"/>
      <c r="CD73" s="1307"/>
      <c r="CE73" s="1307"/>
      <c r="CF73" s="1307">
        <v>38.4</v>
      </c>
      <c r="CG73" s="1307"/>
      <c r="CH73" s="1307"/>
      <c r="CI73" s="1307"/>
      <c r="CJ73" s="1307"/>
      <c r="CK73" s="1307"/>
      <c r="CL73" s="1307"/>
      <c r="CM73" s="1307"/>
      <c r="CN73" s="1307">
        <v>27</v>
      </c>
      <c r="CO73" s="1307"/>
      <c r="CP73" s="1307"/>
      <c r="CQ73" s="1307"/>
      <c r="CR73" s="1307"/>
      <c r="CS73" s="1307"/>
      <c r="CT73" s="1307"/>
      <c r="CU73" s="1307"/>
      <c r="CV73" s="1307">
        <v>59.6</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609</v>
      </c>
      <c r="BC75" s="1305"/>
      <c r="BD75" s="1305"/>
      <c r="BE75" s="1305"/>
      <c r="BF75" s="1305"/>
      <c r="BG75" s="1305"/>
      <c r="BH75" s="1305"/>
      <c r="BI75" s="1305"/>
      <c r="BJ75" s="1305"/>
      <c r="BK75" s="1305"/>
      <c r="BL75" s="1305"/>
      <c r="BM75" s="1305"/>
      <c r="BN75" s="1305"/>
      <c r="BO75" s="1305"/>
      <c r="BP75" s="1307">
        <v>7.1</v>
      </c>
      <c r="BQ75" s="1307"/>
      <c r="BR75" s="1307"/>
      <c r="BS75" s="1307"/>
      <c r="BT75" s="1307"/>
      <c r="BU75" s="1307"/>
      <c r="BV75" s="1307"/>
      <c r="BW75" s="1307"/>
      <c r="BX75" s="1307">
        <v>7.6</v>
      </c>
      <c r="BY75" s="1307"/>
      <c r="BZ75" s="1307"/>
      <c r="CA75" s="1307"/>
      <c r="CB75" s="1307"/>
      <c r="CC75" s="1307"/>
      <c r="CD75" s="1307"/>
      <c r="CE75" s="1307"/>
      <c r="CF75" s="1307">
        <v>8.3000000000000007</v>
      </c>
      <c r="CG75" s="1307"/>
      <c r="CH75" s="1307"/>
      <c r="CI75" s="1307"/>
      <c r="CJ75" s="1307"/>
      <c r="CK75" s="1307"/>
      <c r="CL75" s="1307"/>
      <c r="CM75" s="1307"/>
      <c r="CN75" s="1307">
        <v>8.5</v>
      </c>
      <c r="CO75" s="1307"/>
      <c r="CP75" s="1307"/>
      <c r="CQ75" s="1307"/>
      <c r="CR75" s="1307"/>
      <c r="CS75" s="1307"/>
      <c r="CT75" s="1307"/>
      <c r="CU75" s="1307"/>
      <c r="CV75" s="1307">
        <v>9.3000000000000007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606</v>
      </c>
      <c r="AO77" s="1301"/>
      <c r="AP77" s="1301"/>
      <c r="AQ77" s="1301"/>
      <c r="AR77" s="1301"/>
      <c r="AS77" s="1301"/>
      <c r="AT77" s="1301"/>
      <c r="AU77" s="1301"/>
      <c r="AV77" s="1301"/>
      <c r="AW77" s="1301"/>
      <c r="AX77" s="1301"/>
      <c r="AY77" s="1301"/>
      <c r="AZ77" s="1301"/>
      <c r="BA77" s="1301"/>
      <c r="BB77" s="1305" t="s">
        <v>604</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609</v>
      </c>
      <c r="BC79" s="1305"/>
      <c r="BD79" s="1305"/>
      <c r="BE79" s="1305"/>
      <c r="BF79" s="1305"/>
      <c r="BG79" s="1305"/>
      <c r="BH79" s="1305"/>
      <c r="BI79" s="1305"/>
      <c r="BJ79" s="1305"/>
      <c r="BK79" s="1305"/>
      <c r="BL79" s="1305"/>
      <c r="BM79" s="1305"/>
      <c r="BN79" s="1305"/>
      <c r="BO79" s="1305"/>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RmZU25Ti2yfYhHzQIA1iLZNHRHsCnvnyBquPtDYiw/GDL6Dar+OxD2sb8fnXwhq+fYkxqbGHSb9dH4ZCB/qXw==" saltValue="RBopRD9Ss9S+xzX+bYb/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958C5-51E6-4488-BFE9-B498189C5312}">
  <sheetPr>
    <pageSetUpPr fitToPage="1"/>
  </sheetPr>
  <dimension ref="A1:DR135"/>
  <sheetViews>
    <sheetView showGridLines="0" tabSelected="1" topLeftCell="A106" zoomScaleNormal="10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d6CfRkMLyfUlD8ZMVtqZE4INRIo+6H3DMTzSekl6H+FFs/fvSuHbob6fjWgjo3c//8yQJrVkgroGRGOoY54Pw==" saltValue="yX6VQas2rwDGPKLrmKLSB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1218D-A813-407D-B3A9-864D7D3037E6}">
  <sheetPr>
    <pageSetUpPr fitToPage="1"/>
  </sheetPr>
  <dimension ref="A1:DR135"/>
  <sheetViews>
    <sheetView showGridLines="0" topLeftCell="A109"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9P6lejWaKItIvhWJFWSFe4CGlCz3XafnccO2L9+veq4TVyJi2MKVgQqCdOX5NUkeRr2KaxVEnFsIM6KMBtYbQ==" saltValue="hthkFa7c+AITkr/kEVl1y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election activeCell="I13" sqref="I13"/>
    </sheetView>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553</v>
      </c>
      <c r="G2" s="156"/>
      <c r="H2" s="157"/>
    </row>
    <row r="3" spans="1:8" x14ac:dyDescent="0.15">
      <c r="A3" s="153" t="s">
        <v>546</v>
      </c>
      <c r="B3" s="158"/>
      <c r="C3" s="159"/>
      <c r="D3" s="160">
        <v>259283</v>
      </c>
      <c r="E3" s="161"/>
      <c r="F3" s="162">
        <v>333013</v>
      </c>
      <c r="G3" s="163"/>
      <c r="H3" s="164"/>
    </row>
    <row r="4" spans="1:8" x14ac:dyDescent="0.15">
      <c r="A4" s="165"/>
      <c r="B4" s="166"/>
      <c r="C4" s="167"/>
      <c r="D4" s="168">
        <v>137792</v>
      </c>
      <c r="E4" s="169"/>
      <c r="F4" s="170">
        <v>126732</v>
      </c>
      <c r="G4" s="171"/>
      <c r="H4" s="172"/>
    </row>
    <row r="5" spans="1:8" x14ac:dyDescent="0.15">
      <c r="A5" s="153" t="s">
        <v>548</v>
      </c>
      <c r="B5" s="158"/>
      <c r="C5" s="159"/>
      <c r="D5" s="160">
        <v>151385</v>
      </c>
      <c r="E5" s="161"/>
      <c r="F5" s="162">
        <v>280458</v>
      </c>
      <c r="G5" s="163"/>
      <c r="H5" s="164"/>
    </row>
    <row r="6" spans="1:8" x14ac:dyDescent="0.15">
      <c r="A6" s="165"/>
      <c r="B6" s="166"/>
      <c r="C6" s="167"/>
      <c r="D6" s="168">
        <v>119024</v>
      </c>
      <c r="E6" s="169"/>
      <c r="F6" s="170">
        <v>127286</v>
      </c>
      <c r="G6" s="171"/>
      <c r="H6" s="172"/>
    </row>
    <row r="7" spans="1:8" x14ac:dyDescent="0.15">
      <c r="A7" s="153" t="s">
        <v>549</v>
      </c>
      <c r="B7" s="158"/>
      <c r="C7" s="159"/>
      <c r="D7" s="160">
        <v>218224</v>
      </c>
      <c r="E7" s="161"/>
      <c r="F7" s="162">
        <v>291945</v>
      </c>
      <c r="G7" s="163"/>
      <c r="H7" s="164"/>
    </row>
    <row r="8" spans="1:8" x14ac:dyDescent="0.15">
      <c r="A8" s="165"/>
      <c r="B8" s="166"/>
      <c r="C8" s="167"/>
      <c r="D8" s="168">
        <v>57022</v>
      </c>
      <c r="E8" s="169"/>
      <c r="F8" s="170">
        <v>127651</v>
      </c>
      <c r="G8" s="171"/>
      <c r="H8" s="172"/>
    </row>
    <row r="9" spans="1:8" x14ac:dyDescent="0.15">
      <c r="A9" s="153" t="s">
        <v>550</v>
      </c>
      <c r="B9" s="158"/>
      <c r="C9" s="159"/>
      <c r="D9" s="160">
        <v>168738</v>
      </c>
      <c r="E9" s="161"/>
      <c r="F9" s="162">
        <v>291173</v>
      </c>
      <c r="G9" s="163"/>
      <c r="H9" s="164"/>
    </row>
    <row r="10" spans="1:8" x14ac:dyDescent="0.15">
      <c r="A10" s="165"/>
      <c r="B10" s="166"/>
      <c r="C10" s="167"/>
      <c r="D10" s="168">
        <v>76144</v>
      </c>
      <c r="E10" s="169"/>
      <c r="F10" s="170">
        <v>119071</v>
      </c>
      <c r="G10" s="171"/>
      <c r="H10" s="172"/>
    </row>
    <row r="11" spans="1:8" x14ac:dyDescent="0.15">
      <c r="A11" s="153" t="s">
        <v>551</v>
      </c>
      <c r="B11" s="158"/>
      <c r="C11" s="159"/>
      <c r="D11" s="160">
        <v>132346</v>
      </c>
      <c r="E11" s="161"/>
      <c r="F11" s="162">
        <v>271581</v>
      </c>
      <c r="G11" s="163"/>
      <c r="H11" s="164"/>
    </row>
    <row r="12" spans="1:8" x14ac:dyDescent="0.15">
      <c r="A12" s="165"/>
      <c r="B12" s="166"/>
      <c r="C12" s="173"/>
      <c r="D12" s="168">
        <v>52921</v>
      </c>
      <c r="E12" s="169"/>
      <c r="F12" s="170">
        <v>117844</v>
      </c>
      <c r="G12" s="171"/>
      <c r="H12" s="172"/>
    </row>
    <row r="13" spans="1:8" x14ac:dyDescent="0.15">
      <c r="A13" s="153"/>
      <c r="B13" s="158"/>
      <c r="C13" s="174"/>
      <c r="D13" s="175">
        <v>185995</v>
      </c>
      <c r="E13" s="176"/>
      <c r="F13" s="177">
        <v>293634</v>
      </c>
      <c r="G13" s="178"/>
      <c r="H13" s="164"/>
    </row>
    <row r="14" spans="1:8" x14ac:dyDescent="0.15">
      <c r="A14" s="165"/>
      <c r="B14" s="166"/>
      <c r="C14" s="167"/>
      <c r="D14" s="168">
        <v>88581</v>
      </c>
      <c r="E14" s="169"/>
      <c r="F14" s="170">
        <v>123717</v>
      </c>
      <c r="G14" s="171"/>
      <c r="H14" s="172"/>
    </row>
    <row r="17" spans="1:11" x14ac:dyDescent="0.15">
      <c r="A17" s="149" t="s">
        <v>52</v>
      </c>
    </row>
    <row r="18" spans="1:11" x14ac:dyDescent="0.15">
      <c r="A18" s="179"/>
      <c r="B18" s="179" t="e">
        <f>#REF!</f>
        <v>#REF!</v>
      </c>
      <c r="C18" s="179" t="e">
        <f>#REF!</f>
        <v>#REF!</v>
      </c>
      <c r="D18" s="179" t="e">
        <f>#REF!</f>
        <v>#REF!</v>
      </c>
      <c r="E18" s="179" t="e">
        <f>#REF!</f>
        <v>#REF!</v>
      </c>
      <c r="F18" s="179" t="e">
        <f>#REF!</f>
        <v>#REF!</v>
      </c>
    </row>
    <row r="19" spans="1:11" x14ac:dyDescent="0.15">
      <c r="A19" s="179" t="s">
        <v>53</v>
      </c>
      <c r="B19" s="179" t="e">
        <f>ROUND(VALUE(SUBSTITUTE(#REF!,"▲","-")),2)</f>
        <v>#REF!</v>
      </c>
      <c r="C19" s="179" t="e">
        <f>ROUND(VALUE(SUBSTITUTE(#REF!,"▲","-")),2)</f>
        <v>#REF!</v>
      </c>
      <c r="D19" s="179" t="e">
        <f>ROUND(VALUE(SUBSTITUTE(#REF!,"▲","-")),2)</f>
        <v>#REF!</v>
      </c>
      <c r="E19" s="179" t="e">
        <f>ROUND(VALUE(SUBSTITUTE(#REF!,"▲","-")),2)</f>
        <v>#REF!</v>
      </c>
      <c r="F19" s="179" t="e">
        <f>ROUND(VALUE(SUBSTITUTE(#REF!,"▲","-")),2)</f>
        <v>#REF!</v>
      </c>
    </row>
    <row r="20" spans="1:11" x14ac:dyDescent="0.15">
      <c r="A20" s="179" t="s">
        <v>54</v>
      </c>
      <c r="B20" s="179" t="e">
        <f>ROUND(VALUE(SUBSTITUTE(#REF!,"▲","-")),2)</f>
        <v>#REF!</v>
      </c>
      <c r="C20" s="179" t="e">
        <f>ROUND(VALUE(SUBSTITUTE(#REF!,"▲","-")),2)</f>
        <v>#REF!</v>
      </c>
      <c r="D20" s="179" t="e">
        <f>ROUND(VALUE(SUBSTITUTE(#REF!,"▲","-")),2)</f>
        <v>#REF!</v>
      </c>
      <c r="E20" s="179" t="e">
        <f>ROUND(VALUE(SUBSTITUTE(#REF!,"▲","-")),2)</f>
        <v>#REF!</v>
      </c>
      <c r="F20" s="179" t="e">
        <f>ROUND(VALUE(SUBSTITUTE(#REF!,"▲","-")),2)</f>
        <v>#REF!</v>
      </c>
    </row>
    <row r="21" spans="1:11" x14ac:dyDescent="0.15">
      <c r="A21" s="179" t="s">
        <v>55</v>
      </c>
      <c r="B21" s="179" t="e">
        <f>IF(ISNUMBER(VALUE(SUBSTITUTE(#REF!,"▲","-"))),ROUND(VALUE(SUBSTITUTE(#REF!,"▲","-")),2),NA())</f>
        <v>#N/A</v>
      </c>
      <c r="C21" s="179" t="e">
        <f>IF(ISNUMBER(VALUE(SUBSTITUTE(#REF!,"▲","-"))),ROUND(VALUE(SUBSTITUTE(#REF!,"▲","-")),2),NA())</f>
        <v>#N/A</v>
      </c>
      <c r="D21" s="179" t="e">
        <f>IF(ISNUMBER(VALUE(SUBSTITUTE(#REF!,"▲","-"))),ROUND(VALUE(SUBSTITUTE(#REF!,"▲","-")),2),NA())</f>
        <v>#N/A</v>
      </c>
      <c r="E21" s="179" t="e">
        <f>IF(ISNUMBER(VALUE(SUBSTITUTE(#REF!,"▲","-"))),ROUND(VALUE(SUBSTITUTE(#REF!,"▲","-")),2),NA())</f>
        <v>#N/A</v>
      </c>
      <c r="F21" s="179" t="e">
        <f>IF(ISNUMBER(VALUE(SUBSTITUTE(#REF!,"▲","-"))),ROUND(VALUE(SUBSTITUTE(#REF!,"▲","-")),2),NA())</f>
        <v>#N/A</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0.48</v>
      </c>
    </row>
    <row r="34" spans="1:16" x14ac:dyDescent="0.15">
      <c r="A34" s="180" t="str">
        <f>IF(連結実質赤字比率に係る赤字・黒字の構成分析!C$36="",NA(),連結実質赤字比率に係る赤字・黒字の構成分析!C$36)</f>
        <v>介護保険事業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1.1599999999999999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0.64</v>
      </c>
    </row>
    <row r="35" spans="1:16" x14ac:dyDescent="0.15">
      <c r="A35" s="180" t="str">
        <f>IF(連結実質赤字比率に係る赤字・黒字の構成分析!C$35="",NA(),連結実質赤字比率に係る赤字・黒字の構成分析!C$35)</f>
        <v>国民健康保険事業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2.5299999999999998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15.15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16.489999999999998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215</v>
      </c>
      <c r="E42" s="181"/>
      <c r="F42" s="181"/>
      <c r="G42" s="181">
        <f>'実質公債費比率（分子）の構造'!L$52</f>
        <v>217</v>
      </c>
      <c r="H42" s="181"/>
      <c r="I42" s="181"/>
      <c r="J42" s="181">
        <f>'実質公債費比率（分子）の構造'!M$52</f>
        <v>220</v>
      </c>
      <c r="K42" s="181"/>
      <c r="L42" s="181"/>
      <c r="M42" s="181">
        <f>'実質公債費比率（分子）の構造'!N$52</f>
        <v>200</v>
      </c>
      <c r="N42" s="181"/>
      <c r="O42" s="181"/>
      <c r="P42" s="181">
        <f>'実質公債費比率（分子）の構造'!O$52</f>
        <v>203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44</v>
      </c>
      <c r="C44" s="181"/>
      <c r="D44" s="181"/>
      <c r="E44" s="181">
        <f>'実質公債費比率（分子）の構造'!L$50</f>
        <v>44</v>
      </c>
      <c r="F44" s="181"/>
      <c r="G44" s="181"/>
      <c r="H44" s="181">
        <f>'実質公債費比率（分子）の構造'!M$50</f>
        <v>44</v>
      </c>
      <c r="I44" s="181"/>
      <c r="J44" s="181"/>
      <c r="K44" s="181">
        <f>'実質公債費比率（分子）の構造'!N$50</f>
        <v>44</v>
      </c>
      <c r="L44" s="181"/>
      <c r="M44" s="181"/>
      <c r="N44" s="181">
        <f>'実質公債費比率（分子）の構造'!O$50</f>
        <v>44</v>
      </c>
      <c r="O44" s="181"/>
      <c r="P44" s="181"/>
    </row>
    <row r="45" spans="1:16" x14ac:dyDescent="0.15">
      <c r="A45" s="181" t="s">
        <v>65</v>
      </c>
      <c r="B45" s="181">
        <f>'実質公債費比率（分子）の構造'!K$49</f>
        <v>0</v>
      </c>
      <c r="C45" s="181"/>
      <c r="D45" s="181"/>
      <c r="E45" s="181">
        <f>'実質公債費比率（分子）の構造'!L$49</f>
        <v>1</v>
      </c>
      <c r="F45" s="181"/>
      <c r="G45" s="181"/>
      <c r="H45" s="181">
        <f>'実質公債費比率（分子）の構造'!M$49</f>
        <v>3</v>
      </c>
      <c r="I45" s="181"/>
      <c r="J45" s="181"/>
      <c r="K45" s="181">
        <f>'実質公債費比率（分子）の構造'!N$49</f>
        <v>4</v>
      </c>
      <c r="L45" s="181"/>
      <c r="M45" s="181"/>
      <c r="N45" s="181">
        <f>'実質公債費比率（分子）の構造'!O$49</f>
        <v>4</v>
      </c>
      <c r="O45" s="181"/>
      <c r="P45" s="181"/>
    </row>
    <row r="46" spans="1:16" x14ac:dyDescent="0.15">
      <c r="A46" s="181" t="s">
        <v>66</v>
      </c>
      <c r="B46" s="181">
        <f>'実質公債費比率（分子）の構造'!K$48</f>
        <v>131</v>
      </c>
      <c r="C46" s="181"/>
      <c r="D46" s="181"/>
      <c r="E46" s="181">
        <f>'実質公債費比率（分子）の構造'!L$48</f>
        <v>129</v>
      </c>
      <c r="F46" s="181"/>
      <c r="G46" s="181"/>
      <c r="H46" s="181">
        <f>'実質公債費比率（分子）の構造'!M$48</f>
        <v>123</v>
      </c>
      <c r="I46" s="181"/>
      <c r="J46" s="181"/>
      <c r="K46" s="181">
        <f>'実質公債費比率（分子）の構造'!N$48</f>
        <v>108</v>
      </c>
      <c r="L46" s="181"/>
      <c r="M46" s="181"/>
      <c r="N46" s="181">
        <f>'実質公債費比率（分子）の構造'!O$48</f>
        <v>121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164</v>
      </c>
      <c r="C49" s="181"/>
      <c r="D49" s="181"/>
      <c r="E49" s="181">
        <f>'実質公債費比率（分子）の構造'!L$45</f>
        <v>169</v>
      </c>
      <c r="F49" s="181"/>
      <c r="G49" s="181"/>
      <c r="H49" s="181">
        <f>'実質公債費比率（分子）の構造'!M$45</f>
        <v>196</v>
      </c>
      <c r="I49" s="181"/>
      <c r="J49" s="181"/>
      <c r="K49" s="181">
        <f>'実質公債費比率（分子）の構造'!N$45</f>
        <v>176</v>
      </c>
      <c r="L49" s="181"/>
      <c r="M49" s="181"/>
      <c r="N49" s="181">
        <f>'実質公債費比率（分子）の構造'!O$45</f>
        <v>191</v>
      </c>
      <c r="O49" s="181"/>
      <c r="P49" s="181"/>
    </row>
    <row r="50" spans="1:16" x14ac:dyDescent="0.15">
      <c r="A50" s="181" t="s">
        <v>70</v>
      </c>
      <c r="B50" s="181" t="e">
        <f>NA()</f>
        <v>#N/A</v>
      </c>
      <c r="C50" s="181">
        <f>IF(ISNUMBER('実質公債費比率（分子）の構造'!K$53),'実質公債費比率（分子）の構造'!K$53,NA())</f>
        <v>124</v>
      </c>
      <c r="D50" s="181" t="e">
        <f>NA()</f>
        <v>#N/A</v>
      </c>
      <c r="E50" s="181" t="e">
        <f>NA()</f>
        <v>#N/A</v>
      </c>
      <c r="F50" s="181">
        <f>IF(ISNUMBER('実質公債費比率（分子）の構造'!L$53),'実質公債費比率（分子）の構造'!L$53,NA())</f>
        <v>126</v>
      </c>
      <c r="G50" s="181" t="e">
        <f>NA()</f>
        <v>#N/A</v>
      </c>
      <c r="H50" s="181" t="e">
        <f>NA()</f>
        <v>#N/A</v>
      </c>
      <c r="I50" s="181">
        <f>IF(ISNUMBER('実質公債費比率（分子）の構造'!M$53),'実質公債費比率（分子）の構造'!M$53,NA())</f>
        <v>146</v>
      </c>
      <c r="J50" s="181" t="e">
        <f>NA()</f>
        <v>#N/A</v>
      </c>
      <c r="K50" s="181" t="e">
        <f>NA()</f>
        <v>#N/A</v>
      </c>
      <c r="L50" s="181">
        <f>IF(ISNUMBER('実質公債費比率（分子）の構造'!N$53),'実質公債費比率（分子）の構造'!N$53,NA())</f>
        <v>132</v>
      </c>
      <c r="M50" s="181" t="e">
        <f>NA()</f>
        <v>#N/A</v>
      </c>
      <c r="N50" s="181" t="e">
        <f>NA()</f>
        <v>#N/A</v>
      </c>
      <c r="O50" s="181">
        <f>IF(ISNUMBER('実質公債費比率（分子）の構造'!O$53),'実質公債費比率（分子）の構造'!O$53,NA())</f>
        <v>157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2333</v>
      </c>
      <c r="E56" s="180"/>
      <c r="F56" s="180"/>
      <c r="G56" s="180">
        <f>'将来負担比率（分子）の構造'!J$52</f>
        <v>2396</v>
      </c>
      <c r="H56" s="180"/>
      <c r="I56" s="180"/>
      <c r="J56" s="180">
        <f>'将来負担比率（分子）の構造'!K$52</f>
        <v>2297</v>
      </c>
      <c r="K56" s="180"/>
      <c r="L56" s="180"/>
      <c r="M56" s="180">
        <f>'将来負担比率（分子）の構造'!L$52</f>
        <v>2250</v>
      </c>
      <c r="N56" s="180"/>
      <c r="O56" s="180"/>
      <c r="P56" s="180">
        <f>'将来負担比率（分子）の構造'!M$52</f>
        <v>2183</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1143</v>
      </c>
      <c r="E58" s="180"/>
      <c r="F58" s="180"/>
      <c r="G58" s="180">
        <f>'将来負担比率（分子）の構造'!J$50</f>
        <v>1216</v>
      </c>
      <c r="H58" s="180"/>
      <c r="I58" s="180"/>
      <c r="J58" s="180">
        <f>'将来負担比率（分子）の構造'!K$50</f>
        <v>1199</v>
      </c>
      <c r="K58" s="180"/>
      <c r="L58" s="180"/>
      <c r="M58" s="180">
        <f>'将来負担比率（分子）の構造'!L$50</f>
        <v>1323</v>
      </c>
      <c r="N58" s="180"/>
      <c r="O58" s="180"/>
      <c r="P58" s="180">
        <f>'将来負担比率（分子）の構造'!M$50</f>
        <v>1340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68</v>
      </c>
      <c r="C61" s="180"/>
      <c r="D61" s="180"/>
      <c r="E61" s="180">
        <f>'将来負担比率（分子）の構造'!J$46</f>
        <v>79</v>
      </c>
      <c r="F61" s="180"/>
      <c r="G61" s="180"/>
      <c r="H61" s="180">
        <f>'将来負担比率（分子）の構造'!K$46</f>
        <v>77</v>
      </c>
      <c r="I61" s="180"/>
      <c r="J61" s="180"/>
      <c r="K61" s="180">
        <f>'将来負担比率（分子）の構造'!L$46</f>
        <v>65</v>
      </c>
      <c r="L61" s="180"/>
      <c r="M61" s="180"/>
      <c r="N61" s="180">
        <f>'将来負担比率（分子）の構造'!M$46</f>
        <v>22</v>
      </c>
      <c r="O61" s="180"/>
      <c r="P61" s="180"/>
    </row>
    <row r="62" spans="1:16" x14ac:dyDescent="0.15">
      <c r="A62" s="180" t="s">
        <v>34</v>
      </c>
      <c r="B62" s="180">
        <f>'将来負担比率（分子）の構造'!I$45</f>
        <v>575</v>
      </c>
      <c r="C62" s="180"/>
      <c r="D62" s="180"/>
      <c r="E62" s="180">
        <f>'将来負担比率（分子）の構造'!J$45</f>
        <v>503</v>
      </c>
      <c r="F62" s="180"/>
      <c r="G62" s="180"/>
      <c r="H62" s="180">
        <f>'将来負担比率（分子）の構造'!K$45</f>
        <v>523</v>
      </c>
      <c r="I62" s="180"/>
      <c r="J62" s="180"/>
      <c r="K62" s="180">
        <f>'将来負担比率（分子）の構造'!L$45</f>
        <v>488</v>
      </c>
      <c r="L62" s="180"/>
      <c r="M62" s="180"/>
      <c r="N62" s="180">
        <f>'将来負担比率（分子）の構造'!M$45</f>
        <v>480</v>
      </c>
      <c r="O62" s="180"/>
      <c r="P62" s="180"/>
    </row>
    <row r="63" spans="1:16" x14ac:dyDescent="0.15">
      <c r="A63" s="180" t="s">
        <v>33</v>
      </c>
      <c r="B63" s="180">
        <f>'将来負担比率（分子）の構造'!I$44</f>
        <v>21</v>
      </c>
      <c r="C63" s="180"/>
      <c r="D63" s="180"/>
      <c r="E63" s="180">
        <f>'将来負担比率（分子）の構造'!J$44</f>
        <v>22</v>
      </c>
      <c r="F63" s="180"/>
      <c r="G63" s="180"/>
      <c r="H63" s="180">
        <f>'将来負担比率（分子）の構造'!K$44</f>
        <v>32</v>
      </c>
      <c r="I63" s="180"/>
      <c r="J63" s="180"/>
      <c r="K63" s="180">
        <f>'将来負担比率（分子）の構造'!L$44</f>
        <v>82</v>
      </c>
      <c r="L63" s="180"/>
      <c r="M63" s="180"/>
      <c r="N63" s="180">
        <f>'将来負担比率（分子）の構造'!M$44</f>
        <v>81</v>
      </c>
      <c r="O63" s="180"/>
      <c r="P63" s="180"/>
    </row>
    <row r="64" spans="1:16" x14ac:dyDescent="0.15">
      <c r="A64" s="180" t="s">
        <v>32</v>
      </c>
      <c r="B64" s="180">
        <f>'将来負担比率（分子）の構造'!I$43</f>
        <v>1546</v>
      </c>
      <c r="C64" s="180"/>
      <c r="D64" s="180"/>
      <c r="E64" s="180">
        <f>'将来負担比率（分子）の構造'!J$43</f>
        <v>1471</v>
      </c>
      <c r="F64" s="180"/>
      <c r="G64" s="180"/>
      <c r="H64" s="180">
        <f>'将来負担比率（分子）の構造'!K$43</f>
        <v>1355</v>
      </c>
      <c r="I64" s="180"/>
      <c r="J64" s="180"/>
      <c r="K64" s="180">
        <f>'将来負担比率（分子）の構造'!L$43</f>
        <v>1232</v>
      </c>
      <c r="L64" s="180"/>
      <c r="M64" s="180"/>
      <c r="N64" s="180">
        <f>'将来負担比率（分子）の構造'!M$43</f>
        <v>1157</v>
      </c>
      <c r="O64" s="180"/>
      <c r="P64" s="180"/>
    </row>
    <row r="65" spans="1:16" x14ac:dyDescent="0.15">
      <c r="A65" s="180" t="s">
        <v>31</v>
      </c>
      <c r="B65" s="180">
        <f>'将来負担比率（分子）の構造'!I$42</f>
        <v>175</v>
      </c>
      <c r="C65" s="180"/>
      <c r="D65" s="180"/>
      <c r="E65" s="180">
        <f>'将来負担比率（分子）の構造'!J$42</f>
        <v>131</v>
      </c>
      <c r="F65" s="180"/>
      <c r="G65" s="180"/>
      <c r="H65" s="180">
        <f>'将来負担比率（分子）の構造'!K$42</f>
        <v>87</v>
      </c>
      <c r="I65" s="180"/>
      <c r="J65" s="180"/>
      <c r="K65" s="180">
        <f>'将来負担比率（分子）の構造'!L$42</f>
        <v>44</v>
      </c>
      <c r="L65" s="180"/>
      <c r="M65" s="180"/>
      <c r="N65" s="180">
        <f>'将来負担比率（分子）の構造'!M$42</f>
        <v>586</v>
      </c>
      <c r="O65" s="180"/>
      <c r="P65" s="180"/>
    </row>
    <row r="66" spans="1:16" x14ac:dyDescent="0.15">
      <c r="A66" s="180" t="s">
        <v>30</v>
      </c>
      <c r="B66" s="180">
        <f>'将来負担比率（分子）の構造'!I$41</f>
        <v>1899</v>
      </c>
      <c r="C66" s="180"/>
      <c r="D66" s="180"/>
      <c r="E66" s="180">
        <f>'将来負担比率（分子）の構造'!J$41</f>
        <v>2067</v>
      </c>
      <c r="F66" s="180"/>
      <c r="G66" s="180"/>
      <c r="H66" s="180">
        <f>'将来負担比率（分子）の構造'!K$41</f>
        <v>2026</v>
      </c>
      <c r="I66" s="180"/>
      <c r="J66" s="180"/>
      <c r="K66" s="180">
        <f>'将来負担比率（分子）の構造'!L$41</f>
        <v>2072</v>
      </c>
      <c r="L66" s="180"/>
      <c r="M66" s="180"/>
      <c r="N66" s="180">
        <f>'将来負担比率（分子）の構造'!M$41</f>
        <v>2096</v>
      </c>
      <c r="O66" s="180"/>
      <c r="P66" s="180"/>
    </row>
    <row r="67" spans="1:16" x14ac:dyDescent="0.15">
      <c r="A67" s="180" t="s">
        <v>74</v>
      </c>
      <c r="B67" s="180" t="e">
        <f>NA()</f>
        <v>#N/A</v>
      </c>
      <c r="C67" s="180">
        <f>IF(ISNUMBER('将来負担比率（分子）の構造'!I$53), IF('将来負担比率（分子）の構造'!I$53 &lt; 0, 0, '将来負担比率（分子）の構造'!I$53), NA())</f>
        <v>808</v>
      </c>
      <c r="D67" s="180" t="e">
        <f>NA()</f>
        <v>#N/A</v>
      </c>
      <c r="E67" s="180" t="e">
        <f>NA()</f>
        <v>#N/A</v>
      </c>
      <c r="F67" s="180">
        <f>IF(ISNUMBER('将来負担比率（分子）の構造'!J$53), IF('将来負担比率（分子）の構造'!J$53 &lt; 0, 0, '将来負担比率（分子）の構造'!J$53), NA())</f>
        <v>661</v>
      </c>
      <c r="G67" s="180" t="e">
        <f>NA()</f>
        <v>#N/A</v>
      </c>
      <c r="H67" s="180" t="e">
        <f>NA()</f>
        <v>#N/A</v>
      </c>
      <c r="I67" s="180">
        <f>IF(ISNUMBER('将来負担比率（分子）の構造'!K$53), IF('将来負担比率（分子）の構造'!K$53 &lt; 0, 0, '将来負担比率（分子）の構造'!K$53), NA())</f>
        <v>604</v>
      </c>
      <c r="J67" s="180" t="e">
        <f>NA()</f>
        <v>#N/A</v>
      </c>
      <c r="K67" s="180" t="e">
        <f>NA()</f>
        <v>#N/A</v>
      </c>
      <c r="L67" s="180">
        <f>IF(ISNUMBER('将来負担比率（分子）の構造'!L$53), IF('将来負担比率（分子）の構造'!L$53 &lt; 0, 0, '将来負担比率（分子）の構造'!L$53), NA())</f>
        <v>410</v>
      </c>
      <c r="M67" s="180" t="e">
        <f>NA()</f>
        <v>#N/A</v>
      </c>
      <c r="N67" s="180" t="e">
        <f>NA()</f>
        <v>#N/A</v>
      </c>
      <c r="O67" s="180">
        <f>IF(ISNUMBER('将来負担比率（分子）の構造'!M$53), IF('将来負担比率（分子）の構造'!M$53 &lt; 0, 0, '将来負担比率（分子）の構造'!M$53), NA())</f>
        <v>899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499</v>
      </c>
      <c r="C72" s="184">
        <f>基金残高に係る経年分析!G55</f>
        <v>554</v>
      </c>
      <c r="D72" s="184">
        <f>基金残高に係る経年分析!H55</f>
        <v>521</v>
      </c>
    </row>
    <row r="73" spans="1:16" x14ac:dyDescent="0.15">
      <c r="A73" s="183" t="s">
        <v>77</v>
      </c>
      <c r="B73" s="184">
        <f>基金残高に係る経年分析!F56</f>
        <v>74</v>
      </c>
      <c r="C73" s="184">
        <f>基金残高に係る経年分析!G56</f>
        <v>75</v>
      </c>
      <c r="D73" s="184">
        <f>基金残高に係る経年分析!H56</f>
        <v>26</v>
      </c>
    </row>
    <row r="74" spans="1:16" x14ac:dyDescent="0.15">
      <c r="A74" s="183" t="s">
        <v>78</v>
      </c>
      <c r="B74" s="184">
        <f>基金残高に係る経年分析!F57</f>
        <v>598</v>
      </c>
      <c r="C74" s="184">
        <f>基金残高に係る経年分析!G57</f>
        <v>638</v>
      </c>
      <c r="D74" s="184">
        <f>基金残高に係る経年分析!H57</f>
        <v>698</v>
      </c>
    </row>
  </sheetData>
  <sheetProtection algorithmName="SHA-512" hashValue="oEuQytzsGH1UTOat+TpK0QowqHgxYCU30qnDMB6JlDX/sJcYNFT2nEhCSmeYAeZ/EX83OUxDhsBkFYdz9U0kZg==" saltValue="ZG6OYsySVcGM2lfRKIaW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372645</v>
      </c>
      <c r="S5" s="689"/>
      <c r="T5" s="689"/>
      <c r="U5" s="689"/>
      <c r="V5" s="689"/>
      <c r="W5" s="689"/>
      <c r="X5" s="689"/>
      <c r="Y5" s="735"/>
      <c r="Z5" s="753">
        <v>12.9</v>
      </c>
      <c r="AA5" s="753"/>
      <c r="AB5" s="753"/>
      <c r="AC5" s="753"/>
      <c r="AD5" s="754">
        <v>372645</v>
      </c>
      <c r="AE5" s="754"/>
      <c r="AF5" s="754"/>
      <c r="AG5" s="754"/>
      <c r="AH5" s="754"/>
      <c r="AI5" s="754"/>
      <c r="AJ5" s="754"/>
      <c r="AK5" s="754"/>
      <c r="AL5" s="736">
        <v>22.7</v>
      </c>
      <c r="AM5" s="705"/>
      <c r="AN5" s="705"/>
      <c r="AO5" s="737"/>
      <c r="AP5" s="722" t="s">
        <v>227</v>
      </c>
      <c r="AQ5" s="723"/>
      <c r="AR5" s="723"/>
      <c r="AS5" s="723"/>
      <c r="AT5" s="723"/>
      <c r="AU5" s="723"/>
      <c r="AV5" s="723"/>
      <c r="AW5" s="723"/>
      <c r="AX5" s="723"/>
      <c r="AY5" s="723"/>
      <c r="AZ5" s="723"/>
      <c r="BA5" s="723"/>
      <c r="BB5" s="723"/>
      <c r="BC5" s="723"/>
      <c r="BD5" s="723"/>
      <c r="BE5" s="723"/>
      <c r="BF5" s="724"/>
      <c r="BG5" s="623">
        <v>365527</v>
      </c>
      <c r="BH5" s="626"/>
      <c r="BI5" s="626"/>
      <c r="BJ5" s="626"/>
      <c r="BK5" s="626"/>
      <c r="BL5" s="626"/>
      <c r="BM5" s="626"/>
      <c r="BN5" s="627"/>
      <c r="BO5" s="685">
        <v>98.1</v>
      </c>
      <c r="BP5" s="685"/>
      <c r="BQ5" s="685"/>
      <c r="BR5" s="685"/>
      <c r="BS5" s="686" t="s">
        <v>228</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220</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39776</v>
      </c>
      <c r="S6" s="626"/>
      <c r="T6" s="626"/>
      <c r="U6" s="626"/>
      <c r="V6" s="626"/>
      <c r="W6" s="626"/>
      <c r="X6" s="626"/>
      <c r="Y6" s="627"/>
      <c r="Z6" s="685">
        <v>1.4</v>
      </c>
      <c r="AA6" s="685"/>
      <c r="AB6" s="685"/>
      <c r="AC6" s="685"/>
      <c r="AD6" s="686">
        <v>39776</v>
      </c>
      <c r="AE6" s="686"/>
      <c r="AF6" s="686"/>
      <c r="AG6" s="686"/>
      <c r="AH6" s="686"/>
      <c r="AI6" s="686"/>
      <c r="AJ6" s="686"/>
      <c r="AK6" s="686"/>
      <c r="AL6" s="628">
        <v>2.4</v>
      </c>
      <c r="AM6" s="629"/>
      <c r="AN6" s="629"/>
      <c r="AO6" s="687"/>
      <c r="AP6" s="620" t="s">
        <v>233</v>
      </c>
      <c r="AQ6" s="621"/>
      <c r="AR6" s="621"/>
      <c r="AS6" s="621"/>
      <c r="AT6" s="621"/>
      <c r="AU6" s="621"/>
      <c r="AV6" s="621"/>
      <c r="AW6" s="621"/>
      <c r="AX6" s="621"/>
      <c r="AY6" s="621"/>
      <c r="AZ6" s="621"/>
      <c r="BA6" s="621"/>
      <c r="BB6" s="621"/>
      <c r="BC6" s="621"/>
      <c r="BD6" s="621"/>
      <c r="BE6" s="621"/>
      <c r="BF6" s="622"/>
      <c r="BG6" s="623">
        <v>365527</v>
      </c>
      <c r="BH6" s="626"/>
      <c r="BI6" s="626"/>
      <c r="BJ6" s="626"/>
      <c r="BK6" s="626"/>
      <c r="BL6" s="626"/>
      <c r="BM6" s="626"/>
      <c r="BN6" s="627"/>
      <c r="BO6" s="685">
        <v>98.1</v>
      </c>
      <c r="BP6" s="685"/>
      <c r="BQ6" s="685"/>
      <c r="BR6" s="685"/>
      <c r="BS6" s="686" t="s">
        <v>126</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48217</v>
      </c>
      <c r="CS6" s="626"/>
      <c r="CT6" s="626"/>
      <c r="CU6" s="626"/>
      <c r="CV6" s="626"/>
      <c r="CW6" s="626"/>
      <c r="CX6" s="626"/>
      <c r="CY6" s="627"/>
      <c r="CZ6" s="736">
        <v>1.8</v>
      </c>
      <c r="DA6" s="705"/>
      <c r="DB6" s="705"/>
      <c r="DC6" s="739"/>
      <c r="DD6" s="631" t="s">
        <v>126</v>
      </c>
      <c r="DE6" s="626"/>
      <c r="DF6" s="626"/>
      <c r="DG6" s="626"/>
      <c r="DH6" s="626"/>
      <c r="DI6" s="626"/>
      <c r="DJ6" s="626"/>
      <c r="DK6" s="626"/>
      <c r="DL6" s="626"/>
      <c r="DM6" s="626"/>
      <c r="DN6" s="626"/>
      <c r="DO6" s="626"/>
      <c r="DP6" s="627"/>
      <c r="DQ6" s="631">
        <v>48217</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526</v>
      </c>
      <c r="S7" s="626"/>
      <c r="T7" s="626"/>
      <c r="U7" s="626"/>
      <c r="V7" s="626"/>
      <c r="W7" s="626"/>
      <c r="X7" s="626"/>
      <c r="Y7" s="627"/>
      <c r="Z7" s="685">
        <v>0</v>
      </c>
      <c r="AA7" s="685"/>
      <c r="AB7" s="685"/>
      <c r="AC7" s="685"/>
      <c r="AD7" s="686">
        <v>526</v>
      </c>
      <c r="AE7" s="686"/>
      <c r="AF7" s="686"/>
      <c r="AG7" s="686"/>
      <c r="AH7" s="686"/>
      <c r="AI7" s="686"/>
      <c r="AJ7" s="686"/>
      <c r="AK7" s="686"/>
      <c r="AL7" s="628">
        <v>0</v>
      </c>
      <c r="AM7" s="629"/>
      <c r="AN7" s="629"/>
      <c r="AO7" s="687"/>
      <c r="AP7" s="620" t="s">
        <v>236</v>
      </c>
      <c r="AQ7" s="621"/>
      <c r="AR7" s="621"/>
      <c r="AS7" s="621"/>
      <c r="AT7" s="621"/>
      <c r="AU7" s="621"/>
      <c r="AV7" s="621"/>
      <c r="AW7" s="621"/>
      <c r="AX7" s="621"/>
      <c r="AY7" s="621"/>
      <c r="AZ7" s="621"/>
      <c r="BA7" s="621"/>
      <c r="BB7" s="621"/>
      <c r="BC7" s="621"/>
      <c r="BD7" s="621"/>
      <c r="BE7" s="621"/>
      <c r="BF7" s="622"/>
      <c r="BG7" s="623">
        <v>126915</v>
      </c>
      <c r="BH7" s="626"/>
      <c r="BI7" s="626"/>
      <c r="BJ7" s="626"/>
      <c r="BK7" s="626"/>
      <c r="BL7" s="626"/>
      <c r="BM7" s="626"/>
      <c r="BN7" s="627"/>
      <c r="BO7" s="685">
        <v>34.1</v>
      </c>
      <c r="BP7" s="685"/>
      <c r="BQ7" s="685"/>
      <c r="BR7" s="685"/>
      <c r="BS7" s="686" t="s">
        <v>126</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537474</v>
      </c>
      <c r="CS7" s="626"/>
      <c r="CT7" s="626"/>
      <c r="CU7" s="626"/>
      <c r="CV7" s="626"/>
      <c r="CW7" s="626"/>
      <c r="CX7" s="626"/>
      <c r="CY7" s="627"/>
      <c r="CZ7" s="685">
        <v>20.3</v>
      </c>
      <c r="DA7" s="685"/>
      <c r="DB7" s="685"/>
      <c r="DC7" s="685"/>
      <c r="DD7" s="631">
        <v>10224</v>
      </c>
      <c r="DE7" s="626"/>
      <c r="DF7" s="626"/>
      <c r="DG7" s="626"/>
      <c r="DH7" s="626"/>
      <c r="DI7" s="626"/>
      <c r="DJ7" s="626"/>
      <c r="DK7" s="626"/>
      <c r="DL7" s="626"/>
      <c r="DM7" s="626"/>
      <c r="DN7" s="626"/>
      <c r="DO7" s="626"/>
      <c r="DP7" s="627"/>
      <c r="DQ7" s="631">
        <v>453251</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1139</v>
      </c>
      <c r="S8" s="626"/>
      <c r="T8" s="626"/>
      <c r="U8" s="626"/>
      <c r="V8" s="626"/>
      <c r="W8" s="626"/>
      <c r="X8" s="626"/>
      <c r="Y8" s="627"/>
      <c r="Z8" s="685">
        <v>0</v>
      </c>
      <c r="AA8" s="685"/>
      <c r="AB8" s="685"/>
      <c r="AC8" s="685"/>
      <c r="AD8" s="686">
        <v>1139</v>
      </c>
      <c r="AE8" s="686"/>
      <c r="AF8" s="686"/>
      <c r="AG8" s="686"/>
      <c r="AH8" s="686"/>
      <c r="AI8" s="686"/>
      <c r="AJ8" s="686"/>
      <c r="AK8" s="686"/>
      <c r="AL8" s="628">
        <v>0.1</v>
      </c>
      <c r="AM8" s="629"/>
      <c r="AN8" s="629"/>
      <c r="AO8" s="687"/>
      <c r="AP8" s="620" t="s">
        <v>239</v>
      </c>
      <c r="AQ8" s="621"/>
      <c r="AR8" s="621"/>
      <c r="AS8" s="621"/>
      <c r="AT8" s="621"/>
      <c r="AU8" s="621"/>
      <c r="AV8" s="621"/>
      <c r="AW8" s="621"/>
      <c r="AX8" s="621"/>
      <c r="AY8" s="621"/>
      <c r="AZ8" s="621"/>
      <c r="BA8" s="621"/>
      <c r="BB8" s="621"/>
      <c r="BC8" s="621"/>
      <c r="BD8" s="621"/>
      <c r="BE8" s="621"/>
      <c r="BF8" s="622"/>
      <c r="BG8" s="623">
        <v>5426</v>
      </c>
      <c r="BH8" s="626"/>
      <c r="BI8" s="626"/>
      <c r="BJ8" s="626"/>
      <c r="BK8" s="626"/>
      <c r="BL8" s="626"/>
      <c r="BM8" s="626"/>
      <c r="BN8" s="627"/>
      <c r="BO8" s="685">
        <v>1.5</v>
      </c>
      <c r="BP8" s="685"/>
      <c r="BQ8" s="685"/>
      <c r="BR8" s="685"/>
      <c r="BS8" s="631" t="s">
        <v>126</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599057</v>
      </c>
      <c r="CS8" s="626"/>
      <c r="CT8" s="626"/>
      <c r="CU8" s="626"/>
      <c r="CV8" s="626"/>
      <c r="CW8" s="626"/>
      <c r="CX8" s="626"/>
      <c r="CY8" s="627"/>
      <c r="CZ8" s="685">
        <v>22.7</v>
      </c>
      <c r="DA8" s="685"/>
      <c r="DB8" s="685"/>
      <c r="DC8" s="685"/>
      <c r="DD8" s="631">
        <v>70122</v>
      </c>
      <c r="DE8" s="626"/>
      <c r="DF8" s="626"/>
      <c r="DG8" s="626"/>
      <c r="DH8" s="626"/>
      <c r="DI8" s="626"/>
      <c r="DJ8" s="626"/>
      <c r="DK8" s="626"/>
      <c r="DL8" s="626"/>
      <c r="DM8" s="626"/>
      <c r="DN8" s="626"/>
      <c r="DO8" s="626"/>
      <c r="DP8" s="627"/>
      <c r="DQ8" s="631">
        <v>332801</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948</v>
      </c>
      <c r="S9" s="626"/>
      <c r="T9" s="626"/>
      <c r="U9" s="626"/>
      <c r="V9" s="626"/>
      <c r="W9" s="626"/>
      <c r="X9" s="626"/>
      <c r="Y9" s="627"/>
      <c r="Z9" s="685">
        <v>0</v>
      </c>
      <c r="AA9" s="685"/>
      <c r="AB9" s="685"/>
      <c r="AC9" s="685"/>
      <c r="AD9" s="686">
        <v>948</v>
      </c>
      <c r="AE9" s="686"/>
      <c r="AF9" s="686"/>
      <c r="AG9" s="686"/>
      <c r="AH9" s="686"/>
      <c r="AI9" s="686"/>
      <c r="AJ9" s="686"/>
      <c r="AK9" s="686"/>
      <c r="AL9" s="628">
        <v>0.1</v>
      </c>
      <c r="AM9" s="629"/>
      <c r="AN9" s="629"/>
      <c r="AO9" s="687"/>
      <c r="AP9" s="620" t="s">
        <v>242</v>
      </c>
      <c r="AQ9" s="621"/>
      <c r="AR9" s="621"/>
      <c r="AS9" s="621"/>
      <c r="AT9" s="621"/>
      <c r="AU9" s="621"/>
      <c r="AV9" s="621"/>
      <c r="AW9" s="621"/>
      <c r="AX9" s="621"/>
      <c r="AY9" s="621"/>
      <c r="AZ9" s="621"/>
      <c r="BA9" s="621"/>
      <c r="BB9" s="621"/>
      <c r="BC9" s="621"/>
      <c r="BD9" s="621"/>
      <c r="BE9" s="621"/>
      <c r="BF9" s="622"/>
      <c r="BG9" s="623">
        <v>110215</v>
      </c>
      <c r="BH9" s="626"/>
      <c r="BI9" s="626"/>
      <c r="BJ9" s="626"/>
      <c r="BK9" s="626"/>
      <c r="BL9" s="626"/>
      <c r="BM9" s="626"/>
      <c r="BN9" s="627"/>
      <c r="BO9" s="685">
        <v>29.6</v>
      </c>
      <c r="BP9" s="685"/>
      <c r="BQ9" s="685"/>
      <c r="BR9" s="685"/>
      <c r="BS9" s="631" t="s">
        <v>126</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96826</v>
      </c>
      <c r="CS9" s="626"/>
      <c r="CT9" s="626"/>
      <c r="CU9" s="626"/>
      <c r="CV9" s="626"/>
      <c r="CW9" s="626"/>
      <c r="CX9" s="626"/>
      <c r="CY9" s="627"/>
      <c r="CZ9" s="685">
        <v>3.7</v>
      </c>
      <c r="DA9" s="685"/>
      <c r="DB9" s="685"/>
      <c r="DC9" s="685"/>
      <c r="DD9" s="631">
        <v>3897</v>
      </c>
      <c r="DE9" s="626"/>
      <c r="DF9" s="626"/>
      <c r="DG9" s="626"/>
      <c r="DH9" s="626"/>
      <c r="DI9" s="626"/>
      <c r="DJ9" s="626"/>
      <c r="DK9" s="626"/>
      <c r="DL9" s="626"/>
      <c r="DM9" s="626"/>
      <c r="DN9" s="626"/>
      <c r="DO9" s="626"/>
      <c r="DP9" s="627"/>
      <c r="DQ9" s="631">
        <v>90569</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126</v>
      </c>
      <c r="S10" s="626"/>
      <c r="T10" s="626"/>
      <c r="U10" s="626"/>
      <c r="V10" s="626"/>
      <c r="W10" s="626"/>
      <c r="X10" s="626"/>
      <c r="Y10" s="627"/>
      <c r="Z10" s="685" t="s">
        <v>126</v>
      </c>
      <c r="AA10" s="685"/>
      <c r="AB10" s="685"/>
      <c r="AC10" s="685"/>
      <c r="AD10" s="686" t="s">
        <v>134</v>
      </c>
      <c r="AE10" s="686"/>
      <c r="AF10" s="686"/>
      <c r="AG10" s="686"/>
      <c r="AH10" s="686"/>
      <c r="AI10" s="686"/>
      <c r="AJ10" s="686"/>
      <c r="AK10" s="686"/>
      <c r="AL10" s="628" t="s">
        <v>126</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7176</v>
      </c>
      <c r="BH10" s="626"/>
      <c r="BI10" s="626"/>
      <c r="BJ10" s="626"/>
      <c r="BK10" s="626"/>
      <c r="BL10" s="626"/>
      <c r="BM10" s="626"/>
      <c r="BN10" s="627"/>
      <c r="BO10" s="685">
        <v>1.9</v>
      </c>
      <c r="BP10" s="685"/>
      <c r="BQ10" s="685"/>
      <c r="BR10" s="685"/>
      <c r="BS10" s="631" t="s">
        <v>126</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48</v>
      </c>
      <c r="CS10" s="626"/>
      <c r="CT10" s="626"/>
      <c r="CU10" s="626"/>
      <c r="CV10" s="626"/>
      <c r="CW10" s="626"/>
      <c r="CX10" s="626"/>
      <c r="CY10" s="627"/>
      <c r="CZ10" s="685">
        <v>0</v>
      </c>
      <c r="DA10" s="685"/>
      <c r="DB10" s="685"/>
      <c r="DC10" s="685"/>
      <c r="DD10" s="631" t="s">
        <v>126</v>
      </c>
      <c r="DE10" s="626"/>
      <c r="DF10" s="626"/>
      <c r="DG10" s="626"/>
      <c r="DH10" s="626"/>
      <c r="DI10" s="626"/>
      <c r="DJ10" s="626"/>
      <c r="DK10" s="626"/>
      <c r="DL10" s="626"/>
      <c r="DM10" s="626"/>
      <c r="DN10" s="626"/>
      <c r="DO10" s="626"/>
      <c r="DP10" s="627"/>
      <c r="DQ10" s="631">
        <v>48</v>
      </c>
      <c r="DR10" s="626"/>
      <c r="DS10" s="626"/>
      <c r="DT10" s="626"/>
      <c r="DU10" s="626"/>
      <c r="DV10" s="626"/>
      <c r="DW10" s="626"/>
      <c r="DX10" s="626"/>
      <c r="DY10" s="626"/>
      <c r="DZ10" s="626"/>
      <c r="EA10" s="626"/>
      <c r="EB10" s="626"/>
      <c r="EC10" s="666"/>
    </row>
    <row r="11" spans="2:143" ht="11.25" customHeight="1" x14ac:dyDescent="0.15">
      <c r="B11" s="620" t="s">
        <v>247</v>
      </c>
      <c r="C11" s="621"/>
      <c r="D11" s="621"/>
      <c r="E11" s="621"/>
      <c r="F11" s="621"/>
      <c r="G11" s="621"/>
      <c r="H11" s="621"/>
      <c r="I11" s="621"/>
      <c r="J11" s="621"/>
      <c r="K11" s="621"/>
      <c r="L11" s="621"/>
      <c r="M11" s="621"/>
      <c r="N11" s="621"/>
      <c r="O11" s="621"/>
      <c r="P11" s="621"/>
      <c r="Q11" s="622"/>
      <c r="R11" s="623" t="s">
        <v>134</v>
      </c>
      <c r="S11" s="626"/>
      <c r="T11" s="626"/>
      <c r="U11" s="626"/>
      <c r="V11" s="626"/>
      <c r="W11" s="626"/>
      <c r="X11" s="626"/>
      <c r="Y11" s="627"/>
      <c r="Z11" s="685" t="s">
        <v>126</v>
      </c>
      <c r="AA11" s="685"/>
      <c r="AB11" s="685"/>
      <c r="AC11" s="685"/>
      <c r="AD11" s="686" t="s">
        <v>126</v>
      </c>
      <c r="AE11" s="686"/>
      <c r="AF11" s="686"/>
      <c r="AG11" s="686"/>
      <c r="AH11" s="686"/>
      <c r="AI11" s="686"/>
      <c r="AJ11" s="686"/>
      <c r="AK11" s="686"/>
      <c r="AL11" s="628" t="s">
        <v>228</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4098</v>
      </c>
      <c r="BH11" s="626"/>
      <c r="BI11" s="626"/>
      <c r="BJ11" s="626"/>
      <c r="BK11" s="626"/>
      <c r="BL11" s="626"/>
      <c r="BM11" s="626"/>
      <c r="BN11" s="627"/>
      <c r="BO11" s="685">
        <v>1.1000000000000001</v>
      </c>
      <c r="BP11" s="685"/>
      <c r="BQ11" s="685"/>
      <c r="BR11" s="685"/>
      <c r="BS11" s="631" t="s">
        <v>126</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207872</v>
      </c>
      <c r="CS11" s="626"/>
      <c r="CT11" s="626"/>
      <c r="CU11" s="626"/>
      <c r="CV11" s="626"/>
      <c r="CW11" s="626"/>
      <c r="CX11" s="626"/>
      <c r="CY11" s="627"/>
      <c r="CZ11" s="685">
        <v>7.9</v>
      </c>
      <c r="DA11" s="685"/>
      <c r="DB11" s="685"/>
      <c r="DC11" s="685"/>
      <c r="DD11" s="631">
        <v>47680</v>
      </c>
      <c r="DE11" s="626"/>
      <c r="DF11" s="626"/>
      <c r="DG11" s="626"/>
      <c r="DH11" s="626"/>
      <c r="DI11" s="626"/>
      <c r="DJ11" s="626"/>
      <c r="DK11" s="626"/>
      <c r="DL11" s="626"/>
      <c r="DM11" s="626"/>
      <c r="DN11" s="626"/>
      <c r="DO11" s="626"/>
      <c r="DP11" s="627"/>
      <c r="DQ11" s="631">
        <v>147850</v>
      </c>
      <c r="DR11" s="626"/>
      <c r="DS11" s="626"/>
      <c r="DT11" s="626"/>
      <c r="DU11" s="626"/>
      <c r="DV11" s="626"/>
      <c r="DW11" s="626"/>
      <c r="DX11" s="626"/>
      <c r="DY11" s="626"/>
      <c r="DZ11" s="626"/>
      <c r="EA11" s="626"/>
      <c r="EB11" s="626"/>
      <c r="EC11" s="666"/>
    </row>
    <row r="12" spans="2:143" ht="11.25" customHeight="1" x14ac:dyDescent="0.15">
      <c r="B12" s="620" t="s">
        <v>250</v>
      </c>
      <c r="C12" s="621"/>
      <c r="D12" s="621"/>
      <c r="E12" s="621"/>
      <c r="F12" s="621"/>
      <c r="G12" s="621"/>
      <c r="H12" s="621"/>
      <c r="I12" s="621"/>
      <c r="J12" s="621"/>
      <c r="K12" s="621"/>
      <c r="L12" s="621"/>
      <c r="M12" s="621"/>
      <c r="N12" s="621"/>
      <c r="O12" s="621"/>
      <c r="P12" s="621"/>
      <c r="Q12" s="622"/>
      <c r="R12" s="623">
        <v>68875</v>
      </c>
      <c r="S12" s="626"/>
      <c r="T12" s="626"/>
      <c r="U12" s="626"/>
      <c r="V12" s="626"/>
      <c r="W12" s="626"/>
      <c r="X12" s="626"/>
      <c r="Y12" s="627"/>
      <c r="Z12" s="685">
        <v>2.4</v>
      </c>
      <c r="AA12" s="685"/>
      <c r="AB12" s="685"/>
      <c r="AC12" s="685"/>
      <c r="AD12" s="686">
        <v>68875</v>
      </c>
      <c r="AE12" s="686"/>
      <c r="AF12" s="686"/>
      <c r="AG12" s="686"/>
      <c r="AH12" s="686"/>
      <c r="AI12" s="686"/>
      <c r="AJ12" s="686"/>
      <c r="AK12" s="686"/>
      <c r="AL12" s="628">
        <v>4.2</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213419</v>
      </c>
      <c r="BH12" s="626"/>
      <c r="BI12" s="626"/>
      <c r="BJ12" s="626"/>
      <c r="BK12" s="626"/>
      <c r="BL12" s="626"/>
      <c r="BM12" s="626"/>
      <c r="BN12" s="627"/>
      <c r="BO12" s="685">
        <v>57.3</v>
      </c>
      <c r="BP12" s="685"/>
      <c r="BQ12" s="685"/>
      <c r="BR12" s="685"/>
      <c r="BS12" s="631" t="s">
        <v>134</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114866</v>
      </c>
      <c r="CS12" s="626"/>
      <c r="CT12" s="626"/>
      <c r="CU12" s="626"/>
      <c r="CV12" s="626"/>
      <c r="CW12" s="626"/>
      <c r="CX12" s="626"/>
      <c r="CY12" s="627"/>
      <c r="CZ12" s="685">
        <v>4.3</v>
      </c>
      <c r="DA12" s="685"/>
      <c r="DB12" s="685"/>
      <c r="DC12" s="685"/>
      <c r="DD12" s="631" t="s">
        <v>126</v>
      </c>
      <c r="DE12" s="626"/>
      <c r="DF12" s="626"/>
      <c r="DG12" s="626"/>
      <c r="DH12" s="626"/>
      <c r="DI12" s="626"/>
      <c r="DJ12" s="626"/>
      <c r="DK12" s="626"/>
      <c r="DL12" s="626"/>
      <c r="DM12" s="626"/>
      <c r="DN12" s="626"/>
      <c r="DO12" s="626"/>
      <c r="DP12" s="627"/>
      <c r="DQ12" s="631">
        <v>65382</v>
      </c>
      <c r="DR12" s="626"/>
      <c r="DS12" s="626"/>
      <c r="DT12" s="626"/>
      <c r="DU12" s="626"/>
      <c r="DV12" s="626"/>
      <c r="DW12" s="626"/>
      <c r="DX12" s="626"/>
      <c r="DY12" s="626"/>
      <c r="DZ12" s="626"/>
      <c r="EA12" s="626"/>
      <c r="EB12" s="626"/>
      <c r="EC12" s="666"/>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126</v>
      </c>
      <c r="S13" s="626"/>
      <c r="T13" s="626"/>
      <c r="U13" s="626"/>
      <c r="V13" s="626"/>
      <c r="W13" s="626"/>
      <c r="X13" s="626"/>
      <c r="Y13" s="627"/>
      <c r="Z13" s="685" t="s">
        <v>126</v>
      </c>
      <c r="AA13" s="685"/>
      <c r="AB13" s="685"/>
      <c r="AC13" s="685"/>
      <c r="AD13" s="686" t="s">
        <v>134</v>
      </c>
      <c r="AE13" s="686"/>
      <c r="AF13" s="686"/>
      <c r="AG13" s="686"/>
      <c r="AH13" s="686"/>
      <c r="AI13" s="686"/>
      <c r="AJ13" s="686"/>
      <c r="AK13" s="686"/>
      <c r="AL13" s="628" t="s">
        <v>126</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206210</v>
      </c>
      <c r="BH13" s="626"/>
      <c r="BI13" s="626"/>
      <c r="BJ13" s="626"/>
      <c r="BK13" s="626"/>
      <c r="BL13" s="626"/>
      <c r="BM13" s="626"/>
      <c r="BN13" s="627"/>
      <c r="BO13" s="685">
        <v>55.3</v>
      </c>
      <c r="BP13" s="685"/>
      <c r="BQ13" s="685"/>
      <c r="BR13" s="685"/>
      <c r="BS13" s="631" t="s">
        <v>126</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445656</v>
      </c>
      <c r="CS13" s="626"/>
      <c r="CT13" s="626"/>
      <c r="CU13" s="626"/>
      <c r="CV13" s="626"/>
      <c r="CW13" s="626"/>
      <c r="CX13" s="626"/>
      <c r="CY13" s="627"/>
      <c r="CZ13" s="685">
        <v>16.899999999999999</v>
      </c>
      <c r="DA13" s="685"/>
      <c r="DB13" s="685"/>
      <c r="DC13" s="685"/>
      <c r="DD13" s="631">
        <v>263921</v>
      </c>
      <c r="DE13" s="626"/>
      <c r="DF13" s="626"/>
      <c r="DG13" s="626"/>
      <c r="DH13" s="626"/>
      <c r="DI13" s="626"/>
      <c r="DJ13" s="626"/>
      <c r="DK13" s="626"/>
      <c r="DL13" s="626"/>
      <c r="DM13" s="626"/>
      <c r="DN13" s="626"/>
      <c r="DO13" s="626"/>
      <c r="DP13" s="627"/>
      <c r="DQ13" s="631">
        <v>203996</v>
      </c>
      <c r="DR13" s="626"/>
      <c r="DS13" s="626"/>
      <c r="DT13" s="626"/>
      <c r="DU13" s="626"/>
      <c r="DV13" s="626"/>
      <c r="DW13" s="626"/>
      <c r="DX13" s="626"/>
      <c r="DY13" s="626"/>
      <c r="DZ13" s="626"/>
      <c r="EA13" s="626"/>
      <c r="EB13" s="626"/>
      <c r="EC13" s="666"/>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126</v>
      </c>
      <c r="S14" s="626"/>
      <c r="T14" s="626"/>
      <c r="U14" s="626"/>
      <c r="V14" s="626"/>
      <c r="W14" s="626"/>
      <c r="X14" s="626"/>
      <c r="Y14" s="627"/>
      <c r="Z14" s="685" t="s">
        <v>134</v>
      </c>
      <c r="AA14" s="685"/>
      <c r="AB14" s="685"/>
      <c r="AC14" s="685"/>
      <c r="AD14" s="686" t="s">
        <v>134</v>
      </c>
      <c r="AE14" s="686"/>
      <c r="AF14" s="686"/>
      <c r="AG14" s="686"/>
      <c r="AH14" s="686"/>
      <c r="AI14" s="686"/>
      <c r="AJ14" s="686"/>
      <c r="AK14" s="686"/>
      <c r="AL14" s="628" t="s">
        <v>228</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14572</v>
      </c>
      <c r="BH14" s="626"/>
      <c r="BI14" s="626"/>
      <c r="BJ14" s="626"/>
      <c r="BK14" s="626"/>
      <c r="BL14" s="626"/>
      <c r="BM14" s="626"/>
      <c r="BN14" s="627"/>
      <c r="BO14" s="685">
        <v>3.9</v>
      </c>
      <c r="BP14" s="685"/>
      <c r="BQ14" s="685"/>
      <c r="BR14" s="685"/>
      <c r="BS14" s="631" t="s">
        <v>134</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114533</v>
      </c>
      <c r="CS14" s="626"/>
      <c r="CT14" s="626"/>
      <c r="CU14" s="626"/>
      <c r="CV14" s="626"/>
      <c r="CW14" s="626"/>
      <c r="CX14" s="626"/>
      <c r="CY14" s="627"/>
      <c r="CZ14" s="685">
        <v>4.3</v>
      </c>
      <c r="DA14" s="685"/>
      <c r="DB14" s="685"/>
      <c r="DC14" s="685"/>
      <c r="DD14" s="631">
        <v>9814</v>
      </c>
      <c r="DE14" s="626"/>
      <c r="DF14" s="626"/>
      <c r="DG14" s="626"/>
      <c r="DH14" s="626"/>
      <c r="DI14" s="626"/>
      <c r="DJ14" s="626"/>
      <c r="DK14" s="626"/>
      <c r="DL14" s="626"/>
      <c r="DM14" s="626"/>
      <c r="DN14" s="626"/>
      <c r="DO14" s="626"/>
      <c r="DP14" s="627"/>
      <c r="DQ14" s="631">
        <v>110110</v>
      </c>
      <c r="DR14" s="626"/>
      <c r="DS14" s="626"/>
      <c r="DT14" s="626"/>
      <c r="DU14" s="626"/>
      <c r="DV14" s="626"/>
      <c r="DW14" s="626"/>
      <c r="DX14" s="626"/>
      <c r="DY14" s="626"/>
      <c r="DZ14" s="626"/>
      <c r="EA14" s="626"/>
      <c r="EB14" s="626"/>
      <c r="EC14" s="666"/>
    </row>
    <row r="15" spans="2:143" ht="11.25" customHeight="1" x14ac:dyDescent="0.15">
      <c r="B15" s="620" t="s">
        <v>259</v>
      </c>
      <c r="C15" s="621"/>
      <c r="D15" s="621"/>
      <c r="E15" s="621"/>
      <c r="F15" s="621"/>
      <c r="G15" s="621"/>
      <c r="H15" s="621"/>
      <c r="I15" s="621"/>
      <c r="J15" s="621"/>
      <c r="K15" s="621"/>
      <c r="L15" s="621"/>
      <c r="M15" s="621"/>
      <c r="N15" s="621"/>
      <c r="O15" s="621"/>
      <c r="P15" s="621"/>
      <c r="Q15" s="622"/>
      <c r="R15" s="623">
        <v>12624</v>
      </c>
      <c r="S15" s="626"/>
      <c r="T15" s="626"/>
      <c r="U15" s="626"/>
      <c r="V15" s="626"/>
      <c r="W15" s="626"/>
      <c r="X15" s="626"/>
      <c r="Y15" s="627"/>
      <c r="Z15" s="685">
        <v>0.4</v>
      </c>
      <c r="AA15" s="685"/>
      <c r="AB15" s="685"/>
      <c r="AC15" s="685"/>
      <c r="AD15" s="686">
        <v>12624</v>
      </c>
      <c r="AE15" s="686"/>
      <c r="AF15" s="686"/>
      <c r="AG15" s="686"/>
      <c r="AH15" s="686"/>
      <c r="AI15" s="686"/>
      <c r="AJ15" s="686"/>
      <c r="AK15" s="686"/>
      <c r="AL15" s="628">
        <v>0.8</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10621</v>
      </c>
      <c r="BH15" s="626"/>
      <c r="BI15" s="626"/>
      <c r="BJ15" s="626"/>
      <c r="BK15" s="626"/>
      <c r="BL15" s="626"/>
      <c r="BM15" s="626"/>
      <c r="BN15" s="627"/>
      <c r="BO15" s="685">
        <v>2.9</v>
      </c>
      <c r="BP15" s="685"/>
      <c r="BQ15" s="685"/>
      <c r="BR15" s="685"/>
      <c r="BS15" s="631" t="s">
        <v>126</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285787</v>
      </c>
      <c r="CS15" s="626"/>
      <c r="CT15" s="626"/>
      <c r="CU15" s="626"/>
      <c r="CV15" s="626"/>
      <c r="CW15" s="626"/>
      <c r="CX15" s="626"/>
      <c r="CY15" s="627"/>
      <c r="CZ15" s="685">
        <v>10.8</v>
      </c>
      <c r="DA15" s="685"/>
      <c r="DB15" s="685"/>
      <c r="DC15" s="685"/>
      <c r="DD15" s="631">
        <v>31350</v>
      </c>
      <c r="DE15" s="626"/>
      <c r="DF15" s="626"/>
      <c r="DG15" s="626"/>
      <c r="DH15" s="626"/>
      <c r="DI15" s="626"/>
      <c r="DJ15" s="626"/>
      <c r="DK15" s="626"/>
      <c r="DL15" s="626"/>
      <c r="DM15" s="626"/>
      <c r="DN15" s="626"/>
      <c r="DO15" s="626"/>
      <c r="DP15" s="627"/>
      <c r="DQ15" s="631">
        <v>236449</v>
      </c>
      <c r="DR15" s="626"/>
      <c r="DS15" s="626"/>
      <c r="DT15" s="626"/>
      <c r="DU15" s="626"/>
      <c r="DV15" s="626"/>
      <c r="DW15" s="626"/>
      <c r="DX15" s="626"/>
      <c r="DY15" s="626"/>
      <c r="DZ15" s="626"/>
      <c r="EA15" s="626"/>
      <c r="EB15" s="626"/>
      <c r="EC15" s="666"/>
    </row>
    <row r="16" spans="2:143" ht="11.25" customHeight="1" x14ac:dyDescent="0.15">
      <c r="B16" s="620" t="s">
        <v>262</v>
      </c>
      <c r="C16" s="621"/>
      <c r="D16" s="621"/>
      <c r="E16" s="621"/>
      <c r="F16" s="621"/>
      <c r="G16" s="621"/>
      <c r="H16" s="621"/>
      <c r="I16" s="621"/>
      <c r="J16" s="621"/>
      <c r="K16" s="621"/>
      <c r="L16" s="621"/>
      <c r="M16" s="621"/>
      <c r="N16" s="621"/>
      <c r="O16" s="621"/>
      <c r="P16" s="621"/>
      <c r="Q16" s="622"/>
      <c r="R16" s="623" t="s">
        <v>228</v>
      </c>
      <c r="S16" s="626"/>
      <c r="T16" s="626"/>
      <c r="U16" s="626"/>
      <c r="V16" s="626"/>
      <c r="W16" s="626"/>
      <c r="X16" s="626"/>
      <c r="Y16" s="627"/>
      <c r="Z16" s="685" t="s">
        <v>126</v>
      </c>
      <c r="AA16" s="685"/>
      <c r="AB16" s="685"/>
      <c r="AC16" s="685"/>
      <c r="AD16" s="686" t="s">
        <v>126</v>
      </c>
      <c r="AE16" s="686"/>
      <c r="AF16" s="686"/>
      <c r="AG16" s="686"/>
      <c r="AH16" s="686"/>
      <c r="AI16" s="686"/>
      <c r="AJ16" s="686"/>
      <c r="AK16" s="686"/>
      <c r="AL16" s="628" t="s">
        <v>126</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126</v>
      </c>
      <c r="BH16" s="626"/>
      <c r="BI16" s="626"/>
      <c r="BJ16" s="626"/>
      <c r="BK16" s="626"/>
      <c r="BL16" s="626"/>
      <c r="BM16" s="626"/>
      <c r="BN16" s="627"/>
      <c r="BO16" s="685" t="s">
        <v>134</v>
      </c>
      <c r="BP16" s="685"/>
      <c r="BQ16" s="685"/>
      <c r="BR16" s="685"/>
      <c r="BS16" s="631" t="s">
        <v>126</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t="s">
        <v>126</v>
      </c>
      <c r="CS16" s="626"/>
      <c r="CT16" s="626"/>
      <c r="CU16" s="626"/>
      <c r="CV16" s="626"/>
      <c r="CW16" s="626"/>
      <c r="CX16" s="626"/>
      <c r="CY16" s="627"/>
      <c r="CZ16" s="685" t="s">
        <v>134</v>
      </c>
      <c r="DA16" s="685"/>
      <c r="DB16" s="685"/>
      <c r="DC16" s="685"/>
      <c r="DD16" s="631" t="s">
        <v>126</v>
      </c>
      <c r="DE16" s="626"/>
      <c r="DF16" s="626"/>
      <c r="DG16" s="626"/>
      <c r="DH16" s="626"/>
      <c r="DI16" s="626"/>
      <c r="DJ16" s="626"/>
      <c r="DK16" s="626"/>
      <c r="DL16" s="626"/>
      <c r="DM16" s="626"/>
      <c r="DN16" s="626"/>
      <c r="DO16" s="626"/>
      <c r="DP16" s="627"/>
      <c r="DQ16" s="631" t="s">
        <v>126</v>
      </c>
      <c r="DR16" s="626"/>
      <c r="DS16" s="626"/>
      <c r="DT16" s="626"/>
      <c r="DU16" s="626"/>
      <c r="DV16" s="626"/>
      <c r="DW16" s="626"/>
      <c r="DX16" s="626"/>
      <c r="DY16" s="626"/>
      <c r="DZ16" s="626"/>
      <c r="EA16" s="626"/>
      <c r="EB16" s="626"/>
      <c r="EC16" s="666"/>
    </row>
    <row r="17" spans="2:133" ht="11.25" customHeight="1" x14ac:dyDescent="0.15">
      <c r="B17" s="620" t="s">
        <v>265</v>
      </c>
      <c r="C17" s="621"/>
      <c r="D17" s="621"/>
      <c r="E17" s="621"/>
      <c r="F17" s="621"/>
      <c r="G17" s="621"/>
      <c r="H17" s="621"/>
      <c r="I17" s="621"/>
      <c r="J17" s="621"/>
      <c r="K17" s="621"/>
      <c r="L17" s="621"/>
      <c r="M17" s="621"/>
      <c r="N17" s="621"/>
      <c r="O17" s="621"/>
      <c r="P17" s="621"/>
      <c r="Q17" s="622"/>
      <c r="R17" s="623">
        <v>1395</v>
      </c>
      <c r="S17" s="626"/>
      <c r="T17" s="626"/>
      <c r="U17" s="626"/>
      <c r="V17" s="626"/>
      <c r="W17" s="626"/>
      <c r="X17" s="626"/>
      <c r="Y17" s="627"/>
      <c r="Z17" s="685">
        <v>0</v>
      </c>
      <c r="AA17" s="685"/>
      <c r="AB17" s="685"/>
      <c r="AC17" s="685"/>
      <c r="AD17" s="686">
        <v>1395</v>
      </c>
      <c r="AE17" s="686"/>
      <c r="AF17" s="686"/>
      <c r="AG17" s="686"/>
      <c r="AH17" s="686"/>
      <c r="AI17" s="686"/>
      <c r="AJ17" s="686"/>
      <c r="AK17" s="686"/>
      <c r="AL17" s="628">
        <v>0.1</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228</v>
      </c>
      <c r="BH17" s="626"/>
      <c r="BI17" s="626"/>
      <c r="BJ17" s="626"/>
      <c r="BK17" s="626"/>
      <c r="BL17" s="626"/>
      <c r="BM17" s="626"/>
      <c r="BN17" s="627"/>
      <c r="BO17" s="685" t="s">
        <v>228</v>
      </c>
      <c r="BP17" s="685"/>
      <c r="BQ17" s="685"/>
      <c r="BR17" s="685"/>
      <c r="BS17" s="631" t="s">
        <v>126</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191304</v>
      </c>
      <c r="CS17" s="626"/>
      <c r="CT17" s="626"/>
      <c r="CU17" s="626"/>
      <c r="CV17" s="626"/>
      <c r="CW17" s="626"/>
      <c r="CX17" s="626"/>
      <c r="CY17" s="627"/>
      <c r="CZ17" s="685">
        <v>7.2</v>
      </c>
      <c r="DA17" s="685"/>
      <c r="DB17" s="685"/>
      <c r="DC17" s="685"/>
      <c r="DD17" s="631" t="s">
        <v>126</v>
      </c>
      <c r="DE17" s="626"/>
      <c r="DF17" s="626"/>
      <c r="DG17" s="626"/>
      <c r="DH17" s="626"/>
      <c r="DI17" s="626"/>
      <c r="DJ17" s="626"/>
      <c r="DK17" s="626"/>
      <c r="DL17" s="626"/>
      <c r="DM17" s="626"/>
      <c r="DN17" s="626"/>
      <c r="DO17" s="626"/>
      <c r="DP17" s="627"/>
      <c r="DQ17" s="631">
        <v>191304</v>
      </c>
      <c r="DR17" s="626"/>
      <c r="DS17" s="626"/>
      <c r="DT17" s="626"/>
      <c r="DU17" s="626"/>
      <c r="DV17" s="626"/>
      <c r="DW17" s="626"/>
      <c r="DX17" s="626"/>
      <c r="DY17" s="626"/>
      <c r="DZ17" s="626"/>
      <c r="EA17" s="626"/>
      <c r="EB17" s="626"/>
      <c r="EC17" s="666"/>
    </row>
    <row r="18" spans="2:133" ht="11.25" customHeight="1" x14ac:dyDescent="0.15">
      <c r="B18" s="620" t="s">
        <v>268</v>
      </c>
      <c r="C18" s="621"/>
      <c r="D18" s="621"/>
      <c r="E18" s="621"/>
      <c r="F18" s="621"/>
      <c r="G18" s="621"/>
      <c r="H18" s="621"/>
      <c r="I18" s="621"/>
      <c r="J18" s="621"/>
      <c r="K18" s="621"/>
      <c r="L18" s="621"/>
      <c r="M18" s="621"/>
      <c r="N18" s="621"/>
      <c r="O18" s="621"/>
      <c r="P18" s="621"/>
      <c r="Q18" s="622"/>
      <c r="R18" s="623">
        <v>1236043</v>
      </c>
      <c r="S18" s="626"/>
      <c r="T18" s="626"/>
      <c r="U18" s="626"/>
      <c r="V18" s="626"/>
      <c r="W18" s="626"/>
      <c r="X18" s="626"/>
      <c r="Y18" s="627"/>
      <c r="Z18" s="685">
        <v>42.8</v>
      </c>
      <c r="AA18" s="685"/>
      <c r="AB18" s="685"/>
      <c r="AC18" s="685"/>
      <c r="AD18" s="686">
        <v>1142789</v>
      </c>
      <c r="AE18" s="686"/>
      <c r="AF18" s="686"/>
      <c r="AG18" s="686"/>
      <c r="AH18" s="686"/>
      <c r="AI18" s="686"/>
      <c r="AJ18" s="686"/>
      <c r="AK18" s="686"/>
      <c r="AL18" s="628">
        <v>69.5</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126</v>
      </c>
      <c r="BH18" s="626"/>
      <c r="BI18" s="626"/>
      <c r="BJ18" s="626"/>
      <c r="BK18" s="626"/>
      <c r="BL18" s="626"/>
      <c r="BM18" s="626"/>
      <c r="BN18" s="627"/>
      <c r="BO18" s="685" t="s">
        <v>126</v>
      </c>
      <c r="BP18" s="685"/>
      <c r="BQ18" s="685"/>
      <c r="BR18" s="685"/>
      <c r="BS18" s="631" t="s">
        <v>228</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126</v>
      </c>
      <c r="CS18" s="626"/>
      <c r="CT18" s="626"/>
      <c r="CU18" s="626"/>
      <c r="CV18" s="626"/>
      <c r="CW18" s="626"/>
      <c r="CX18" s="626"/>
      <c r="CY18" s="627"/>
      <c r="CZ18" s="685" t="s">
        <v>228</v>
      </c>
      <c r="DA18" s="685"/>
      <c r="DB18" s="685"/>
      <c r="DC18" s="685"/>
      <c r="DD18" s="631" t="s">
        <v>126</v>
      </c>
      <c r="DE18" s="626"/>
      <c r="DF18" s="626"/>
      <c r="DG18" s="626"/>
      <c r="DH18" s="626"/>
      <c r="DI18" s="626"/>
      <c r="DJ18" s="626"/>
      <c r="DK18" s="626"/>
      <c r="DL18" s="626"/>
      <c r="DM18" s="626"/>
      <c r="DN18" s="626"/>
      <c r="DO18" s="626"/>
      <c r="DP18" s="627"/>
      <c r="DQ18" s="631" t="s">
        <v>134</v>
      </c>
      <c r="DR18" s="626"/>
      <c r="DS18" s="626"/>
      <c r="DT18" s="626"/>
      <c r="DU18" s="626"/>
      <c r="DV18" s="626"/>
      <c r="DW18" s="626"/>
      <c r="DX18" s="626"/>
      <c r="DY18" s="626"/>
      <c r="DZ18" s="626"/>
      <c r="EA18" s="626"/>
      <c r="EB18" s="626"/>
      <c r="EC18" s="666"/>
    </row>
    <row r="19" spans="2:133" ht="11.25" customHeight="1" x14ac:dyDescent="0.15">
      <c r="B19" s="620" t="s">
        <v>271</v>
      </c>
      <c r="C19" s="621"/>
      <c r="D19" s="621"/>
      <c r="E19" s="621"/>
      <c r="F19" s="621"/>
      <c r="G19" s="621"/>
      <c r="H19" s="621"/>
      <c r="I19" s="621"/>
      <c r="J19" s="621"/>
      <c r="K19" s="621"/>
      <c r="L19" s="621"/>
      <c r="M19" s="621"/>
      <c r="N19" s="621"/>
      <c r="O19" s="621"/>
      <c r="P19" s="621"/>
      <c r="Q19" s="622"/>
      <c r="R19" s="623">
        <v>1142789</v>
      </c>
      <c r="S19" s="626"/>
      <c r="T19" s="626"/>
      <c r="U19" s="626"/>
      <c r="V19" s="626"/>
      <c r="W19" s="626"/>
      <c r="X19" s="626"/>
      <c r="Y19" s="627"/>
      <c r="Z19" s="685">
        <v>39.6</v>
      </c>
      <c r="AA19" s="685"/>
      <c r="AB19" s="685"/>
      <c r="AC19" s="685"/>
      <c r="AD19" s="686">
        <v>1142789</v>
      </c>
      <c r="AE19" s="686"/>
      <c r="AF19" s="686"/>
      <c r="AG19" s="686"/>
      <c r="AH19" s="686"/>
      <c r="AI19" s="686"/>
      <c r="AJ19" s="686"/>
      <c r="AK19" s="686"/>
      <c r="AL19" s="628">
        <v>69.5</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7118</v>
      </c>
      <c r="BH19" s="626"/>
      <c r="BI19" s="626"/>
      <c r="BJ19" s="626"/>
      <c r="BK19" s="626"/>
      <c r="BL19" s="626"/>
      <c r="BM19" s="626"/>
      <c r="BN19" s="627"/>
      <c r="BO19" s="685">
        <v>1.9</v>
      </c>
      <c r="BP19" s="685"/>
      <c r="BQ19" s="685"/>
      <c r="BR19" s="685"/>
      <c r="BS19" s="631" t="s">
        <v>126</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228</v>
      </c>
      <c r="CS19" s="626"/>
      <c r="CT19" s="626"/>
      <c r="CU19" s="626"/>
      <c r="CV19" s="626"/>
      <c r="CW19" s="626"/>
      <c r="CX19" s="626"/>
      <c r="CY19" s="627"/>
      <c r="CZ19" s="685" t="s">
        <v>134</v>
      </c>
      <c r="DA19" s="685"/>
      <c r="DB19" s="685"/>
      <c r="DC19" s="685"/>
      <c r="DD19" s="631" t="s">
        <v>126</v>
      </c>
      <c r="DE19" s="626"/>
      <c r="DF19" s="626"/>
      <c r="DG19" s="626"/>
      <c r="DH19" s="626"/>
      <c r="DI19" s="626"/>
      <c r="DJ19" s="626"/>
      <c r="DK19" s="626"/>
      <c r="DL19" s="626"/>
      <c r="DM19" s="626"/>
      <c r="DN19" s="626"/>
      <c r="DO19" s="626"/>
      <c r="DP19" s="627"/>
      <c r="DQ19" s="631" t="s">
        <v>134</v>
      </c>
      <c r="DR19" s="626"/>
      <c r="DS19" s="626"/>
      <c r="DT19" s="626"/>
      <c r="DU19" s="626"/>
      <c r="DV19" s="626"/>
      <c r="DW19" s="626"/>
      <c r="DX19" s="626"/>
      <c r="DY19" s="626"/>
      <c r="DZ19" s="626"/>
      <c r="EA19" s="626"/>
      <c r="EB19" s="626"/>
      <c r="EC19" s="666"/>
    </row>
    <row r="20" spans="2:133" ht="11.25" customHeight="1" x14ac:dyDescent="0.15">
      <c r="B20" s="620" t="s">
        <v>274</v>
      </c>
      <c r="C20" s="621"/>
      <c r="D20" s="621"/>
      <c r="E20" s="621"/>
      <c r="F20" s="621"/>
      <c r="G20" s="621"/>
      <c r="H20" s="621"/>
      <c r="I20" s="621"/>
      <c r="J20" s="621"/>
      <c r="K20" s="621"/>
      <c r="L20" s="621"/>
      <c r="M20" s="621"/>
      <c r="N20" s="621"/>
      <c r="O20" s="621"/>
      <c r="P20" s="621"/>
      <c r="Q20" s="622"/>
      <c r="R20" s="623">
        <v>93254</v>
      </c>
      <c r="S20" s="626"/>
      <c r="T20" s="626"/>
      <c r="U20" s="626"/>
      <c r="V20" s="626"/>
      <c r="W20" s="626"/>
      <c r="X20" s="626"/>
      <c r="Y20" s="627"/>
      <c r="Z20" s="685">
        <v>3.2</v>
      </c>
      <c r="AA20" s="685"/>
      <c r="AB20" s="685"/>
      <c r="AC20" s="685"/>
      <c r="AD20" s="686" t="s">
        <v>126</v>
      </c>
      <c r="AE20" s="686"/>
      <c r="AF20" s="686"/>
      <c r="AG20" s="686"/>
      <c r="AH20" s="686"/>
      <c r="AI20" s="686"/>
      <c r="AJ20" s="686"/>
      <c r="AK20" s="686"/>
      <c r="AL20" s="628" t="s">
        <v>126</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7118</v>
      </c>
      <c r="BH20" s="626"/>
      <c r="BI20" s="626"/>
      <c r="BJ20" s="626"/>
      <c r="BK20" s="626"/>
      <c r="BL20" s="626"/>
      <c r="BM20" s="626"/>
      <c r="BN20" s="627"/>
      <c r="BO20" s="685">
        <v>1.9</v>
      </c>
      <c r="BP20" s="685"/>
      <c r="BQ20" s="685"/>
      <c r="BR20" s="685"/>
      <c r="BS20" s="631" t="s">
        <v>126</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2641640</v>
      </c>
      <c r="CS20" s="626"/>
      <c r="CT20" s="626"/>
      <c r="CU20" s="626"/>
      <c r="CV20" s="626"/>
      <c r="CW20" s="626"/>
      <c r="CX20" s="626"/>
      <c r="CY20" s="627"/>
      <c r="CZ20" s="685">
        <v>100</v>
      </c>
      <c r="DA20" s="685"/>
      <c r="DB20" s="685"/>
      <c r="DC20" s="685"/>
      <c r="DD20" s="631">
        <v>437008</v>
      </c>
      <c r="DE20" s="626"/>
      <c r="DF20" s="626"/>
      <c r="DG20" s="626"/>
      <c r="DH20" s="626"/>
      <c r="DI20" s="626"/>
      <c r="DJ20" s="626"/>
      <c r="DK20" s="626"/>
      <c r="DL20" s="626"/>
      <c r="DM20" s="626"/>
      <c r="DN20" s="626"/>
      <c r="DO20" s="626"/>
      <c r="DP20" s="627"/>
      <c r="DQ20" s="631">
        <v>1879977</v>
      </c>
      <c r="DR20" s="626"/>
      <c r="DS20" s="626"/>
      <c r="DT20" s="626"/>
      <c r="DU20" s="626"/>
      <c r="DV20" s="626"/>
      <c r="DW20" s="626"/>
      <c r="DX20" s="626"/>
      <c r="DY20" s="626"/>
      <c r="DZ20" s="626"/>
      <c r="EA20" s="626"/>
      <c r="EB20" s="626"/>
      <c r="EC20" s="666"/>
    </row>
    <row r="21" spans="2:133" ht="11.25" customHeight="1" x14ac:dyDescent="0.15">
      <c r="B21" s="620" t="s">
        <v>277</v>
      </c>
      <c r="C21" s="621"/>
      <c r="D21" s="621"/>
      <c r="E21" s="621"/>
      <c r="F21" s="621"/>
      <c r="G21" s="621"/>
      <c r="H21" s="621"/>
      <c r="I21" s="621"/>
      <c r="J21" s="621"/>
      <c r="K21" s="621"/>
      <c r="L21" s="621"/>
      <c r="M21" s="621"/>
      <c r="N21" s="621"/>
      <c r="O21" s="621"/>
      <c r="P21" s="621"/>
      <c r="Q21" s="622"/>
      <c r="R21" s="623" t="s">
        <v>126</v>
      </c>
      <c r="S21" s="626"/>
      <c r="T21" s="626"/>
      <c r="U21" s="626"/>
      <c r="V21" s="626"/>
      <c r="W21" s="626"/>
      <c r="X21" s="626"/>
      <c r="Y21" s="627"/>
      <c r="Z21" s="685" t="s">
        <v>126</v>
      </c>
      <c r="AA21" s="685"/>
      <c r="AB21" s="685"/>
      <c r="AC21" s="685"/>
      <c r="AD21" s="686" t="s">
        <v>134</v>
      </c>
      <c r="AE21" s="686"/>
      <c r="AF21" s="686"/>
      <c r="AG21" s="686"/>
      <c r="AH21" s="686"/>
      <c r="AI21" s="686"/>
      <c r="AJ21" s="686"/>
      <c r="AK21" s="686"/>
      <c r="AL21" s="628" t="s">
        <v>126</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7118</v>
      </c>
      <c r="BH21" s="626"/>
      <c r="BI21" s="626"/>
      <c r="BJ21" s="626"/>
      <c r="BK21" s="626"/>
      <c r="BL21" s="626"/>
      <c r="BM21" s="626"/>
      <c r="BN21" s="627"/>
      <c r="BO21" s="685">
        <v>1.9</v>
      </c>
      <c r="BP21" s="685"/>
      <c r="BQ21" s="685"/>
      <c r="BR21" s="685"/>
      <c r="BS21" s="631" t="s">
        <v>134</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279</v>
      </c>
      <c r="C22" s="621"/>
      <c r="D22" s="621"/>
      <c r="E22" s="621"/>
      <c r="F22" s="621"/>
      <c r="G22" s="621"/>
      <c r="H22" s="621"/>
      <c r="I22" s="621"/>
      <c r="J22" s="621"/>
      <c r="K22" s="621"/>
      <c r="L22" s="621"/>
      <c r="M22" s="621"/>
      <c r="N22" s="621"/>
      <c r="O22" s="621"/>
      <c r="P22" s="621"/>
      <c r="Q22" s="622"/>
      <c r="R22" s="623">
        <v>1733971</v>
      </c>
      <c r="S22" s="626"/>
      <c r="T22" s="626"/>
      <c r="U22" s="626"/>
      <c r="V22" s="626"/>
      <c r="W22" s="626"/>
      <c r="X22" s="626"/>
      <c r="Y22" s="627"/>
      <c r="Z22" s="685">
        <v>60</v>
      </c>
      <c r="AA22" s="685"/>
      <c r="AB22" s="685"/>
      <c r="AC22" s="685"/>
      <c r="AD22" s="686">
        <v>1640717</v>
      </c>
      <c r="AE22" s="686"/>
      <c r="AF22" s="686"/>
      <c r="AG22" s="686"/>
      <c r="AH22" s="686"/>
      <c r="AI22" s="686"/>
      <c r="AJ22" s="686"/>
      <c r="AK22" s="686"/>
      <c r="AL22" s="628">
        <v>99.8</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134</v>
      </c>
      <c r="BH22" s="626"/>
      <c r="BI22" s="626"/>
      <c r="BJ22" s="626"/>
      <c r="BK22" s="626"/>
      <c r="BL22" s="626"/>
      <c r="BM22" s="626"/>
      <c r="BN22" s="627"/>
      <c r="BO22" s="685" t="s">
        <v>126</v>
      </c>
      <c r="BP22" s="685"/>
      <c r="BQ22" s="685"/>
      <c r="BR22" s="685"/>
      <c r="BS22" s="631" t="s">
        <v>126</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282</v>
      </c>
      <c r="C23" s="621"/>
      <c r="D23" s="621"/>
      <c r="E23" s="621"/>
      <c r="F23" s="621"/>
      <c r="G23" s="621"/>
      <c r="H23" s="621"/>
      <c r="I23" s="621"/>
      <c r="J23" s="621"/>
      <c r="K23" s="621"/>
      <c r="L23" s="621"/>
      <c r="M23" s="621"/>
      <c r="N23" s="621"/>
      <c r="O23" s="621"/>
      <c r="P23" s="621"/>
      <c r="Q23" s="622"/>
      <c r="R23" s="623">
        <v>695</v>
      </c>
      <c r="S23" s="626"/>
      <c r="T23" s="626"/>
      <c r="U23" s="626"/>
      <c r="V23" s="626"/>
      <c r="W23" s="626"/>
      <c r="X23" s="626"/>
      <c r="Y23" s="627"/>
      <c r="Z23" s="685">
        <v>0</v>
      </c>
      <c r="AA23" s="685"/>
      <c r="AB23" s="685"/>
      <c r="AC23" s="685"/>
      <c r="AD23" s="686">
        <v>695</v>
      </c>
      <c r="AE23" s="686"/>
      <c r="AF23" s="686"/>
      <c r="AG23" s="686"/>
      <c r="AH23" s="686"/>
      <c r="AI23" s="686"/>
      <c r="AJ23" s="686"/>
      <c r="AK23" s="686"/>
      <c r="AL23" s="628">
        <v>0</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t="s">
        <v>134</v>
      </c>
      <c r="BH23" s="626"/>
      <c r="BI23" s="626"/>
      <c r="BJ23" s="626"/>
      <c r="BK23" s="626"/>
      <c r="BL23" s="626"/>
      <c r="BM23" s="626"/>
      <c r="BN23" s="627"/>
      <c r="BO23" s="685" t="s">
        <v>228</v>
      </c>
      <c r="BP23" s="685"/>
      <c r="BQ23" s="685"/>
      <c r="BR23" s="685"/>
      <c r="BS23" s="631" t="s">
        <v>126</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15">
      <c r="B24" s="620" t="s">
        <v>289</v>
      </c>
      <c r="C24" s="621"/>
      <c r="D24" s="621"/>
      <c r="E24" s="621"/>
      <c r="F24" s="621"/>
      <c r="G24" s="621"/>
      <c r="H24" s="621"/>
      <c r="I24" s="621"/>
      <c r="J24" s="621"/>
      <c r="K24" s="621"/>
      <c r="L24" s="621"/>
      <c r="M24" s="621"/>
      <c r="N24" s="621"/>
      <c r="O24" s="621"/>
      <c r="P24" s="621"/>
      <c r="Q24" s="622"/>
      <c r="R24" s="623">
        <v>7374</v>
      </c>
      <c r="S24" s="626"/>
      <c r="T24" s="626"/>
      <c r="U24" s="626"/>
      <c r="V24" s="626"/>
      <c r="W24" s="626"/>
      <c r="X24" s="626"/>
      <c r="Y24" s="627"/>
      <c r="Z24" s="685">
        <v>0.3</v>
      </c>
      <c r="AA24" s="685"/>
      <c r="AB24" s="685"/>
      <c r="AC24" s="685"/>
      <c r="AD24" s="686" t="s">
        <v>134</v>
      </c>
      <c r="AE24" s="686"/>
      <c r="AF24" s="686"/>
      <c r="AG24" s="686"/>
      <c r="AH24" s="686"/>
      <c r="AI24" s="686"/>
      <c r="AJ24" s="686"/>
      <c r="AK24" s="686"/>
      <c r="AL24" s="628" t="s">
        <v>134</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126</v>
      </c>
      <c r="BH24" s="626"/>
      <c r="BI24" s="626"/>
      <c r="BJ24" s="626"/>
      <c r="BK24" s="626"/>
      <c r="BL24" s="626"/>
      <c r="BM24" s="626"/>
      <c r="BN24" s="627"/>
      <c r="BO24" s="685" t="s">
        <v>134</v>
      </c>
      <c r="BP24" s="685"/>
      <c r="BQ24" s="685"/>
      <c r="BR24" s="685"/>
      <c r="BS24" s="631" t="s">
        <v>134</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906715</v>
      </c>
      <c r="CS24" s="689"/>
      <c r="CT24" s="689"/>
      <c r="CU24" s="689"/>
      <c r="CV24" s="689"/>
      <c r="CW24" s="689"/>
      <c r="CX24" s="689"/>
      <c r="CY24" s="735"/>
      <c r="CZ24" s="736">
        <v>34.299999999999997</v>
      </c>
      <c r="DA24" s="705"/>
      <c r="DB24" s="705"/>
      <c r="DC24" s="739"/>
      <c r="DD24" s="734">
        <v>722157</v>
      </c>
      <c r="DE24" s="689"/>
      <c r="DF24" s="689"/>
      <c r="DG24" s="689"/>
      <c r="DH24" s="689"/>
      <c r="DI24" s="689"/>
      <c r="DJ24" s="689"/>
      <c r="DK24" s="735"/>
      <c r="DL24" s="734">
        <v>715238</v>
      </c>
      <c r="DM24" s="689"/>
      <c r="DN24" s="689"/>
      <c r="DO24" s="689"/>
      <c r="DP24" s="689"/>
      <c r="DQ24" s="689"/>
      <c r="DR24" s="689"/>
      <c r="DS24" s="689"/>
      <c r="DT24" s="689"/>
      <c r="DU24" s="689"/>
      <c r="DV24" s="735"/>
      <c r="DW24" s="736">
        <v>41.7</v>
      </c>
      <c r="DX24" s="705"/>
      <c r="DY24" s="705"/>
      <c r="DZ24" s="705"/>
      <c r="EA24" s="705"/>
      <c r="EB24" s="705"/>
      <c r="EC24" s="737"/>
    </row>
    <row r="25" spans="2:133" ht="11.25" customHeight="1" x14ac:dyDescent="0.15">
      <c r="B25" s="620" t="s">
        <v>292</v>
      </c>
      <c r="C25" s="621"/>
      <c r="D25" s="621"/>
      <c r="E25" s="621"/>
      <c r="F25" s="621"/>
      <c r="G25" s="621"/>
      <c r="H25" s="621"/>
      <c r="I25" s="621"/>
      <c r="J25" s="621"/>
      <c r="K25" s="621"/>
      <c r="L25" s="621"/>
      <c r="M25" s="621"/>
      <c r="N25" s="621"/>
      <c r="O25" s="621"/>
      <c r="P25" s="621"/>
      <c r="Q25" s="622"/>
      <c r="R25" s="623">
        <v>61602</v>
      </c>
      <c r="S25" s="626"/>
      <c r="T25" s="626"/>
      <c r="U25" s="626"/>
      <c r="V25" s="626"/>
      <c r="W25" s="626"/>
      <c r="X25" s="626"/>
      <c r="Y25" s="627"/>
      <c r="Z25" s="685">
        <v>2.1</v>
      </c>
      <c r="AA25" s="685"/>
      <c r="AB25" s="685"/>
      <c r="AC25" s="685"/>
      <c r="AD25" s="686">
        <v>1078</v>
      </c>
      <c r="AE25" s="686"/>
      <c r="AF25" s="686"/>
      <c r="AG25" s="686"/>
      <c r="AH25" s="686"/>
      <c r="AI25" s="686"/>
      <c r="AJ25" s="686"/>
      <c r="AK25" s="686"/>
      <c r="AL25" s="628">
        <v>0.1</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126</v>
      </c>
      <c r="BH25" s="626"/>
      <c r="BI25" s="626"/>
      <c r="BJ25" s="626"/>
      <c r="BK25" s="626"/>
      <c r="BL25" s="626"/>
      <c r="BM25" s="626"/>
      <c r="BN25" s="627"/>
      <c r="BO25" s="685" t="s">
        <v>126</v>
      </c>
      <c r="BP25" s="685"/>
      <c r="BQ25" s="685"/>
      <c r="BR25" s="685"/>
      <c r="BS25" s="631" t="s">
        <v>126</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451369</v>
      </c>
      <c r="CS25" s="624"/>
      <c r="CT25" s="624"/>
      <c r="CU25" s="624"/>
      <c r="CV25" s="624"/>
      <c r="CW25" s="624"/>
      <c r="CX25" s="624"/>
      <c r="CY25" s="625"/>
      <c r="CZ25" s="628">
        <v>17.100000000000001</v>
      </c>
      <c r="DA25" s="657"/>
      <c r="DB25" s="657"/>
      <c r="DC25" s="658"/>
      <c r="DD25" s="631">
        <v>445206</v>
      </c>
      <c r="DE25" s="624"/>
      <c r="DF25" s="624"/>
      <c r="DG25" s="624"/>
      <c r="DH25" s="624"/>
      <c r="DI25" s="624"/>
      <c r="DJ25" s="624"/>
      <c r="DK25" s="625"/>
      <c r="DL25" s="631">
        <v>441494</v>
      </c>
      <c r="DM25" s="624"/>
      <c r="DN25" s="624"/>
      <c r="DO25" s="624"/>
      <c r="DP25" s="624"/>
      <c r="DQ25" s="624"/>
      <c r="DR25" s="624"/>
      <c r="DS25" s="624"/>
      <c r="DT25" s="624"/>
      <c r="DU25" s="624"/>
      <c r="DV25" s="625"/>
      <c r="DW25" s="628">
        <v>25.7</v>
      </c>
      <c r="DX25" s="657"/>
      <c r="DY25" s="657"/>
      <c r="DZ25" s="657"/>
      <c r="EA25" s="657"/>
      <c r="EB25" s="657"/>
      <c r="EC25" s="659"/>
    </row>
    <row r="26" spans="2:133" ht="11.25" customHeight="1" x14ac:dyDescent="0.15">
      <c r="B26" s="620" t="s">
        <v>295</v>
      </c>
      <c r="C26" s="621"/>
      <c r="D26" s="621"/>
      <c r="E26" s="621"/>
      <c r="F26" s="621"/>
      <c r="G26" s="621"/>
      <c r="H26" s="621"/>
      <c r="I26" s="621"/>
      <c r="J26" s="621"/>
      <c r="K26" s="621"/>
      <c r="L26" s="621"/>
      <c r="M26" s="621"/>
      <c r="N26" s="621"/>
      <c r="O26" s="621"/>
      <c r="P26" s="621"/>
      <c r="Q26" s="622"/>
      <c r="R26" s="623">
        <v>4979</v>
      </c>
      <c r="S26" s="626"/>
      <c r="T26" s="626"/>
      <c r="U26" s="626"/>
      <c r="V26" s="626"/>
      <c r="W26" s="626"/>
      <c r="X26" s="626"/>
      <c r="Y26" s="627"/>
      <c r="Z26" s="685">
        <v>0.2</v>
      </c>
      <c r="AA26" s="685"/>
      <c r="AB26" s="685"/>
      <c r="AC26" s="685"/>
      <c r="AD26" s="686">
        <v>255</v>
      </c>
      <c r="AE26" s="686"/>
      <c r="AF26" s="686"/>
      <c r="AG26" s="686"/>
      <c r="AH26" s="686"/>
      <c r="AI26" s="686"/>
      <c r="AJ26" s="686"/>
      <c r="AK26" s="686"/>
      <c r="AL26" s="628">
        <v>0</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134</v>
      </c>
      <c r="BH26" s="626"/>
      <c r="BI26" s="626"/>
      <c r="BJ26" s="626"/>
      <c r="BK26" s="626"/>
      <c r="BL26" s="626"/>
      <c r="BM26" s="626"/>
      <c r="BN26" s="627"/>
      <c r="BO26" s="685" t="s">
        <v>126</v>
      </c>
      <c r="BP26" s="685"/>
      <c r="BQ26" s="685"/>
      <c r="BR26" s="685"/>
      <c r="BS26" s="631" t="s">
        <v>228</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252534</v>
      </c>
      <c r="CS26" s="626"/>
      <c r="CT26" s="626"/>
      <c r="CU26" s="626"/>
      <c r="CV26" s="626"/>
      <c r="CW26" s="626"/>
      <c r="CX26" s="626"/>
      <c r="CY26" s="627"/>
      <c r="CZ26" s="628">
        <v>9.6</v>
      </c>
      <c r="DA26" s="657"/>
      <c r="DB26" s="657"/>
      <c r="DC26" s="658"/>
      <c r="DD26" s="631">
        <v>247437</v>
      </c>
      <c r="DE26" s="626"/>
      <c r="DF26" s="626"/>
      <c r="DG26" s="626"/>
      <c r="DH26" s="626"/>
      <c r="DI26" s="626"/>
      <c r="DJ26" s="626"/>
      <c r="DK26" s="627"/>
      <c r="DL26" s="631" t="s">
        <v>228</v>
      </c>
      <c r="DM26" s="626"/>
      <c r="DN26" s="626"/>
      <c r="DO26" s="626"/>
      <c r="DP26" s="626"/>
      <c r="DQ26" s="626"/>
      <c r="DR26" s="626"/>
      <c r="DS26" s="626"/>
      <c r="DT26" s="626"/>
      <c r="DU26" s="626"/>
      <c r="DV26" s="627"/>
      <c r="DW26" s="628" t="s">
        <v>228</v>
      </c>
      <c r="DX26" s="657"/>
      <c r="DY26" s="657"/>
      <c r="DZ26" s="657"/>
      <c r="EA26" s="657"/>
      <c r="EB26" s="657"/>
      <c r="EC26" s="659"/>
    </row>
    <row r="27" spans="2:133" ht="11.25" customHeight="1" x14ac:dyDescent="0.15">
      <c r="B27" s="620" t="s">
        <v>298</v>
      </c>
      <c r="C27" s="621"/>
      <c r="D27" s="621"/>
      <c r="E27" s="621"/>
      <c r="F27" s="621"/>
      <c r="G27" s="621"/>
      <c r="H27" s="621"/>
      <c r="I27" s="621"/>
      <c r="J27" s="621"/>
      <c r="K27" s="621"/>
      <c r="L27" s="621"/>
      <c r="M27" s="621"/>
      <c r="N27" s="621"/>
      <c r="O27" s="621"/>
      <c r="P27" s="621"/>
      <c r="Q27" s="622"/>
      <c r="R27" s="623">
        <v>285228</v>
      </c>
      <c r="S27" s="626"/>
      <c r="T27" s="626"/>
      <c r="U27" s="626"/>
      <c r="V27" s="626"/>
      <c r="W27" s="626"/>
      <c r="X27" s="626"/>
      <c r="Y27" s="627"/>
      <c r="Z27" s="685">
        <v>9.9</v>
      </c>
      <c r="AA27" s="685"/>
      <c r="AB27" s="685"/>
      <c r="AC27" s="685"/>
      <c r="AD27" s="686" t="s">
        <v>126</v>
      </c>
      <c r="AE27" s="686"/>
      <c r="AF27" s="686"/>
      <c r="AG27" s="686"/>
      <c r="AH27" s="686"/>
      <c r="AI27" s="686"/>
      <c r="AJ27" s="686"/>
      <c r="AK27" s="686"/>
      <c r="AL27" s="628" t="s">
        <v>126</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372645</v>
      </c>
      <c r="BH27" s="626"/>
      <c r="BI27" s="626"/>
      <c r="BJ27" s="626"/>
      <c r="BK27" s="626"/>
      <c r="BL27" s="626"/>
      <c r="BM27" s="626"/>
      <c r="BN27" s="627"/>
      <c r="BO27" s="685">
        <v>100</v>
      </c>
      <c r="BP27" s="685"/>
      <c r="BQ27" s="685"/>
      <c r="BR27" s="685"/>
      <c r="BS27" s="631" t="s">
        <v>134</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264042</v>
      </c>
      <c r="CS27" s="624"/>
      <c r="CT27" s="624"/>
      <c r="CU27" s="624"/>
      <c r="CV27" s="624"/>
      <c r="CW27" s="624"/>
      <c r="CX27" s="624"/>
      <c r="CY27" s="625"/>
      <c r="CZ27" s="628">
        <v>10</v>
      </c>
      <c r="DA27" s="657"/>
      <c r="DB27" s="657"/>
      <c r="DC27" s="658"/>
      <c r="DD27" s="631">
        <v>85647</v>
      </c>
      <c r="DE27" s="624"/>
      <c r="DF27" s="624"/>
      <c r="DG27" s="624"/>
      <c r="DH27" s="624"/>
      <c r="DI27" s="624"/>
      <c r="DJ27" s="624"/>
      <c r="DK27" s="625"/>
      <c r="DL27" s="631">
        <v>82440</v>
      </c>
      <c r="DM27" s="624"/>
      <c r="DN27" s="624"/>
      <c r="DO27" s="624"/>
      <c r="DP27" s="624"/>
      <c r="DQ27" s="624"/>
      <c r="DR27" s="624"/>
      <c r="DS27" s="624"/>
      <c r="DT27" s="624"/>
      <c r="DU27" s="624"/>
      <c r="DV27" s="625"/>
      <c r="DW27" s="628">
        <v>4.8</v>
      </c>
      <c r="DX27" s="657"/>
      <c r="DY27" s="657"/>
      <c r="DZ27" s="657"/>
      <c r="EA27" s="657"/>
      <c r="EB27" s="657"/>
      <c r="EC27" s="659"/>
    </row>
    <row r="28" spans="2:133" ht="11.25" customHeight="1" x14ac:dyDescent="0.15">
      <c r="B28" s="728" t="s">
        <v>301</v>
      </c>
      <c r="C28" s="729"/>
      <c r="D28" s="729"/>
      <c r="E28" s="729"/>
      <c r="F28" s="729"/>
      <c r="G28" s="729"/>
      <c r="H28" s="729"/>
      <c r="I28" s="729"/>
      <c r="J28" s="729"/>
      <c r="K28" s="729"/>
      <c r="L28" s="729"/>
      <c r="M28" s="729"/>
      <c r="N28" s="729"/>
      <c r="O28" s="729"/>
      <c r="P28" s="729"/>
      <c r="Q28" s="730"/>
      <c r="R28" s="623" t="s">
        <v>126</v>
      </c>
      <c r="S28" s="626"/>
      <c r="T28" s="626"/>
      <c r="U28" s="626"/>
      <c r="V28" s="626"/>
      <c r="W28" s="626"/>
      <c r="X28" s="626"/>
      <c r="Y28" s="627"/>
      <c r="Z28" s="685" t="s">
        <v>126</v>
      </c>
      <c r="AA28" s="685"/>
      <c r="AB28" s="685"/>
      <c r="AC28" s="685"/>
      <c r="AD28" s="686" t="s">
        <v>228</v>
      </c>
      <c r="AE28" s="686"/>
      <c r="AF28" s="686"/>
      <c r="AG28" s="686"/>
      <c r="AH28" s="686"/>
      <c r="AI28" s="686"/>
      <c r="AJ28" s="686"/>
      <c r="AK28" s="686"/>
      <c r="AL28" s="628" t="s">
        <v>126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191304</v>
      </c>
      <c r="CS28" s="626"/>
      <c r="CT28" s="626"/>
      <c r="CU28" s="626"/>
      <c r="CV28" s="626"/>
      <c r="CW28" s="626"/>
      <c r="CX28" s="626"/>
      <c r="CY28" s="627"/>
      <c r="CZ28" s="628">
        <v>7.2</v>
      </c>
      <c r="DA28" s="657"/>
      <c r="DB28" s="657"/>
      <c r="DC28" s="658"/>
      <c r="DD28" s="631">
        <v>191304</v>
      </c>
      <c r="DE28" s="626"/>
      <c r="DF28" s="626"/>
      <c r="DG28" s="626"/>
      <c r="DH28" s="626"/>
      <c r="DI28" s="626"/>
      <c r="DJ28" s="626"/>
      <c r="DK28" s="627"/>
      <c r="DL28" s="631">
        <v>191304</v>
      </c>
      <c r="DM28" s="626"/>
      <c r="DN28" s="626"/>
      <c r="DO28" s="626"/>
      <c r="DP28" s="626"/>
      <c r="DQ28" s="626"/>
      <c r="DR28" s="626"/>
      <c r="DS28" s="626"/>
      <c r="DT28" s="626"/>
      <c r="DU28" s="626"/>
      <c r="DV28" s="627"/>
      <c r="DW28" s="628">
        <v>11.2</v>
      </c>
      <c r="DX28" s="657"/>
      <c r="DY28" s="657"/>
      <c r="DZ28" s="657"/>
      <c r="EA28" s="657"/>
      <c r="EB28" s="657"/>
      <c r="EC28" s="659"/>
    </row>
    <row r="29" spans="2:133" ht="11.25" customHeight="1" x14ac:dyDescent="0.15">
      <c r="B29" s="620" t="s">
        <v>303</v>
      </c>
      <c r="C29" s="621"/>
      <c r="D29" s="621"/>
      <c r="E29" s="621"/>
      <c r="F29" s="621"/>
      <c r="G29" s="621"/>
      <c r="H29" s="621"/>
      <c r="I29" s="621"/>
      <c r="J29" s="621"/>
      <c r="K29" s="621"/>
      <c r="L29" s="621"/>
      <c r="M29" s="621"/>
      <c r="N29" s="621"/>
      <c r="O29" s="621"/>
      <c r="P29" s="621"/>
      <c r="Q29" s="622"/>
      <c r="R29" s="623">
        <v>164409</v>
      </c>
      <c r="S29" s="626"/>
      <c r="T29" s="626"/>
      <c r="U29" s="626"/>
      <c r="V29" s="626"/>
      <c r="W29" s="626"/>
      <c r="X29" s="626"/>
      <c r="Y29" s="627"/>
      <c r="Z29" s="685">
        <v>5.7</v>
      </c>
      <c r="AA29" s="685"/>
      <c r="AB29" s="685"/>
      <c r="AC29" s="685"/>
      <c r="AD29" s="686" t="s">
        <v>126</v>
      </c>
      <c r="AE29" s="686"/>
      <c r="AF29" s="686"/>
      <c r="AG29" s="686"/>
      <c r="AH29" s="686"/>
      <c r="AI29" s="686"/>
      <c r="AJ29" s="686"/>
      <c r="AK29" s="686"/>
      <c r="AL29" s="628" t="s">
        <v>134</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69</v>
      </c>
      <c r="CG29" s="664"/>
      <c r="CH29" s="664"/>
      <c r="CI29" s="664"/>
      <c r="CJ29" s="664"/>
      <c r="CK29" s="664"/>
      <c r="CL29" s="664"/>
      <c r="CM29" s="664"/>
      <c r="CN29" s="664"/>
      <c r="CO29" s="664"/>
      <c r="CP29" s="664"/>
      <c r="CQ29" s="665"/>
      <c r="CR29" s="623">
        <v>191304</v>
      </c>
      <c r="CS29" s="624"/>
      <c r="CT29" s="624"/>
      <c r="CU29" s="624"/>
      <c r="CV29" s="624"/>
      <c r="CW29" s="624"/>
      <c r="CX29" s="624"/>
      <c r="CY29" s="625"/>
      <c r="CZ29" s="628">
        <v>7.2</v>
      </c>
      <c r="DA29" s="657"/>
      <c r="DB29" s="657"/>
      <c r="DC29" s="658"/>
      <c r="DD29" s="631">
        <v>191304</v>
      </c>
      <c r="DE29" s="624"/>
      <c r="DF29" s="624"/>
      <c r="DG29" s="624"/>
      <c r="DH29" s="624"/>
      <c r="DI29" s="624"/>
      <c r="DJ29" s="624"/>
      <c r="DK29" s="625"/>
      <c r="DL29" s="631">
        <v>191304</v>
      </c>
      <c r="DM29" s="624"/>
      <c r="DN29" s="624"/>
      <c r="DO29" s="624"/>
      <c r="DP29" s="624"/>
      <c r="DQ29" s="624"/>
      <c r="DR29" s="624"/>
      <c r="DS29" s="624"/>
      <c r="DT29" s="624"/>
      <c r="DU29" s="624"/>
      <c r="DV29" s="625"/>
      <c r="DW29" s="628">
        <v>11.2</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3424</v>
      </c>
      <c r="S30" s="626"/>
      <c r="T30" s="626"/>
      <c r="U30" s="626"/>
      <c r="V30" s="626"/>
      <c r="W30" s="626"/>
      <c r="X30" s="626"/>
      <c r="Y30" s="627"/>
      <c r="Z30" s="685">
        <v>0.1</v>
      </c>
      <c r="AA30" s="685"/>
      <c r="AB30" s="685"/>
      <c r="AC30" s="685"/>
      <c r="AD30" s="686">
        <v>566</v>
      </c>
      <c r="AE30" s="686"/>
      <c r="AF30" s="686"/>
      <c r="AG30" s="686"/>
      <c r="AH30" s="686"/>
      <c r="AI30" s="686"/>
      <c r="AJ30" s="686"/>
      <c r="AK30" s="686"/>
      <c r="AL30" s="628">
        <v>0</v>
      </c>
      <c r="AM30" s="629"/>
      <c r="AN30" s="629"/>
      <c r="AO30" s="687"/>
      <c r="AP30" s="713" t="s">
        <v>308</v>
      </c>
      <c r="AQ30" s="714"/>
      <c r="AR30" s="714"/>
      <c r="AS30" s="714"/>
      <c r="AT30" s="719" t="s">
        <v>309</v>
      </c>
      <c r="AU30" s="230"/>
      <c r="AV30" s="230"/>
      <c r="AW30" s="230"/>
      <c r="AX30" s="722" t="s">
        <v>186</v>
      </c>
      <c r="AY30" s="723"/>
      <c r="AZ30" s="723"/>
      <c r="BA30" s="723"/>
      <c r="BB30" s="723"/>
      <c r="BC30" s="723"/>
      <c r="BD30" s="723"/>
      <c r="BE30" s="723"/>
      <c r="BF30" s="724"/>
      <c r="BG30" s="703">
        <v>99.8</v>
      </c>
      <c r="BH30" s="704"/>
      <c r="BI30" s="704"/>
      <c r="BJ30" s="704"/>
      <c r="BK30" s="704"/>
      <c r="BL30" s="704"/>
      <c r="BM30" s="705">
        <v>97.4</v>
      </c>
      <c r="BN30" s="704"/>
      <c r="BO30" s="704"/>
      <c r="BP30" s="704"/>
      <c r="BQ30" s="706"/>
      <c r="BR30" s="703">
        <v>99.6</v>
      </c>
      <c r="BS30" s="704"/>
      <c r="BT30" s="704"/>
      <c r="BU30" s="704"/>
      <c r="BV30" s="704"/>
      <c r="BW30" s="704"/>
      <c r="BX30" s="705">
        <v>97</v>
      </c>
      <c r="BY30" s="704"/>
      <c r="BZ30" s="704"/>
      <c r="CA30" s="704"/>
      <c r="CB30" s="706"/>
      <c r="CD30" s="709"/>
      <c r="CE30" s="710"/>
      <c r="CF30" s="667" t="s">
        <v>310</v>
      </c>
      <c r="CG30" s="664"/>
      <c r="CH30" s="664"/>
      <c r="CI30" s="664"/>
      <c r="CJ30" s="664"/>
      <c r="CK30" s="664"/>
      <c r="CL30" s="664"/>
      <c r="CM30" s="664"/>
      <c r="CN30" s="664"/>
      <c r="CO30" s="664"/>
      <c r="CP30" s="664"/>
      <c r="CQ30" s="665"/>
      <c r="CR30" s="623">
        <v>181492</v>
      </c>
      <c r="CS30" s="626"/>
      <c r="CT30" s="626"/>
      <c r="CU30" s="626"/>
      <c r="CV30" s="626"/>
      <c r="CW30" s="626"/>
      <c r="CX30" s="626"/>
      <c r="CY30" s="627"/>
      <c r="CZ30" s="628">
        <v>6.9</v>
      </c>
      <c r="DA30" s="657"/>
      <c r="DB30" s="657"/>
      <c r="DC30" s="658"/>
      <c r="DD30" s="631">
        <v>181492</v>
      </c>
      <c r="DE30" s="626"/>
      <c r="DF30" s="626"/>
      <c r="DG30" s="626"/>
      <c r="DH30" s="626"/>
      <c r="DI30" s="626"/>
      <c r="DJ30" s="626"/>
      <c r="DK30" s="627"/>
      <c r="DL30" s="631">
        <v>181492</v>
      </c>
      <c r="DM30" s="626"/>
      <c r="DN30" s="626"/>
      <c r="DO30" s="626"/>
      <c r="DP30" s="626"/>
      <c r="DQ30" s="626"/>
      <c r="DR30" s="626"/>
      <c r="DS30" s="626"/>
      <c r="DT30" s="626"/>
      <c r="DU30" s="626"/>
      <c r="DV30" s="627"/>
      <c r="DW30" s="628">
        <v>10.6</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60142</v>
      </c>
      <c r="S31" s="626"/>
      <c r="T31" s="626"/>
      <c r="U31" s="626"/>
      <c r="V31" s="626"/>
      <c r="W31" s="626"/>
      <c r="X31" s="626"/>
      <c r="Y31" s="627"/>
      <c r="Z31" s="685">
        <v>2.1</v>
      </c>
      <c r="AA31" s="685"/>
      <c r="AB31" s="685"/>
      <c r="AC31" s="685"/>
      <c r="AD31" s="686" t="s">
        <v>126</v>
      </c>
      <c r="AE31" s="686"/>
      <c r="AF31" s="686"/>
      <c r="AG31" s="686"/>
      <c r="AH31" s="686"/>
      <c r="AI31" s="686"/>
      <c r="AJ31" s="686"/>
      <c r="AK31" s="686"/>
      <c r="AL31" s="628" t="s">
        <v>126</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99.9</v>
      </c>
      <c r="BH31" s="624"/>
      <c r="BI31" s="624"/>
      <c r="BJ31" s="624"/>
      <c r="BK31" s="624"/>
      <c r="BL31" s="624"/>
      <c r="BM31" s="629">
        <v>99.2</v>
      </c>
      <c r="BN31" s="702"/>
      <c r="BO31" s="702"/>
      <c r="BP31" s="702"/>
      <c r="BQ31" s="663"/>
      <c r="BR31" s="701">
        <v>99.5</v>
      </c>
      <c r="BS31" s="624"/>
      <c r="BT31" s="624"/>
      <c r="BU31" s="624"/>
      <c r="BV31" s="624"/>
      <c r="BW31" s="624"/>
      <c r="BX31" s="629">
        <v>98.7</v>
      </c>
      <c r="BY31" s="702"/>
      <c r="BZ31" s="702"/>
      <c r="CA31" s="702"/>
      <c r="CB31" s="663"/>
      <c r="CD31" s="709"/>
      <c r="CE31" s="710"/>
      <c r="CF31" s="667" t="s">
        <v>314</v>
      </c>
      <c r="CG31" s="664"/>
      <c r="CH31" s="664"/>
      <c r="CI31" s="664"/>
      <c r="CJ31" s="664"/>
      <c r="CK31" s="664"/>
      <c r="CL31" s="664"/>
      <c r="CM31" s="664"/>
      <c r="CN31" s="664"/>
      <c r="CO31" s="664"/>
      <c r="CP31" s="664"/>
      <c r="CQ31" s="665"/>
      <c r="CR31" s="623">
        <v>9812</v>
      </c>
      <c r="CS31" s="624"/>
      <c r="CT31" s="624"/>
      <c r="CU31" s="624"/>
      <c r="CV31" s="624"/>
      <c r="CW31" s="624"/>
      <c r="CX31" s="624"/>
      <c r="CY31" s="625"/>
      <c r="CZ31" s="628">
        <v>0.4</v>
      </c>
      <c r="DA31" s="657"/>
      <c r="DB31" s="657"/>
      <c r="DC31" s="658"/>
      <c r="DD31" s="631">
        <v>9812</v>
      </c>
      <c r="DE31" s="624"/>
      <c r="DF31" s="624"/>
      <c r="DG31" s="624"/>
      <c r="DH31" s="624"/>
      <c r="DI31" s="624"/>
      <c r="DJ31" s="624"/>
      <c r="DK31" s="625"/>
      <c r="DL31" s="631">
        <v>9812</v>
      </c>
      <c r="DM31" s="624"/>
      <c r="DN31" s="624"/>
      <c r="DO31" s="624"/>
      <c r="DP31" s="624"/>
      <c r="DQ31" s="624"/>
      <c r="DR31" s="624"/>
      <c r="DS31" s="624"/>
      <c r="DT31" s="624"/>
      <c r="DU31" s="624"/>
      <c r="DV31" s="625"/>
      <c r="DW31" s="628">
        <v>0.6</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216000</v>
      </c>
      <c r="S32" s="626"/>
      <c r="T32" s="626"/>
      <c r="U32" s="626"/>
      <c r="V32" s="626"/>
      <c r="W32" s="626"/>
      <c r="X32" s="626"/>
      <c r="Y32" s="627"/>
      <c r="Z32" s="685">
        <v>7.5</v>
      </c>
      <c r="AA32" s="685"/>
      <c r="AB32" s="685"/>
      <c r="AC32" s="685"/>
      <c r="AD32" s="686" t="s">
        <v>228</v>
      </c>
      <c r="AE32" s="686"/>
      <c r="AF32" s="686"/>
      <c r="AG32" s="686"/>
      <c r="AH32" s="686"/>
      <c r="AI32" s="686"/>
      <c r="AJ32" s="686"/>
      <c r="AK32" s="686"/>
      <c r="AL32" s="628" t="s">
        <v>126</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99.7</v>
      </c>
      <c r="BH32" s="639"/>
      <c r="BI32" s="639"/>
      <c r="BJ32" s="639"/>
      <c r="BK32" s="639"/>
      <c r="BL32" s="639"/>
      <c r="BM32" s="683">
        <v>95.8</v>
      </c>
      <c r="BN32" s="639"/>
      <c r="BO32" s="639"/>
      <c r="BP32" s="639"/>
      <c r="BQ32" s="676"/>
      <c r="BR32" s="700">
        <v>99.5</v>
      </c>
      <c r="BS32" s="639"/>
      <c r="BT32" s="639"/>
      <c r="BU32" s="639"/>
      <c r="BV32" s="639"/>
      <c r="BW32" s="639"/>
      <c r="BX32" s="683">
        <v>95.4</v>
      </c>
      <c r="BY32" s="639"/>
      <c r="BZ32" s="639"/>
      <c r="CA32" s="639"/>
      <c r="CB32" s="676"/>
      <c r="CD32" s="711"/>
      <c r="CE32" s="712"/>
      <c r="CF32" s="667" t="s">
        <v>317</v>
      </c>
      <c r="CG32" s="664"/>
      <c r="CH32" s="664"/>
      <c r="CI32" s="664"/>
      <c r="CJ32" s="664"/>
      <c r="CK32" s="664"/>
      <c r="CL32" s="664"/>
      <c r="CM32" s="664"/>
      <c r="CN32" s="664"/>
      <c r="CO32" s="664"/>
      <c r="CP32" s="664"/>
      <c r="CQ32" s="665"/>
      <c r="CR32" s="623" t="s">
        <v>228</v>
      </c>
      <c r="CS32" s="626"/>
      <c r="CT32" s="626"/>
      <c r="CU32" s="626"/>
      <c r="CV32" s="626"/>
      <c r="CW32" s="626"/>
      <c r="CX32" s="626"/>
      <c r="CY32" s="627"/>
      <c r="CZ32" s="628" t="s">
        <v>134</v>
      </c>
      <c r="DA32" s="657"/>
      <c r="DB32" s="657"/>
      <c r="DC32" s="658"/>
      <c r="DD32" s="631" t="s">
        <v>126</v>
      </c>
      <c r="DE32" s="626"/>
      <c r="DF32" s="626"/>
      <c r="DG32" s="626"/>
      <c r="DH32" s="626"/>
      <c r="DI32" s="626"/>
      <c r="DJ32" s="626"/>
      <c r="DK32" s="627"/>
      <c r="DL32" s="631" t="s">
        <v>134</v>
      </c>
      <c r="DM32" s="626"/>
      <c r="DN32" s="626"/>
      <c r="DO32" s="626"/>
      <c r="DP32" s="626"/>
      <c r="DQ32" s="626"/>
      <c r="DR32" s="626"/>
      <c r="DS32" s="626"/>
      <c r="DT32" s="626"/>
      <c r="DU32" s="626"/>
      <c r="DV32" s="627"/>
      <c r="DW32" s="628" t="s">
        <v>126</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109150</v>
      </c>
      <c r="S33" s="626"/>
      <c r="T33" s="626"/>
      <c r="U33" s="626"/>
      <c r="V33" s="626"/>
      <c r="W33" s="626"/>
      <c r="X33" s="626"/>
      <c r="Y33" s="627"/>
      <c r="Z33" s="685">
        <v>3.8</v>
      </c>
      <c r="AA33" s="685"/>
      <c r="AB33" s="685"/>
      <c r="AC33" s="685"/>
      <c r="AD33" s="686" t="s">
        <v>126</v>
      </c>
      <c r="AE33" s="686"/>
      <c r="AF33" s="686"/>
      <c r="AG33" s="686"/>
      <c r="AH33" s="686"/>
      <c r="AI33" s="686"/>
      <c r="AJ33" s="686"/>
      <c r="AK33" s="686"/>
      <c r="AL33" s="628" t="s">
        <v>126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1297917</v>
      </c>
      <c r="CS33" s="624"/>
      <c r="CT33" s="624"/>
      <c r="CU33" s="624"/>
      <c r="CV33" s="624"/>
      <c r="CW33" s="624"/>
      <c r="CX33" s="624"/>
      <c r="CY33" s="625"/>
      <c r="CZ33" s="628">
        <v>49.1</v>
      </c>
      <c r="DA33" s="657"/>
      <c r="DB33" s="657"/>
      <c r="DC33" s="658"/>
      <c r="DD33" s="631">
        <v>1036587</v>
      </c>
      <c r="DE33" s="624"/>
      <c r="DF33" s="624"/>
      <c r="DG33" s="624"/>
      <c r="DH33" s="624"/>
      <c r="DI33" s="624"/>
      <c r="DJ33" s="624"/>
      <c r="DK33" s="625"/>
      <c r="DL33" s="631">
        <v>729287</v>
      </c>
      <c r="DM33" s="624"/>
      <c r="DN33" s="624"/>
      <c r="DO33" s="624"/>
      <c r="DP33" s="624"/>
      <c r="DQ33" s="624"/>
      <c r="DR33" s="624"/>
      <c r="DS33" s="624"/>
      <c r="DT33" s="624"/>
      <c r="DU33" s="624"/>
      <c r="DV33" s="625"/>
      <c r="DW33" s="628">
        <v>42.5</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35397</v>
      </c>
      <c r="S34" s="626"/>
      <c r="T34" s="626"/>
      <c r="U34" s="626"/>
      <c r="V34" s="626"/>
      <c r="W34" s="626"/>
      <c r="X34" s="626"/>
      <c r="Y34" s="627"/>
      <c r="Z34" s="685">
        <v>1.2</v>
      </c>
      <c r="AA34" s="685"/>
      <c r="AB34" s="685"/>
      <c r="AC34" s="685"/>
      <c r="AD34" s="686">
        <v>149</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547093</v>
      </c>
      <c r="CS34" s="626"/>
      <c r="CT34" s="626"/>
      <c r="CU34" s="626"/>
      <c r="CV34" s="626"/>
      <c r="CW34" s="626"/>
      <c r="CX34" s="626"/>
      <c r="CY34" s="627"/>
      <c r="CZ34" s="628">
        <v>20.7</v>
      </c>
      <c r="DA34" s="657"/>
      <c r="DB34" s="657"/>
      <c r="DC34" s="658"/>
      <c r="DD34" s="631">
        <v>410052</v>
      </c>
      <c r="DE34" s="626"/>
      <c r="DF34" s="626"/>
      <c r="DG34" s="626"/>
      <c r="DH34" s="626"/>
      <c r="DI34" s="626"/>
      <c r="DJ34" s="626"/>
      <c r="DK34" s="627"/>
      <c r="DL34" s="631">
        <v>356397</v>
      </c>
      <c r="DM34" s="626"/>
      <c r="DN34" s="626"/>
      <c r="DO34" s="626"/>
      <c r="DP34" s="626"/>
      <c r="DQ34" s="626"/>
      <c r="DR34" s="626"/>
      <c r="DS34" s="626"/>
      <c r="DT34" s="626"/>
      <c r="DU34" s="626"/>
      <c r="DV34" s="627"/>
      <c r="DW34" s="628">
        <v>20.8</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205396</v>
      </c>
      <c r="S35" s="626"/>
      <c r="T35" s="626"/>
      <c r="U35" s="626"/>
      <c r="V35" s="626"/>
      <c r="W35" s="626"/>
      <c r="X35" s="626"/>
      <c r="Y35" s="627"/>
      <c r="Z35" s="685">
        <v>7.1</v>
      </c>
      <c r="AA35" s="685"/>
      <c r="AB35" s="685"/>
      <c r="AC35" s="685"/>
      <c r="AD35" s="686" t="s">
        <v>126</v>
      </c>
      <c r="AE35" s="686"/>
      <c r="AF35" s="686"/>
      <c r="AG35" s="686"/>
      <c r="AH35" s="686"/>
      <c r="AI35" s="686"/>
      <c r="AJ35" s="686"/>
      <c r="AK35" s="686"/>
      <c r="AL35" s="628" t="s">
        <v>228</v>
      </c>
      <c r="AM35" s="629"/>
      <c r="AN35" s="629"/>
      <c r="AO35" s="687"/>
      <c r="AP35" s="234"/>
      <c r="AQ35" s="691" t="s">
        <v>325</v>
      </c>
      <c r="AR35" s="692"/>
      <c r="AS35" s="692"/>
      <c r="AT35" s="692"/>
      <c r="AU35" s="692"/>
      <c r="AV35" s="692"/>
      <c r="AW35" s="692"/>
      <c r="AX35" s="692"/>
      <c r="AY35" s="693"/>
      <c r="AZ35" s="688">
        <v>305849</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12067</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26747</v>
      </c>
      <c r="CS35" s="624"/>
      <c r="CT35" s="624"/>
      <c r="CU35" s="624"/>
      <c r="CV35" s="624"/>
      <c r="CW35" s="624"/>
      <c r="CX35" s="624"/>
      <c r="CY35" s="625"/>
      <c r="CZ35" s="628">
        <v>1</v>
      </c>
      <c r="DA35" s="657"/>
      <c r="DB35" s="657"/>
      <c r="DC35" s="658"/>
      <c r="DD35" s="631">
        <v>25574</v>
      </c>
      <c r="DE35" s="624"/>
      <c r="DF35" s="624"/>
      <c r="DG35" s="624"/>
      <c r="DH35" s="624"/>
      <c r="DI35" s="624"/>
      <c r="DJ35" s="624"/>
      <c r="DK35" s="625"/>
      <c r="DL35" s="631">
        <v>6472</v>
      </c>
      <c r="DM35" s="624"/>
      <c r="DN35" s="624"/>
      <c r="DO35" s="624"/>
      <c r="DP35" s="624"/>
      <c r="DQ35" s="624"/>
      <c r="DR35" s="624"/>
      <c r="DS35" s="624"/>
      <c r="DT35" s="624"/>
      <c r="DU35" s="624"/>
      <c r="DV35" s="625"/>
      <c r="DW35" s="628">
        <v>0.4</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126</v>
      </c>
      <c r="S36" s="626"/>
      <c r="T36" s="626"/>
      <c r="U36" s="626"/>
      <c r="V36" s="626"/>
      <c r="W36" s="626"/>
      <c r="X36" s="626"/>
      <c r="Y36" s="627"/>
      <c r="Z36" s="685" t="s">
        <v>134</v>
      </c>
      <c r="AA36" s="685"/>
      <c r="AB36" s="685"/>
      <c r="AC36" s="685"/>
      <c r="AD36" s="686" t="s">
        <v>134</v>
      </c>
      <c r="AE36" s="686"/>
      <c r="AF36" s="686"/>
      <c r="AG36" s="686"/>
      <c r="AH36" s="686"/>
      <c r="AI36" s="686"/>
      <c r="AJ36" s="686"/>
      <c r="AK36" s="686"/>
      <c r="AL36" s="628" t="s">
        <v>126</v>
      </c>
      <c r="AM36" s="629"/>
      <c r="AN36" s="629"/>
      <c r="AO36" s="687"/>
      <c r="AQ36" s="660" t="s">
        <v>329</v>
      </c>
      <c r="AR36" s="661"/>
      <c r="AS36" s="661"/>
      <c r="AT36" s="661"/>
      <c r="AU36" s="661"/>
      <c r="AV36" s="661"/>
      <c r="AW36" s="661"/>
      <c r="AX36" s="661"/>
      <c r="AY36" s="662"/>
      <c r="AZ36" s="623">
        <v>135465</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8929</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325933</v>
      </c>
      <c r="CS36" s="626"/>
      <c r="CT36" s="626"/>
      <c r="CU36" s="626"/>
      <c r="CV36" s="626"/>
      <c r="CW36" s="626"/>
      <c r="CX36" s="626"/>
      <c r="CY36" s="627"/>
      <c r="CZ36" s="628">
        <v>12.3</v>
      </c>
      <c r="DA36" s="657"/>
      <c r="DB36" s="657"/>
      <c r="DC36" s="658"/>
      <c r="DD36" s="631">
        <v>276488</v>
      </c>
      <c r="DE36" s="626"/>
      <c r="DF36" s="626"/>
      <c r="DG36" s="626"/>
      <c r="DH36" s="626"/>
      <c r="DI36" s="626"/>
      <c r="DJ36" s="626"/>
      <c r="DK36" s="627"/>
      <c r="DL36" s="631">
        <v>231096</v>
      </c>
      <c r="DM36" s="626"/>
      <c r="DN36" s="626"/>
      <c r="DO36" s="626"/>
      <c r="DP36" s="626"/>
      <c r="DQ36" s="626"/>
      <c r="DR36" s="626"/>
      <c r="DS36" s="626"/>
      <c r="DT36" s="626"/>
      <c r="DU36" s="626"/>
      <c r="DV36" s="627"/>
      <c r="DW36" s="628">
        <v>13.5</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71296</v>
      </c>
      <c r="S37" s="626"/>
      <c r="T37" s="626"/>
      <c r="U37" s="626"/>
      <c r="V37" s="626"/>
      <c r="W37" s="626"/>
      <c r="X37" s="626"/>
      <c r="Y37" s="627"/>
      <c r="Z37" s="685">
        <v>2.5</v>
      </c>
      <c r="AA37" s="685"/>
      <c r="AB37" s="685"/>
      <c r="AC37" s="685"/>
      <c r="AD37" s="686" t="s">
        <v>126</v>
      </c>
      <c r="AE37" s="686"/>
      <c r="AF37" s="686"/>
      <c r="AG37" s="686"/>
      <c r="AH37" s="686"/>
      <c r="AI37" s="686"/>
      <c r="AJ37" s="686"/>
      <c r="AK37" s="686"/>
      <c r="AL37" s="628" t="s">
        <v>134</v>
      </c>
      <c r="AM37" s="629"/>
      <c r="AN37" s="629"/>
      <c r="AO37" s="687"/>
      <c r="AQ37" s="660" t="s">
        <v>333</v>
      </c>
      <c r="AR37" s="661"/>
      <c r="AS37" s="661"/>
      <c r="AT37" s="661"/>
      <c r="AU37" s="661"/>
      <c r="AV37" s="661"/>
      <c r="AW37" s="661"/>
      <c r="AX37" s="661"/>
      <c r="AY37" s="662"/>
      <c r="AZ37" s="623">
        <v>1685</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493</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130661</v>
      </c>
      <c r="CS37" s="624"/>
      <c r="CT37" s="624"/>
      <c r="CU37" s="624"/>
      <c r="CV37" s="624"/>
      <c r="CW37" s="624"/>
      <c r="CX37" s="624"/>
      <c r="CY37" s="625"/>
      <c r="CZ37" s="628">
        <v>4.9000000000000004</v>
      </c>
      <c r="DA37" s="657"/>
      <c r="DB37" s="657"/>
      <c r="DC37" s="658"/>
      <c r="DD37" s="631">
        <v>130661</v>
      </c>
      <c r="DE37" s="624"/>
      <c r="DF37" s="624"/>
      <c r="DG37" s="624"/>
      <c r="DH37" s="624"/>
      <c r="DI37" s="624"/>
      <c r="DJ37" s="624"/>
      <c r="DK37" s="625"/>
      <c r="DL37" s="631">
        <v>126325</v>
      </c>
      <c r="DM37" s="624"/>
      <c r="DN37" s="624"/>
      <c r="DO37" s="624"/>
      <c r="DP37" s="624"/>
      <c r="DQ37" s="624"/>
      <c r="DR37" s="624"/>
      <c r="DS37" s="624"/>
      <c r="DT37" s="624"/>
      <c r="DU37" s="624"/>
      <c r="DV37" s="625"/>
      <c r="DW37" s="628">
        <v>7.4</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2887767</v>
      </c>
      <c r="S38" s="675"/>
      <c r="T38" s="675"/>
      <c r="U38" s="675"/>
      <c r="V38" s="675"/>
      <c r="W38" s="675"/>
      <c r="X38" s="675"/>
      <c r="Y38" s="680"/>
      <c r="Z38" s="681">
        <v>100</v>
      </c>
      <c r="AA38" s="681"/>
      <c r="AB38" s="681"/>
      <c r="AC38" s="681"/>
      <c r="AD38" s="682">
        <v>1643460</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t="s">
        <v>126</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939</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305849</v>
      </c>
      <c r="CS38" s="626"/>
      <c r="CT38" s="626"/>
      <c r="CU38" s="626"/>
      <c r="CV38" s="626"/>
      <c r="CW38" s="626"/>
      <c r="CX38" s="626"/>
      <c r="CY38" s="627"/>
      <c r="CZ38" s="628">
        <v>11.6</v>
      </c>
      <c r="DA38" s="657"/>
      <c r="DB38" s="657"/>
      <c r="DC38" s="658"/>
      <c r="DD38" s="631">
        <v>272472</v>
      </c>
      <c r="DE38" s="626"/>
      <c r="DF38" s="626"/>
      <c r="DG38" s="626"/>
      <c r="DH38" s="626"/>
      <c r="DI38" s="626"/>
      <c r="DJ38" s="626"/>
      <c r="DK38" s="627"/>
      <c r="DL38" s="631">
        <v>135322</v>
      </c>
      <c r="DM38" s="626"/>
      <c r="DN38" s="626"/>
      <c r="DO38" s="626"/>
      <c r="DP38" s="626"/>
      <c r="DQ38" s="626"/>
      <c r="DR38" s="626"/>
      <c r="DS38" s="626"/>
      <c r="DT38" s="626"/>
      <c r="DU38" s="626"/>
      <c r="DV38" s="627"/>
      <c r="DW38" s="628">
        <v>7.9</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t="s">
        <v>228</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108</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92295</v>
      </c>
      <c r="CS39" s="624"/>
      <c r="CT39" s="624"/>
      <c r="CU39" s="624"/>
      <c r="CV39" s="624"/>
      <c r="CW39" s="624"/>
      <c r="CX39" s="624"/>
      <c r="CY39" s="625"/>
      <c r="CZ39" s="628">
        <v>3.5</v>
      </c>
      <c r="DA39" s="657"/>
      <c r="DB39" s="657"/>
      <c r="DC39" s="658"/>
      <c r="DD39" s="631">
        <v>52001</v>
      </c>
      <c r="DE39" s="624"/>
      <c r="DF39" s="624"/>
      <c r="DG39" s="624"/>
      <c r="DH39" s="624"/>
      <c r="DI39" s="624"/>
      <c r="DJ39" s="624"/>
      <c r="DK39" s="625"/>
      <c r="DL39" s="631" t="s">
        <v>126</v>
      </c>
      <c r="DM39" s="624"/>
      <c r="DN39" s="624"/>
      <c r="DO39" s="624"/>
      <c r="DP39" s="624"/>
      <c r="DQ39" s="624"/>
      <c r="DR39" s="624"/>
      <c r="DS39" s="624"/>
      <c r="DT39" s="624"/>
      <c r="DU39" s="624"/>
      <c r="DV39" s="625"/>
      <c r="DW39" s="628" t="s">
        <v>126</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38141</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126</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t="s">
        <v>228</v>
      </c>
      <c r="CS40" s="626"/>
      <c r="CT40" s="626"/>
      <c r="CU40" s="626"/>
      <c r="CV40" s="626"/>
      <c r="CW40" s="626"/>
      <c r="CX40" s="626"/>
      <c r="CY40" s="627"/>
      <c r="CZ40" s="628" t="s">
        <v>126</v>
      </c>
      <c r="DA40" s="657"/>
      <c r="DB40" s="657"/>
      <c r="DC40" s="658"/>
      <c r="DD40" s="631" t="s">
        <v>228</v>
      </c>
      <c r="DE40" s="626"/>
      <c r="DF40" s="626"/>
      <c r="DG40" s="626"/>
      <c r="DH40" s="626"/>
      <c r="DI40" s="626"/>
      <c r="DJ40" s="626"/>
      <c r="DK40" s="627"/>
      <c r="DL40" s="631" t="s">
        <v>126</v>
      </c>
      <c r="DM40" s="626"/>
      <c r="DN40" s="626"/>
      <c r="DO40" s="626"/>
      <c r="DP40" s="626"/>
      <c r="DQ40" s="626"/>
      <c r="DR40" s="626"/>
      <c r="DS40" s="626"/>
      <c r="DT40" s="626"/>
      <c r="DU40" s="626"/>
      <c r="DV40" s="627"/>
      <c r="DW40" s="628" t="s">
        <v>126</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130558</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304</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228</v>
      </c>
      <c r="CS41" s="624"/>
      <c r="CT41" s="624"/>
      <c r="CU41" s="624"/>
      <c r="CV41" s="624"/>
      <c r="CW41" s="624"/>
      <c r="CX41" s="624"/>
      <c r="CY41" s="625"/>
      <c r="CZ41" s="628" t="s">
        <v>228</v>
      </c>
      <c r="DA41" s="657"/>
      <c r="DB41" s="657"/>
      <c r="DC41" s="658"/>
      <c r="DD41" s="631" t="s">
        <v>228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437008</v>
      </c>
      <c r="CS42" s="626"/>
      <c r="CT42" s="626"/>
      <c r="CU42" s="626"/>
      <c r="CV42" s="626"/>
      <c r="CW42" s="626"/>
      <c r="CX42" s="626"/>
      <c r="CY42" s="627"/>
      <c r="CZ42" s="628">
        <v>16.5</v>
      </c>
      <c r="DA42" s="629"/>
      <c r="DB42" s="629"/>
      <c r="DC42" s="630"/>
      <c r="DD42" s="631">
        <v>121233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13384</v>
      </c>
      <c r="CS43" s="624"/>
      <c r="CT43" s="624"/>
      <c r="CU43" s="624"/>
      <c r="CV43" s="624"/>
      <c r="CW43" s="624"/>
      <c r="CX43" s="624"/>
      <c r="CY43" s="625"/>
      <c r="CZ43" s="628">
        <v>0.5</v>
      </c>
      <c r="DA43" s="657"/>
      <c r="DB43" s="657"/>
      <c r="DC43" s="658"/>
      <c r="DD43" s="631">
        <v>13384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306</v>
      </c>
      <c r="CE44" s="652"/>
      <c r="CF44" s="620" t="s">
        <v>355</v>
      </c>
      <c r="CG44" s="621"/>
      <c r="CH44" s="621"/>
      <c r="CI44" s="621"/>
      <c r="CJ44" s="621"/>
      <c r="CK44" s="621"/>
      <c r="CL44" s="621"/>
      <c r="CM44" s="621"/>
      <c r="CN44" s="621"/>
      <c r="CO44" s="621"/>
      <c r="CP44" s="621"/>
      <c r="CQ44" s="622"/>
      <c r="CR44" s="623">
        <v>437008</v>
      </c>
      <c r="CS44" s="626"/>
      <c r="CT44" s="626"/>
      <c r="CU44" s="626"/>
      <c r="CV44" s="626"/>
      <c r="CW44" s="626"/>
      <c r="CX44" s="626"/>
      <c r="CY44" s="627"/>
      <c r="CZ44" s="628">
        <v>16.5</v>
      </c>
      <c r="DA44" s="629"/>
      <c r="DB44" s="629"/>
      <c r="DC44" s="630"/>
      <c r="DD44" s="631">
        <v>121233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259524</v>
      </c>
      <c r="CS45" s="624"/>
      <c r="CT45" s="624"/>
      <c r="CU45" s="624"/>
      <c r="CV45" s="624"/>
      <c r="CW45" s="624"/>
      <c r="CX45" s="624"/>
      <c r="CY45" s="625"/>
      <c r="CZ45" s="628">
        <v>9.8000000000000007</v>
      </c>
      <c r="DA45" s="657"/>
      <c r="DB45" s="657"/>
      <c r="DC45" s="658"/>
      <c r="DD45" s="631">
        <v>15284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174746</v>
      </c>
      <c r="CS46" s="626"/>
      <c r="CT46" s="626"/>
      <c r="CU46" s="626"/>
      <c r="CV46" s="626"/>
      <c r="CW46" s="626"/>
      <c r="CX46" s="626"/>
      <c r="CY46" s="627"/>
      <c r="CZ46" s="628">
        <v>6.6</v>
      </c>
      <c r="DA46" s="629"/>
      <c r="DB46" s="629"/>
      <c r="DC46" s="630"/>
      <c r="DD46" s="631">
        <v>103211</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t="s">
        <v>126</v>
      </c>
      <c r="CS47" s="624"/>
      <c r="CT47" s="624"/>
      <c r="CU47" s="624"/>
      <c r="CV47" s="624"/>
      <c r="CW47" s="624"/>
      <c r="CX47" s="624"/>
      <c r="CY47" s="625"/>
      <c r="CZ47" s="628" t="s">
        <v>126</v>
      </c>
      <c r="DA47" s="657"/>
      <c r="DB47" s="657"/>
      <c r="DC47" s="658"/>
      <c r="DD47" s="631" t="s">
        <v>228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228</v>
      </c>
      <c r="CS48" s="626"/>
      <c r="CT48" s="626"/>
      <c r="CU48" s="626"/>
      <c r="CV48" s="626"/>
      <c r="CW48" s="626"/>
      <c r="CX48" s="626"/>
      <c r="CY48" s="627"/>
      <c r="CZ48" s="628" t="s">
        <v>126</v>
      </c>
      <c r="DA48" s="629"/>
      <c r="DB48" s="629"/>
      <c r="DC48" s="630"/>
      <c r="DD48" s="631" t="s">
        <v>126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2641640</v>
      </c>
      <c r="CS49" s="639"/>
      <c r="CT49" s="639"/>
      <c r="CU49" s="639"/>
      <c r="CV49" s="639"/>
      <c r="CW49" s="639"/>
      <c r="CX49" s="639"/>
      <c r="CY49" s="640"/>
      <c r="CZ49" s="641">
        <v>100</v>
      </c>
      <c r="DA49" s="642"/>
      <c r="DB49" s="642"/>
      <c r="DC49" s="643"/>
      <c r="DD49" s="644">
        <v>1879977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PjpK/Z7k+3z5Ph2uhL/tiHibmROPCuXuMN+EiHJcWgmCgvYYMHNL05HCkrvFOXkcHZzCqyB0XZJFWRQDu7IR6w==" saltValue="9KJD2jcrM+PX3/M3bl2Qw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2895</v>
      </c>
      <c r="R7" s="1156"/>
      <c r="S7" s="1156"/>
      <c r="T7" s="1156"/>
      <c r="U7" s="1156"/>
      <c r="V7" s="1156">
        <v>2649</v>
      </c>
      <c r="W7" s="1156"/>
      <c r="X7" s="1156"/>
      <c r="Y7" s="1156"/>
      <c r="Z7" s="1156"/>
      <c r="AA7" s="1156">
        <v>246</v>
      </c>
      <c r="AB7" s="1156"/>
      <c r="AC7" s="1156"/>
      <c r="AD7" s="1156"/>
      <c r="AE7" s="1157"/>
      <c r="AF7" s="1158">
        <v>208</v>
      </c>
      <c r="AG7" s="1159"/>
      <c r="AH7" s="1159"/>
      <c r="AI7" s="1159"/>
      <c r="AJ7" s="1160"/>
      <c r="AK7" s="1142" t="s">
        <v>585</v>
      </c>
      <c r="AL7" s="1143"/>
      <c r="AM7" s="1143"/>
      <c r="AN7" s="1143"/>
      <c r="AO7" s="1143"/>
      <c r="AP7" s="1143">
        <v>2096</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593</v>
      </c>
      <c r="BT7" s="1147"/>
      <c r="BU7" s="1147"/>
      <c r="BV7" s="1147"/>
      <c r="BW7" s="1147"/>
      <c r="BX7" s="1147"/>
      <c r="BY7" s="1147"/>
      <c r="BZ7" s="1147"/>
      <c r="CA7" s="1147"/>
      <c r="CB7" s="1147"/>
      <c r="CC7" s="1147"/>
      <c r="CD7" s="1147"/>
      <c r="CE7" s="1147"/>
      <c r="CF7" s="1147"/>
      <c r="CG7" s="1148"/>
      <c r="CH7" s="1139">
        <v>4</v>
      </c>
      <c r="CI7" s="1140"/>
      <c r="CJ7" s="1140"/>
      <c r="CK7" s="1140"/>
      <c r="CL7" s="1141"/>
      <c r="CM7" s="1139">
        <v>56</v>
      </c>
      <c r="CN7" s="1140"/>
      <c r="CO7" s="1140"/>
      <c r="CP7" s="1140"/>
      <c r="CQ7" s="1141"/>
      <c r="CR7" s="1139">
        <v>54</v>
      </c>
      <c r="CS7" s="1140"/>
      <c r="CT7" s="1140"/>
      <c r="CU7" s="1140"/>
      <c r="CV7" s="1141"/>
      <c r="CW7" s="1139" t="s">
        <v>585</v>
      </c>
      <c r="CX7" s="1140"/>
      <c r="CY7" s="1140"/>
      <c r="CZ7" s="1140"/>
      <c r="DA7" s="1141"/>
      <c r="DB7" s="1139" t="s">
        <v>585</v>
      </c>
      <c r="DC7" s="1140"/>
      <c r="DD7" s="1140"/>
      <c r="DE7" s="1140"/>
      <c r="DF7" s="1141"/>
      <c r="DG7" s="1139" t="s">
        <v>585</v>
      </c>
      <c r="DH7" s="1140"/>
      <c r="DI7" s="1140"/>
      <c r="DJ7" s="1140"/>
      <c r="DK7" s="1141"/>
      <c r="DL7" s="1139" t="s">
        <v>585</v>
      </c>
      <c r="DM7" s="1140"/>
      <c r="DN7" s="1140"/>
      <c r="DO7" s="1140"/>
      <c r="DP7" s="1141"/>
      <c r="DQ7" s="1139" t="s">
        <v>585</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t="s">
        <v>596</v>
      </c>
      <c r="BS8" s="1065" t="s">
        <v>594</v>
      </c>
      <c r="BT8" s="1066"/>
      <c r="BU8" s="1066"/>
      <c r="BV8" s="1066"/>
      <c r="BW8" s="1066"/>
      <c r="BX8" s="1066"/>
      <c r="BY8" s="1066"/>
      <c r="BZ8" s="1066"/>
      <c r="CA8" s="1066"/>
      <c r="CB8" s="1066"/>
      <c r="CC8" s="1066"/>
      <c r="CD8" s="1066"/>
      <c r="CE8" s="1066"/>
      <c r="CF8" s="1066"/>
      <c r="CG8" s="1067"/>
      <c r="CH8" s="1040">
        <v>-13</v>
      </c>
      <c r="CI8" s="1041"/>
      <c r="CJ8" s="1041"/>
      <c r="CK8" s="1041"/>
      <c r="CL8" s="1042"/>
      <c r="CM8" s="1040" t="s">
        <v>585</v>
      </c>
      <c r="CN8" s="1041"/>
      <c r="CO8" s="1041"/>
      <c r="CP8" s="1041"/>
      <c r="CQ8" s="1042"/>
      <c r="CR8" s="1040">
        <v>5</v>
      </c>
      <c r="CS8" s="1041"/>
      <c r="CT8" s="1041"/>
      <c r="CU8" s="1041"/>
      <c r="CV8" s="1042"/>
      <c r="CW8" s="1040" t="s">
        <v>585</v>
      </c>
      <c r="CX8" s="1041"/>
      <c r="CY8" s="1041"/>
      <c r="CZ8" s="1041"/>
      <c r="DA8" s="1042"/>
      <c r="DB8" s="1040" t="s">
        <v>585</v>
      </c>
      <c r="DC8" s="1041"/>
      <c r="DD8" s="1041"/>
      <c r="DE8" s="1041"/>
      <c r="DF8" s="1042"/>
      <c r="DG8" s="1040">
        <v>40</v>
      </c>
      <c r="DH8" s="1041"/>
      <c r="DI8" s="1041"/>
      <c r="DJ8" s="1041"/>
      <c r="DK8" s="1042"/>
      <c r="DL8" s="1040" t="s">
        <v>585</v>
      </c>
      <c r="DM8" s="1041"/>
      <c r="DN8" s="1041"/>
      <c r="DO8" s="1041"/>
      <c r="DP8" s="1042"/>
      <c r="DQ8" s="1040" t="s">
        <v>585</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595</v>
      </c>
      <c r="BT9" s="1066"/>
      <c r="BU9" s="1066"/>
      <c r="BV9" s="1066"/>
      <c r="BW9" s="1066"/>
      <c r="BX9" s="1066"/>
      <c r="BY9" s="1066"/>
      <c r="BZ9" s="1066"/>
      <c r="CA9" s="1066"/>
      <c r="CB9" s="1066"/>
      <c r="CC9" s="1066"/>
      <c r="CD9" s="1066"/>
      <c r="CE9" s="1066"/>
      <c r="CF9" s="1066"/>
      <c r="CG9" s="1067"/>
      <c r="CH9" s="1040">
        <v>-51</v>
      </c>
      <c r="CI9" s="1041"/>
      <c r="CJ9" s="1041"/>
      <c r="CK9" s="1041"/>
      <c r="CL9" s="1042"/>
      <c r="CM9" s="1040">
        <v>-104</v>
      </c>
      <c r="CN9" s="1041"/>
      <c r="CO9" s="1041"/>
      <c r="CP9" s="1041"/>
      <c r="CQ9" s="1042"/>
      <c r="CR9" s="1040">
        <v>8</v>
      </c>
      <c r="CS9" s="1041"/>
      <c r="CT9" s="1041"/>
      <c r="CU9" s="1041"/>
      <c r="CV9" s="1042"/>
      <c r="CW9" s="1040">
        <v>5</v>
      </c>
      <c r="CX9" s="1041"/>
      <c r="CY9" s="1041"/>
      <c r="CZ9" s="1041"/>
      <c r="DA9" s="1042"/>
      <c r="DB9" s="1040" t="s">
        <v>585</v>
      </c>
      <c r="DC9" s="1041"/>
      <c r="DD9" s="1041"/>
      <c r="DE9" s="1041"/>
      <c r="DF9" s="1042"/>
      <c r="DG9" s="1040" t="s">
        <v>585</v>
      </c>
      <c r="DH9" s="1041"/>
      <c r="DI9" s="1041"/>
      <c r="DJ9" s="1041"/>
      <c r="DK9" s="1042"/>
      <c r="DL9" s="1040" t="s">
        <v>585</v>
      </c>
      <c r="DM9" s="1041"/>
      <c r="DN9" s="1041"/>
      <c r="DO9" s="1041"/>
      <c r="DP9" s="1042"/>
      <c r="DQ9" s="1040" t="s">
        <v>585</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19">
        <v>2895</v>
      </c>
      <c r="R23" s="1120"/>
      <c r="S23" s="1120"/>
      <c r="T23" s="1120"/>
      <c r="U23" s="1120"/>
      <c r="V23" s="1120">
        <v>2649</v>
      </c>
      <c r="W23" s="1120"/>
      <c r="X23" s="1120"/>
      <c r="Y23" s="1120"/>
      <c r="Z23" s="1120"/>
      <c r="AA23" s="1120">
        <v>246</v>
      </c>
      <c r="AB23" s="1120"/>
      <c r="AC23" s="1120"/>
      <c r="AD23" s="1120"/>
      <c r="AE23" s="1121"/>
      <c r="AF23" s="1122">
        <v>208</v>
      </c>
      <c r="AG23" s="1120"/>
      <c r="AH23" s="1120"/>
      <c r="AI23" s="1120"/>
      <c r="AJ23" s="1123"/>
      <c r="AK23" s="1124"/>
      <c r="AL23" s="1125"/>
      <c r="AM23" s="1125"/>
      <c r="AN23" s="1125"/>
      <c r="AO23" s="1125"/>
      <c r="AP23" s="1120">
        <v>2096</v>
      </c>
      <c r="AQ23" s="1120"/>
      <c r="AR23" s="1120"/>
      <c r="AS23" s="1120"/>
      <c r="AT23" s="1120"/>
      <c r="AU23" s="1126"/>
      <c r="AV23" s="1126"/>
      <c r="AW23" s="1126"/>
      <c r="AX23" s="1126"/>
      <c r="AY23" s="1127"/>
      <c r="AZ23" s="1116" t="s">
        <v>126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397</v>
      </c>
      <c r="C28" s="1102"/>
      <c r="D28" s="1102"/>
      <c r="E28" s="1102"/>
      <c r="F28" s="1102"/>
      <c r="G28" s="1102"/>
      <c r="H28" s="1102"/>
      <c r="I28" s="1102"/>
      <c r="J28" s="1102"/>
      <c r="K28" s="1102"/>
      <c r="L28" s="1102"/>
      <c r="M28" s="1102"/>
      <c r="N28" s="1102"/>
      <c r="O28" s="1102"/>
      <c r="P28" s="1103"/>
      <c r="Q28" s="1104">
        <v>454</v>
      </c>
      <c r="R28" s="1105"/>
      <c r="S28" s="1105"/>
      <c r="T28" s="1105"/>
      <c r="U28" s="1105"/>
      <c r="V28" s="1105">
        <v>442</v>
      </c>
      <c r="W28" s="1105"/>
      <c r="X28" s="1105"/>
      <c r="Y28" s="1105"/>
      <c r="Z28" s="1105"/>
      <c r="AA28" s="1105">
        <v>12</v>
      </c>
      <c r="AB28" s="1105"/>
      <c r="AC28" s="1105"/>
      <c r="AD28" s="1105"/>
      <c r="AE28" s="1106"/>
      <c r="AF28" s="1107">
        <v>12</v>
      </c>
      <c r="AG28" s="1105"/>
      <c r="AH28" s="1105"/>
      <c r="AI28" s="1105"/>
      <c r="AJ28" s="1108"/>
      <c r="AK28" s="1109">
        <v>29</v>
      </c>
      <c r="AL28" s="1097"/>
      <c r="AM28" s="1097"/>
      <c r="AN28" s="1097"/>
      <c r="AO28" s="1097"/>
      <c r="AP28" s="1097" t="s">
        <v>585</v>
      </c>
      <c r="AQ28" s="1097"/>
      <c r="AR28" s="1097"/>
      <c r="AS28" s="1097"/>
      <c r="AT28" s="1097"/>
      <c r="AU28" s="1097" t="s">
        <v>585</v>
      </c>
      <c r="AV28" s="1097"/>
      <c r="AW28" s="1097"/>
      <c r="AX28" s="1097"/>
      <c r="AY28" s="1097"/>
      <c r="AZ28" s="1098" t="s">
        <v>585</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398</v>
      </c>
      <c r="C29" s="1089"/>
      <c r="D29" s="1089"/>
      <c r="E29" s="1089"/>
      <c r="F29" s="1089"/>
      <c r="G29" s="1089"/>
      <c r="H29" s="1089"/>
      <c r="I29" s="1089"/>
      <c r="J29" s="1089"/>
      <c r="K29" s="1089"/>
      <c r="L29" s="1089"/>
      <c r="M29" s="1089"/>
      <c r="N29" s="1089"/>
      <c r="O29" s="1089"/>
      <c r="P29" s="1090"/>
      <c r="Q29" s="1094">
        <v>402</v>
      </c>
      <c r="R29" s="1095"/>
      <c r="S29" s="1095"/>
      <c r="T29" s="1095"/>
      <c r="U29" s="1095"/>
      <c r="V29" s="1095">
        <v>391</v>
      </c>
      <c r="W29" s="1095"/>
      <c r="X29" s="1095"/>
      <c r="Y29" s="1095"/>
      <c r="Z29" s="1095"/>
      <c r="AA29" s="1095">
        <v>11</v>
      </c>
      <c r="AB29" s="1095"/>
      <c r="AC29" s="1095"/>
      <c r="AD29" s="1095"/>
      <c r="AE29" s="1096"/>
      <c r="AF29" s="1070">
        <v>11</v>
      </c>
      <c r="AG29" s="1071"/>
      <c r="AH29" s="1071"/>
      <c r="AI29" s="1071"/>
      <c r="AJ29" s="1072"/>
      <c r="AK29" s="1031">
        <v>58</v>
      </c>
      <c r="AL29" s="1022"/>
      <c r="AM29" s="1022"/>
      <c r="AN29" s="1022"/>
      <c r="AO29" s="1022"/>
      <c r="AP29" s="1022" t="s">
        <v>585</v>
      </c>
      <c r="AQ29" s="1022"/>
      <c r="AR29" s="1022"/>
      <c r="AS29" s="1022"/>
      <c r="AT29" s="1022"/>
      <c r="AU29" s="1022" t="s">
        <v>585</v>
      </c>
      <c r="AV29" s="1022"/>
      <c r="AW29" s="1022"/>
      <c r="AX29" s="1022"/>
      <c r="AY29" s="1022"/>
      <c r="AZ29" s="1093" t="s">
        <v>585</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399</v>
      </c>
      <c r="C30" s="1089"/>
      <c r="D30" s="1089"/>
      <c r="E30" s="1089"/>
      <c r="F30" s="1089"/>
      <c r="G30" s="1089"/>
      <c r="H30" s="1089"/>
      <c r="I30" s="1089"/>
      <c r="J30" s="1089"/>
      <c r="K30" s="1089"/>
      <c r="L30" s="1089"/>
      <c r="M30" s="1089"/>
      <c r="N30" s="1089"/>
      <c r="O30" s="1089"/>
      <c r="P30" s="1090"/>
      <c r="Q30" s="1094">
        <v>82</v>
      </c>
      <c r="R30" s="1095"/>
      <c r="S30" s="1095"/>
      <c r="T30" s="1095"/>
      <c r="U30" s="1095"/>
      <c r="V30" s="1095">
        <v>81</v>
      </c>
      <c r="W30" s="1095"/>
      <c r="X30" s="1095"/>
      <c r="Y30" s="1095"/>
      <c r="Z30" s="1095"/>
      <c r="AA30" s="1095">
        <v>1</v>
      </c>
      <c r="AB30" s="1095"/>
      <c r="AC30" s="1095"/>
      <c r="AD30" s="1095"/>
      <c r="AE30" s="1096"/>
      <c r="AF30" s="1070">
        <v>1</v>
      </c>
      <c r="AG30" s="1071"/>
      <c r="AH30" s="1071"/>
      <c r="AI30" s="1071"/>
      <c r="AJ30" s="1072"/>
      <c r="AK30" s="1031">
        <v>54</v>
      </c>
      <c r="AL30" s="1022"/>
      <c r="AM30" s="1022"/>
      <c r="AN30" s="1022"/>
      <c r="AO30" s="1022"/>
      <c r="AP30" s="1022" t="s">
        <v>585</v>
      </c>
      <c r="AQ30" s="1022"/>
      <c r="AR30" s="1022"/>
      <c r="AS30" s="1022"/>
      <c r="AT30" s="1022"/>
      <c r="AU30" s="1022" t="s">
        <v>585</v>
      </c>
      <c r="AV30" s="1022"/>
      <c r="AW30" s="1022"/>
      <c r="AX30" s="1022"/>
      <c r="AY30" s="1022"/>
      <c r="AZ30" s="1093" t="s">
        <v>585</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400</v>
      </c>
      <c r="C31" s="1089"/>
      <c r="D31" s="1089"/>
      <c r="E31" s="1089"/>
      <c r="F31" s="1089"/>
      <c r="G31" s="1089"/>
      <c r="H31" s="1089"/>
      <c r="I31" s="1089"/>
      <c r="J31" s="1089"/>
      <c r="K31" s="1089"/>
      <c r="L31" s="1089"/>
      <c r="M31" s="1089"/>
      <c r="N31" s="1089"/>
      <c r="O31" s="1089"/>
      <c r="P31" s="1090"/>
      <c r="Q31" s="1094">
        <v>47</v>
      </c>
      <c r="R31" s="1095"/>
      <c r="S31" s="1095"/>
      <c r="T31" s="1095"/>
      <c r="U31" s="1095"/>
      <c r="V31" s="1095">
        <v>42</v>
      </c>
      <c r="W31" s="1095"/>
      <c r="X31" s="1095"/>
      <c r="Y31" s="1095"/>
      <c r="Z31" s="1095"/>
      <c r="AA31" s="1095">
        <v>5</v>
      </c>
      <c r="AB31" s="1095"/>
      <c r="AC31" s="1095"/>
      <c r="AD31" s="1095"/>
      <c r="AE31" s="1096"/>
      <c r="AF31" s="1070">
        <v>5</v>
      </c>
      <c r="AG31" s="1071"/>
      <c r="AH31" s="1071"/>
      <c r="AI31" s="1071"/>
      <c r="AJ31" s="1072"/>
      <c r="AK31" s="1031">
        <v>2</v>
      </c>
      <c r="AL31" s="1022"/>
      <c r="AM31" s="1022"/>
      <c r="AN31" s="1022"/>
      <c r="AO31" s="1022"/>
      <c r="AP31" s="1022">
        <v>7</v>
      </c>
      <c r="AQ31" s="1022"/>
      <c r="AR31" s="1022"/>
      <c r="AS31" s="1022"/>
      <c r="AT31" s="1022"/>
      <c r="AU31" s="1022">
        <v>4</v>
      </c>
      <c r="AV31" s="1022"/>
      <c r="AW31" s="1022"/>
      <c r="AX31" s="1022"/>
      <c r="AY31" s="1022"/>
      <c r="AZ31" s="1093" t="s">
        <v>585</v>
      </c>
      <c r="BA31" s="1093"/>
      <c r="BB31" s="1093"/>
      <c r="BC31" s="1093"/>
      <c r="BD31" s="1093"/>
      <c r="BE31" s="1083" t="s">
        <v>401</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181</v>
      </c>
      <c r="R32" s="1095"/>
      <c r="S32" s="1095"/>
      <c r="T32" s="1095"/>
      <c r="U32" s="1095"/>
      <c r="V32" s="1095">
        <v>173</v>
      </c>
      <c r="W32" s="1095"/>
      <c r="X32" s="1095"/>
      <c r="Y32" s="1095"/>
      <c r="Z32" s="1095"/>
      <c r="AA32" s="1095">
        <v>8</v>
      </c>
      <c r="AB32" s="1095"/>
      <c r="AC32" s="1095"/>
      <c r="AD32" s="1095"/>
      <c r="AE32" s="1096"/>
      <c r="AF32" s="1070">
        <v>8</v>
      </c>
      <c r="AG32" s="1071"/>
      <c r="AH32" s="1071"/>
      <c r="AI32" s="1071"/>
      <c r="AJ32" s="1072"/>
      <c r="AK32" s="1031">
        <v>135</v>
      </c>
      <c r="AL32" s="1022"/>
      <c r="AM32" s="1022"/>
      <c r="AN32" s="1022"/>
      <c r="AO32" s="1022"/>
      <c r="AP32" s="1022">
        <v>1212</v>
      </c>
      <c r="AQ32" s="1022"/>
      <c r="AR32" s="1022"/>
      <c r="AS32" s="1022"/>
      <c r="AT32" s="1022"/>
      <c r="AU32" s="1022">
        <v>1154</v>
      </c>
      <c r="AV32" s="1022"/>
      <c r="AW32" s="1022"/>
      <c r="AX32" s="1022"/>
      <c r="AY32" s="1022"/>
      <c r="AZ32" s="1093" t="s">
        <v>585</v>
      </c>
      <c r="BA32" s="1093"/>
      <c r="BB32" s="1093"/>
      <c r="BC32" s="1093"/>
      <c r="BD32" s="1093"/>
      <c r="BE32" s="1083" t="s">
        <v>403</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404</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405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38</v>
      </c>
      <c r="AG63" s="1010"/>
      <c r="AH63" s="1010"/>
      <c r="AI63" s="1010"/>
      <c r="AJ63" s="1081"/>
      <c r="AK63" s="1082"/>
      <c r="AL63" s="1014"/>
      <c r="AM63" s="1014"/>
      <c r="AN63" s="1014"/>
      <c r="AO63" s="1014"/>
      <c r="AP63" s="1010">
        <v>1219</v>
      </c>
      <c r="AQ63" s="1010"/>
      <c r="AR63" s="1010"/>
      <c r="AS63" s="1010"/>
      <c r="AT63" s="1010"/>
      <c r="AU63" s="1010">
        <v>1158</v>
      </c>
      <c r="AV63" s="1010"/>
      <c r="AW63" s="1010"/>
      <c r="AX63" s="1010"/>
      <c r="AY63" s="1010"/>
      <c r="AZ63" s="1076"/>
      <c r="BA63" s="1076"/>
      <c r="BB63" s="1076"/>
      <c r="BC63" s="1076"/>
      <c r="BD63" s="1076"/>
      <c r="BE63" s="1011"/>
      <c r="BF63" s="1011"/>
      <c r="BG63" s="1011"/>
      <c r="BH63" s="1011"/>
      <c r="BI63" s="1012"/>
      <c r="BJ63" s="1077" t="s">
        <v>406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408</v>
      </c>
      <c r="B66" s="1047"/>
      <c r="C66" s="1047"/>
      <c r="D66" s="1047"/>
      <c r="E66" s="1047"/>
      <c r="F66" s="1047"/>
      <c r="G66" s="1047"/>
      <c r="H66" s="1047"/>
      <c r="I66" s="1047"/>
      <c r="J66" s="1047"/>
      <c r="K66" s="1047"/>
      <c r="L66" s="1047"/>
      <c r="M66" s="1047"/>
      <c r="N66" s="1047"/>
      <c r="O66" s="1047"/>
      <c r="P66" s="1048"/>
      <c r="Q66" s="1052" t="s">
        <v>409</v>
      </c>
      <c r="R66" s="1053"/>
      <c r="S66" s="1053"/>
      <c r="T66" s="1053"/>
      <c r="U66" s="1054"/>
      <c r="V66" s="1052" t="s">
        <v>410</v>
      </c>
      <c r="W66" s="1053"/>
      <c r="X66" s="1053"/>
      <c r="Y66" s="1053"/>
      <c r="Z66" s="1054"/>
      <c r="AA66" s="1052" t="s">
        <v>391</v>
      </c>
      <c r="AB66" s="1053"/>
      <c r="AC66" s="1053"/>
      <c r="AD66" s="1053"/>
      <c r="AE66" s="1054"/>
      <c r="AF66" s="1058" t="s">
        <v>411</v>
      </c>
      <c r="AG66" s="1059"/>
      <c r="AH66" s="1059"/>
      <c r="AI66" s="1059"/>
      <c r="AJ66" s="1060"/>
      <c r="AK66" s="1052" t="s">
        <v>412</v>
      </c>
      <c r="AL66" s="1047"/>
      <c r="AM66" s="1047"/>
      <c r="AN66" s="1047"/>
      <c r="AO66" s="1048"/>
      <c r="AP66" s="1052" t="s">
        <v>413</v>
      </c>
      <c r="AQ66" s="1053"/>
      <c r="AR66" s="1053"/>
      <c r="AS66" s="1053"/>
      <c r="AT66" s="1054"/>
      <c r="AU66" s="1052" t="s">
        <v>414</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586</v>
      </c>
      <c r="C68" s="1037"/>
      <c r="D68" s="1037"/>
      <c r="E68" s="1037"/>
      <c r="F68" s="1037"/>
      <c r="G68" s="1037"/>
      <c r="H68" s="1037"/>
      <c r="I68" s="1037"/>
      <c r="J68" s="1037"/>
      <c r="K68" s="1037"/>
      <c r="L68" s="1037"/>
      <c r="M68" s="1037"/>
      <c r="N68" s="1037"/>
      <c r="O68" s="1037"/>
      <c r="P68" s="1038"/>
      <c r="Q68" s="1039">
        <v>445</v>
      </c>
      <c r="R68" s="1033"/>
      <c r="S68" s="1033"/>
      <c r="T68" s="1033"/>
      <c r="U68" s="1033"/>
      <c r="V68" s="1033">
        <v>432</v>
      </c>
      <c r="W68" s="1033"/>
      <c r="X68" s="1033"/>
      <c r="Y68" s="1033"/>
      <c r="Z68" s="1033"/>
      <c r="AA68" s="1033">
        <v>13</v>
      </c>
      <c r="AB68" s="1033"/>
      <c r="AC68" s="1033"/>
      <c r="AD68" s="1033"/>
      <c r="AE68" s="1033"/>
      <c r="AF68" s="1033">
        <v>13</v>
      </c>
      <c r="AG68" s="1033"/>
      <c r="AH68" s="1033"/>
      <c r="AI68" s="1033"/>
      <c r="AJ68" s="1033"/>
      <c r="AK68" s="1033">
        <v>46</v>
      </c>
      <c r="AL68" s="1033"/>
      <c r="AM68" s="1033"/>
      <c r="AN68" s="1033"/>
      <c r="AO68" s="1033"/>
      <c r="AP68" s="1033" t="s">
        <v>585</v>
      </c>
      <c r="AQ68" s="1033"/>
      <c r="AR68" s="1033"/>
      <c r="AS68" s="1033"/>
      <c r="AT68" s="1033"/>
      <c r="AU68" s="1033" t="s">
        <v>585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587</v>
      </c>
      <c r="C69" s="1026"/>
      <c r="D69" s="1026"/>
      <c r="E69" s="1026"/>
      <c r="F69" s="1026"/>
      <c r="G69" s="1026"/>
      <c r="H69" s="1026"/>
      <c r="I69" s="1026"/>
      <c r="J69" s="1026"/>
      <c r="K69" s="1026"/>
      <c r="L69" s="1026"/>
      <c r="M69" s="1026"/>
      <c r="N69" s="1026"/>
      <c r="O69" s="1026"/>
      <c r="P69" s="1027"/>
      <c r="Q69" s="1028">
        <v>1952</v>
      </c>
      <c r="R69" s="1022"/>
      <c r="S69" s="1022"/>
      <c r="T69" s="1022"/>
      <c r="U69" s="1022"/>
      <c r="V69" s="1022">
        <v>1936</v>
      </c>
      <c r="W69" s="1022"/>
      <c r="X69" s="1022"/>
      <c r="Y69" s="1022"/>
      <c r="Z69" s="1022"/>
      <c r="AA69" s="1022">
        <v>16</v>
      </c>
      <c r="AB69" s="1022"/>
      <c r="AC69" s="1022"/>
      <c r="AD69" s="1022"/>
      <c r="AE69" s="1022"/>
      <c r="AF69" s="1022">
        <v>16</v>
      </c>
      <c r="AG69" s="1022"/>
      <c r="AH69" s="1022"/>
      <c r="AI69" s="1022"/>
      <c r="AJ69" s="1022"/>
      <c r="AK69" s="1022">
        <v>49</v>
      </c>
      <c r="AL69" s="1022"/>
      <c r="AM69" s="1022"/>
      <c r="AN69" s="1022"/>
      <c r="AO69" s="1022"/>
      <c r="AP69" s="1022">
        <v>81</v>
      </c>
      <c r="AQ69" s="1022"/>
      <c r="AR69" s="1022"/>
      <c r="AS69" s="1022"/>
      <c r="AT69" s="1022"/>
      <c r="AU69" s="1022">
        <v>81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588</v>
      </c>
      <c r="C70" s="1026"/>
      <c r="D70" s="1026"/>
      <c r="E70" s="1026"/>
      <c r="F70" s="1026"/>
      <c r="G70" s="1026"/>
      <c r="H70" s="1026"/>
      <c r="I70" s="1026"/>
      <c r="J70" s="1026"/>
      <c r="K70" s="1026"/>
      <c r="L70" s="1026"/>
      <c r="M70" s="1026"/>
      <c r="N70" s="1026"/>
      <c r="O70" s="1026"/>
      <c r="P70" s="1027"/>
      <c r="Q70" s="1028">
        <v>630</v>
      </c>
      <c r="R70" s="1022"/>
      <c r="S70" s="1022"/>
      <c r="T70" s="1022"/>
      <c r="U70" s="1022"/>
      <c r="V70" s="1022">
        <v>604</v>
      </c>
      <c r="W70" s="1022"/>
      <c r="X70" s="1022"/>
      <c r="Y70" s="1022"/>
      <c r="Z70" s="1022"/>
      <c r="AA70" s="1022">
        <v>26</v>
      </c>
      <c r="AB70" s="1022"/>
      <c r="AC70" s="1022"/>
      <c r="AD70" s="1022"/>
      <c r="AE70" s="1022"/>
      <c r="AF70" s="1022">
        <v>26</v>
      </c>
      <c r="AG70" s="1022"/>
      <c r="AH70" s="1022"/>
      <c r="AI70" s="1022"/>
      <c r="AJ70" s="1022"/>
      <c r="AK70" s="1022">
        <v>44</v>
      </c>
      <c r="AL70" s="1022"/>
      <c r="AM70" s="1022"/>
      <c r="AN70" s="1022"/>
      <c r="AO70" s="1022"/>
      <c r="AP70" s="1022">
        <v>111</v>
      </c>
      <c r="AQ70" s="1022"/>
      <c r="AR70" s="1022"/>
      <c r="AS70" s="1022"/>
      <c r="AT70" s="1022"/>
      <c r="AU70" s="1022" t="s">
        <v>585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589</v>
      </c>
      <c r="C71" s="1026"/>
      <c r="D71" s="1026"/>
      <c r="E71" s="1026"/>
      <c r="F71" s="1026"/>
      <c r="G71" s="1026"/>
      <c r="H71" s="1026"/>
      <c r="I71" s="1026"/>
      <c r="J71" s="1026"/>
      <c r="K71" s="1026"/>
      <c r="L71" s="1026"/>
      <c r="M71" s="1026"/>
      <c r="N71" s="1026"/>
      <c r="O71" s="1026"/>
      <c r="P71" s="1027"/>
      <c r="Q71" s="1028">
        <v>167</v>
      </c>
      <c r="R71" s="1022"/>
      <c r="S71" s="1022"/>
      <c r="T71" s="1022"/>
      <c r="U71" s="1022"/>
      <c r="V71" s="1022">
        <v>140</v>
      </c>
      <c r="W71" s="1022"/>
      <c r="X71" s="1022"/>
      <c r="Y71" s="1022"/>
      <c r="Z71" s="1022"/>
      <c r="AA71" s="1022">
        <v>27</v>
      </c>
      <c r="AB71" s="1022"/>
      <c r="AC71" s="1022"/>
      <c r="AD71" s="1022"/>
      <c r="AE71" s="1022"/>
      <c r="AF71" s="1022">
        <v>27</v>
      </c>
      <c r="AG71" s="1022"/>
      <c r="AH71" s="1022"/>
      <c r="AI71" s="1022"/>
      <c r="AJ71" s="1022"/>
      <c r="AK71" s="1022">
        <v>23</v>
      </c>
      <c r="AL71" s="1022"/>
      <c r="AM71" s="1022"/>
      <c r="AN71" s="1022"/>
      <c r="AO71" s="1022"/>
      <c r="AP71" s="1022" t="s">
        <v>585</v>
      </c>
      <c r="AQ71" s="1022"/>
      <c r="AR71" s="1022"/>
      <c r="AS71" s="1022"/>
      <c r="AT71" s="1022"/>
      <c r="AU71" s="1022" t="s">
        <v>585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590</v>
      </c>
      <c r="C72" s="1026"/>
      <c r="D72" s="1026"/>
      <c r="E72" s="1026"/>
      <c r="F72" s="1026"/>
      <c r="G72" s="1026"/>
      <c r="H72" s="1026"/>
      <c r="I72" s="1026"/>
      <c r="J72" s="1026"/>
      <c r="K72" s="1026"/>
      <c r="L72" s="1026"/>
      <c r="M72" s="1026"/>
      <c r="N72" s="1026"/>
      <c r="O72" s="1026"/>
      <c r="P72" s="1027"/>
      <c r="Q72" s="1028">
        <v>6833</v>
      </c>
      <c r="R72" s="1022"/>
      <c r="S72" s="1022"/>
      <c r="T72" s="1022"/>
      <c r="U72" s="1022"/>
      <c r="V72" s="1022">
        <v>5904</v>
      </c>
      <c r="W72" s="1022"/>
      <c r="X72" s="1022"/>
      <c r="Y72" s="1022"/>
      <c r="Z72" s="1022"/>
      <c r="AA72" s="1022">
        <v>929</v>
      </c>
      <c r="AB72" s="1022"/>
      <c r="AC72" s="1022"/>
      <c r="AD72" s="1022"/>
      <c r="AE72" s="1022"/>
      <c r="AF72" s="1022">
        <v>929</v>
      </c>
      <c r="AG72" s="1022"/>
      <c r="AH72" s="1022"/>
      <c r="AI72" s="1022"/>
      <c r="AJ72" s="1022"/>
      <c r="AK72" s="1022">
        <v>830</v>
      </c>
      <c r="AL72" s="1022"/>
      <c r="AM72" s="1022"/>
      <c r="AN72" s="1022"/>
      <c r="AO72" s="1022"/>
      <c r="AP72" s="1022" t="s">
        <v>585</v>
      </c>
      <c r="AQ72" s="1022"/>
      <c r="AR72" s="1022"/>
      <c r="AS72" s="1022"/>
      <c r="AT72" s="1022"/>
      <c r="AU72" s="1022" t="s">
        <v>585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591</v>
      </c>
      <c r="C73" s="1026"/>
      <c r="D73" s="1026"/>
      <c r="E73" s="1026"/>
      <c r="F73" s="1026"/>
      <c r="G73" s="1026"/>
      <c r="H73" s="1026"/>
      <c r="I73" s="1026"/>
      <c r="J73" s="1026"/>
      <c r="K73" s="1026"/>
      <c r="L73" s="1026"/>
      <c r="M73" s="1026"/>
      <c r="N73" s="1026"/>
      <c r="O73" s="1026"/>
      <c r="P73" s="1027"/>
      <c r="Q73" s="1028">
        <v>94</v>
      </c>
      <c r="R73" s="1022"/>
      <c r="S73" s="1022"/>
      <c r="T73" s="1022"/>
      <c r="U73" s="1022"/>
      <c r="V73" s="1022">
        <v>86</v>
      </c>
      <c r="W73" s="1022"/>
      <c r="X73" s="1022"/>
      <c r="Y73" s="1022"/>
      <c r="Z73" s="1022"/>
      <c r="AA73" s="1022">
        <v>8</v>
      </c>
      <c r="AB73" s="1022"/>
      <c r="AC73" s="1022"/>
      <c r="AD73" s="1022"/>
      <c r="AE73" s="1022"/>
      <c r="AF73" s="1022">
        <v>8</v>
      </c>
      <c r="AG73" s="1022"/>
      <c r="AH73" s="1022"/>
      <c r="AI73" s="1022"/>
      <c r="AJ73" s="1022"/>
      <c r="AK73" s="1022">
        <v>9</v>
      </c>
      <c r="AL73" s="1022"/>
      <c r="AM73" s="1022"/>
      <c r="AN73" s="1022"/>
      <c r="AO73" s="1022"/>
      <c r="AP73" s="1022" t="s">
        <v>585</v>
      </c>
      <c r="AQ73" s="1022"/>
      <c r="AR73" s="1022"/>
      <c r="AS73" s="1022"/>
      <c r="AT73" s="1022"/>
      <c r="AU73" s="1022" t="s">
        <v>585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592</v>
      </c>
      <c r="C74" s="1026"/>
      <c r="D74" s="1026"/>
      <c r="E74" s="1026"/>
      <c r="F74" s="1026"/>
      <c r="G74" s="1026"/>
      <c r="H74" s="1026"/>
      <c r="I74" s="1026"/>
      <c r="J74" s="1026"/>
      <c r="K74" s="1026"/>
      <c r="L74" s="1026"/>
      <c r="M74" s="1026"/>
      <c r="N74" s="1026"/>
      <c r="O74" s="1026"/>
      <c r="P74" s="1027"/>
      <c r="Q74" s="1028">
        <v>237427</v>
      </c>
      <c r="R74" s="1022"/>
      <c r="S74" s="1022"/>
      <c r="T74" s="1022"/>
      <c r="U74" s="1022"/>
      <c r="V74" s="1022">
        <v>231302</v>
      </c>
      <c r="W74" s="1022"/>
      <c r="X74" s="1022"/>
      <c r="Y74" s="1022"/>
      <c r="Z74" s="1022"/>
      <c r="AA74" s="1022">
        <v>6125</v>
      </c>
      <c r="AB74" s="1022"/>
      <c r="AC74" s="1022"/>
      <c r="AD74" s="1022"/>
      <c r="AE74" s="1022"/>
      <c r="AF74" s="1022">
        <v>6125</v>
      </c>
      <c r="AG74" s="1022"/>
      <c r="AH74" s="1022"/>
      <c r="AI74" s="1022"/>
      <c r="AJ74" s="1022"/>
      <c r="AK74" s="1022">
        <v>1029</v>
      </c>
      <c r="AL74" s="1022"/>
      <c r="AM74" s="1022"/>
      <c r="AN74" s="1022"/>
      <c r="AO74" s="1022"/>
      <c r="AP74" s="1022" t="s">
        <v>585</v>
      </c>
      <c r="AQ74" s="1022"/>
      <c r="AR74" s="1022"/>
      <c r="AS74" s="1022"/>
      <c r="AT74" s="1022"/>
      <c r="AU74" s="1022" t="s">
        <v>585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415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7144</v>
      </c>
      <c r="AG88" s="1010"/>
      <c r="AH88" s="1010"/>
      <c r="AI88" s="1010"/>
      <c r="AJ88" s="1010"/>
      <c r="AK88" s="1014"/>
      <c r="AL88" s="1014"/>
      <c r="AM88" s="1014"/>
      <c r="AN88" s="1014"/>
      <c r="AO88" s="1014"/>
      <c r="AP88" s="1010">
        <v>192</v>
      </c>
      <c r="AQ88" s="1010"/>
      <c r="AR88" s="1010"/>
      <c r="AS88" s="1010"/>
      <c r="AT88" s="1010"/>
      <c r="AU88" s="1010">
        <v>81</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67</v>
      </c>
      <c r="CS102" s="1002"/>
      <c r="CT102" s="1002"/>
      <c r="CU102" s="1002"/>
      <c r="CV102" s="1003"/>
      <c r="CW102" s="1001">
        <v>5</v>
      </c>
      <c r="CX102" s="1002"/>
      <c r="CY102" s="1002"/>
      <c r="CZ102" s="1002"/>
      <c r="DA102" s="1003"/>
      <c r="DB102" s="1001" t="s">
        <v>585</v>
      </c>
      <c r="DC102" s="1002"/>
      <c r="DD102" s="1002"/>
      <c r="DE102" s="1002"/>
      <c r="DF102" s="1003"/>
      <c r="DG102" s="1001">
        <v>40</v>
      </c>
      <c r="DH102" s="1002"/>
      <c r="DI102" s="1002"/>
      <c r="DJ102" s="1002"/>
      <c r="DK102" s="1003"/>
      <c r="DL102" s="1001" t="s">
        <v>585</v>
      </c>
      <c r="DM102" s="1002"/>
      <c r="DN102" s="1002"/>
      <c r="DO102" s="1002"/>
      <c r="DP102" s="1003"/>
      <c r="DQ102" s="1001" t="s">
        <v>585</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424</v>
      </c>
      <c r="AB109" s="945"/>
      <c r="AC109" s="945"/>
      <c r="AD109" s="945"/>
      <c r="AE109" s="946"/>
      <c r="AF109" s="947" t="s">
        <v>305</v>
      </c>
      <c r="AG109" s="945"/>
      <c r="AH109" s="945"/>
      <c r="AI109" s="945"/>
      <c r="AJ109" s="946"/>
      <c r="AK109" s="947" t="s">
        <v>304</v>
      </c>
      <c r="AL109" s="945"/>
      <c r="AM109" s="945"/>
      <c r="AN109" s="945"/>
      <c r="AO109" s="946"/>
      <c r="AP109" s="947" t="s">
        <v>425</v>
      </c>
      <c r="AQ109" s="945"/>
      <c r="AR109" s="945"/>
      <c r="AS109" s="945"/>
      <c r="AT109" s="976"/>
      <c r="AU109" s="944" t="s">
        <v>423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424</v>
      </c>
      <c r="BR109" s="945"/>
      <c r="BS109" s="945"/>
      <c r="BT109" s="945"/>
      <c r="BU109" s="946"/>
      <c r="BV109" s="947" t="s">
        <v>305</v>
      </c>
      <c r="BW109" s="945"/>
      <c r="BX109" s="945"/>
      <c r="BY109" s="945"/>
      <c r="BZ109" s="946"/>
      <c r="CA109" s="947" t="s">
        <v>304</v>
      </c>
      <c r="CB109" s="945"/>
      <c r="CC109" s="945"/>
      <c r="CD109" s="945"/>
      <c r="CE109" s="946"/>
      <c r="CF109" s="983" t="s">
        <v>425</v>
      </c>
      <c r="CG109" s="983"/>
      <c r="CH109" s="983"/>
      <c r="CI109" s="983"/>
      <c r="CJ109" s="983"/>
      <c r="CK109" s="947" t="s">
        <v>426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424</v>
      </c>
      <c r="DH109" s="945"/>
      <c r="DI109" s="945"/>
      <c r="DJ109" s="945"/>
      <c r="DK109" s="946"/>
      <c r="DL109" s="947" t="s">
        <v>305</v>
      </c>
      <c r="DM109" s="945"/>
      <c r="DN109" s="945"/>
      <c r="DO109" s="945"/>
      <c r="DP109" s="946"/>
      <c r="DQ109" s="947" t="s">
        <v>304</v>
      </c>
      <c r="DR109" s="945"/>
      <c r="DS109" s="945"/>
      <c r="DT109" s="945"/>
      <c r="DU109" s="946"/>
      <c r="DV109" s="947" t="s">
        <v>425</v>
      </c>
      <c r="DW109" s="945"/>
      <c r="DX109" s="945"/>
      <c r="DY109" s="945"/>
      <c r="DZ109" s="976"/>
    </row>
    <row r="110" spans="1:131" s="246" customFormat="1" ht="26.25" customHeight="1" x14ac:dyDescent="0.15">
      <c r="A110" s="847" t="s">
        <v>427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196047</v>
      </c>
      <c r="AB110" s="938"/>
      <c r="AC110" s="938"/>
      <c r="AD110" s="938"/>
      <c r="AE110" s="939"/>
      <c r="AF110" s="940">
        <v>175649</v>
      </c>
      <c r="AG110" s="938"/>
      <c r="AH110" s="938"/>
      <c r="AI110" s="938"/>
      <c r="AJ110" s="939"/>
      <c r="AK110" s="940">
        <v>191304</v>
      </c>
      <c r="AL110" s="938"/>
      <c r="AM110" s="938"/>
      <c r="AN110" s="938"/>
      <c r="AO110" s="939"/>
      <c r="AP110" s="941">
        <v>12.7</v>
      </c>
      <c r="AQ110" s="942"/>
      <c r="AR110" s="942"/>
      <c r="AS110" s="942"/>
      <c r="AT110" s="943"/>
      <c r="AU110" s="977" t="s">
        <v>72</v>
      </c>
      <c r="AV110" s="978"/>
      <c r="AW110" s="978"/>
      <c r="AX110" s="978"/>
      <c r="AY110" s="978"/>
      <c r="AZ110" s="903" t="s">
        <v>428</v>
      </c>
      <c r="BA110" s="848"/>
      <c r="BB110" s="848"/>
      <c r="BC110" s="848"/>
      <c r="BD110" s="848"/>
      <c r="BE110" s="848"/>
      <c r="BF110" s="848"/>
      <c r="BG110" s="848"/>
      <c r="BH110" s="848"/>
      <c r="BI110" s="848"/>
      <c r="BJ110" s="848"/>
      <c r="BK110" s="848"/>
      <c r="BL110" s="848"/>
      <c r="BM110" s="848"/>
      <c r="BN110" s="848"/>
      <c r="BO110" s="848"/>
      <c r="BP110" s="849"/>
      <c r="BQ110" s="904">
        <v>2025924</v>
      </c>
      <c r="BR110" s="885"/>
      <c r="BS110" s="885"/>
      <c r="BT110" s="885"/>
      <c r="BU110" s="885"/>
      <c r="BV110" s="885">
        <v>2072393</v>
      </c>
      <c r="BW110" s="885"/>
      <c r="BX110" s="885"/>
      <c r="BY110" s="885"/>
      <c r="BZ110" s="885"/>
      <c r="CA110" s="885">
        <v>2096297</v>
      </c>
      <c r="CB110" s="885"/>
      <c r="CC110" s="885"/>
      <c r="CD110" s="885"/>
      <c r="CE110" s="885"/>
      <c r="CF110" s="909">
        <v>139.1</v>
      </c>
      <c r="CG110" s="910"/>
      <c r="CH110" s="910"/>
      <c r="CI110" s="910"/>
      <c r="CJ110" s="910"/>
      <c r="CK110" s="973" t="s">
        <v>429</v>
      </c>
      <c r="CL110" s="859"/>
      <c r="CM110" s="934" t="s">
        <v>430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406</v>
      </c>
      <c r="DH110" s="885"/>
      <c r="DI110" s="885"/>
      <c r="DJ110" s="885"/>
      <c r="DK110" s="885"/>
      <c r="DL110" s="885" t="s">
        <v>126</v>
      </c>
      <c r="DM110" s="885"/>
      <c r="DN110" s="885"/>
      <c r="DO110" s="885"/>
      <c r="DP110" s="885"/>
      <c r="DQ110" s="885" t="s">
        <v>406</v>
      </c>
      <c r="DR110" s="885"/>
      <c r="DS110" s="885"/>
      <c r="DT110" s="885"/>
      <c r="DU110" s="885"/>
      <c r="DV110" s="886" t="s">
        <v>126</v>
      </c>
      <c r="DW110" s="886"/>
      <c r="DX110" s="886"/>
      <c r="DY110" s="886"/>
      <c r="DZ110" s="887"/>
    </row>
    <row r="111" spans="1:131" s="246" customFormat="1" ht="26.25" customHeight="1" x14ac:dyDescent="0.15">
      <c r="A111" s="814" t="s">
        <v>431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406</v>
      </c>
      <c r="AB111" s="966"/>
      <c r="AC111" s="966"/>
      <c r="AD111" s="966"/>
      <c r="AE111" s="967"/>
      <c r="AF111" s="968" t="s">
        <v>406</v>
      </c>
      <c r="AG111" s="966"/>
      <c r="AH111" s="966"/>
      <c r="AI111" s="966"/>
      <c r="AJ111" s="967"/>
      <c r="AK111" s="968" t="s">
        <v>126</v>
      </c>
      <c r="AL111" s="966"/>
      <c r="AM111" s="966"/>
      <c r="AN111" s="966"/>
      <c r="AO111" s="967"/>
      <c r="AP111" s="969" t="s">
        <v>406</v>
      </c>
      <c r="AQ111" s="970"/>
      <c r="AR111" s="970"/>
      <c r="AS111" s="970"/>
      <c r="AT111" s="971"/>
      <c r="AU111" s="979"/>
      <c r="AV111" s="980"/>
      <c r="AW111" s="980"/>
      <c r="AX111" s="980"/>
      <c r="AY111" s="980"/>
      <c r="AZ111" s="855" t="s">
        <v>432</v>
      </c>
      <c r="BA111" s="790"/>
      <c r="BB111" s="790"/>
      <c r="BC111" s="790"/>
      <c r="BD111" s="790"/>
      <c r="BE111" s="790"/>
      <c r="BF111" s="790"/>
      <c r="BG111" s="790"/>
      <c r="BH111" s="790"/>
      <c r="BI111" s="790"/>
      <c r="BJ111" s="790"/>
      <c r="BK111" s="790"/>
      <c r="BL111" s="790"/>
      <c r="BM111" s="790"/>
      <c r="BN111" s="790"/>
      <c r="BO111" s="790"/>
      <c r="BP111" s="791"/>
      <c r="BQ111" s="856">
        <v>87483</v>
      </c>
      <c r="BR111" s="857"/>
      <c r="BS111" s="857"/>
      <c r="BT111" s="857"/>
      <c r="BU111" s="857"/>
      <c r="BV111" s="857">
        <v>43741</v>
      </c>
      <c r="BW111" s="857"/>
      <c r="BX111" s="857"/>
      <c r="BY111" s="857"/>
      <c r="BZ111" s="857"/>
      <c r="CA111" s="857">
        <v>586300</v>
      </c>
      <c r="CB111" s="857"/>
      <c r="CC111" s="857"/>
      <c r="CD111" s="857"/>
      <c r="CE111" s="857"/>
      <c r="CF111" s="918">
        <v>38.9</v>
      </c>
      <c r="CG111" s="919"/>
      <c r="CH111" s="919"/>
      <c r="CI111" s="919"/>
      <c r="CJ111" s="919"/>
      <c r="CK111" s="974"/>
      <c r="CL111" s="861"/>
      <c r="CM111" s="864" t="s">
        <v>433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434</v>
      </c>
      <c r="DH111" s="857"/>
      <c r="DI111" s="857"/>
      <c r="DJ111" s="857"/>
      <c r="DK111" s="857"/>
      <c r="DL111" s="857" t="s">
        <v>126</v>
      </c>
      <c r="DM111" s="857"/>
      <c r="DN111" s="857"/>
      <c r="DO111" s="857"/>
      <c r="DP111" s="857"/>
      <c r="DQ111" s="857" t="s">
        <v>126</v>
      </c>
      <c r="DR111" s="857"/>
      <c r="DS111" s="857"/>
      <c r="DT111" s="857"/>
      <c r="DU111" s="857"/>
      <c r="DV111" s="834" t="s">
        <v>126</v>
      </c>
      <c r="DW111" s="834"/>
      <c r="DX111" s="834"/>
      <c r="DY111" s="834"/>
      <c r="DZ111" s="835"/>
    </row>
    <row r="112" spans="1:131" s="246" customFormat="1" ht="26.25" customHeight="1" x14ac:dyDescent="0.15">
      <c r="A112" s="959" t="s">
        <v>435</v>
      </c>
      <c r="B112" s="960"/>
      <c r="C112" s="790" t="s">
        <v>436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126</v>
      </c>
      <c r="AB112" s="820"/>
      <c r="AC112" s="820"/>
      <c r="AD112" s="820"/>
      <c r="AE112" s="821"/>
      <c r="AF112" s="822" t="s">
        <v>437</v>
      </c>
      <c r="AG112" s="820"/>
      <c r="AH112" s="820"/>
      <c r="AI112" s="820"/>
      <c r="AJ112" s="821"/>
      <c r="AK112" s="822" t="s">
        <v>434</v>
      </c>
      <c r="AL112" s="820"/>
      <c r="AM112" s="820"/>
      <c r="AN112" s="820"/>
      <c r="AO112" s="821"/>
      <c r="AP112" s="867" t="s">
        <v>126</v>
      </c>
      <c r="AQ112" s="868"/>
      <c r="AR112" s="868"/>
      <c r="AS112" s="868"/>
      <c r="AT112" s="869"/>
      <c r="AU112" s="979"/>
      <c r="AV112" s="980"/>
      <c r="AW112" s="980"/>
      <c r="AX112" s="980"/>
      <c r="AY112" s="980"/>
      <c r="AZ112" s="855" t="s">
        <v>438</v>
      </c>
      <c r="BA112" s="790"/>
      <c r="BB112" s="790"/>
      <c r="BC112" s="790"/>
      <c r="BD112" s="790"/>
      <c r="BE112" s="790"/>
      <c r="BF112" s="790"/>
      <c r="BG112" s="790"/>
      <c r="BH112" s="790"/>
      <c r="BI112" s="790"/>
      <c r="BJ112" s="790"/>
      <c r="BK112" s="790"/>
      <c r="BL112" s="790"/>
      <c r="BM112" s="790"/>
      <c r="BN112" s="790"/>
      <c r="BO112" s="790"/>
      <c r="BP112" s="791"/>
      <c r="BQ112" s="856">
        <v>1354665</v>
      </c>
      <c r="BR112" s="857"/>
      <c r="BS112" s="857"/>
      <c r="BT112" s="857"/>
      <c r="BU112" s="857"/>
      <c r="BV112" s="857">
        <v>1232168</v>
      </c>
      <c r="BW112" s="857"/>
      <c r="BX112" s="857"/>
      <c r="BY112" s="857"/>
      <c r="BZ112" s="857"/>
      <c r="CA112" s="857">
        <v>1157268</v>
      </c>
      <c r="CB112" s="857"/>
      <c r="CC112" s="857"/>
      <c r="CD112" s="857"/>
      <c r="CE112" s="857"/>
      <c r="CF112" s="918">
        <v>76.8</v>
      </c>
      <c r="CG112" s="919"/>
      <c r="CH112" s="919"/>
      <c r="CI112" s="919"/>
      <c r="CJ112" s="919"/>
      <c r="CK112" s="974"/>
      <c r="CL112" s="861"/>
      <c r="CM112" s="864" t="s">
        <v>439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440</v>
      </c>
      <c r="DH112" s="857"/>
      <c r="DI112" s="857"/>
      <c r="DJ112" s="857"/>
      <c r="DK112" s="857"/>
      <c r="DL112" s="857" t="s">
        <v>126</v>
      </c>
      <c r="DM112" s="857"/>
      <c r="DN112" s="857"/>
      <c r="DO112" s="857"/>
      <c r="DP112" s="857"/>
      <c r="DQ112" s="857" t="s">
        <v>126</v>
      </c>
      <c r="DR112" s="857"/>
      <c r="DS112" s="857"/>
      <c r="DT112" s="857"/>
      <c r="DU112" s="857"/>
      <c r="DV112" s="834" t="s">
        <v>126</v>
      </c>
      <c r="DW112" s="834"/>
      <c r="DX112" s="834"/>
      <c r="DY112" s="834"/>
      <c r="DZ112" s="835"/>
    </row>
    <row r="113" spans="1:130" s="246" customFormat="1" ht="26.25" customHeight="1" x14ac:dyDescent="0.15">
      <c r="A113" s="961"/>
      <c r="B113" s="962"/>
      <c r="C113" s="790" t="s">
        <v>441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123263</v>
      </c>
      <c r="AB113" s="966"/>
      <c r="AC113" s="966"/>
      <c r="AD113" s="966"/>
      <c r="AE113" s="967"/>
      <c r="AF113" s="968">
        <v>108184</v>
      </c>
      <c r="AG113" s="966"/>
      <c r="AH113" s="966"/>
      <c r="AI113" s="966"/>
      <c r="AJ113" s="967"/>
      <c r="AK113" s="968">
        <v>120536</v>
      </c>
      <c r="AL113" s="966"/>
      <c r="AM113" s="966"/>
      <c r="AN113" s="966"/>
      <c r="AO113" s="967"/>
      <c r="AP113" s="969">
        <v>8</v>
      </c>
      <c r="AQ113" s="970"/>
      <c r="AR113" s="970"/>
      <c r="AS113" s="970"/>
      <c r="AT113" s="971"/>
      <c r="AU113" s="979"/>
      <c r="AV113" s="980"/>
      <c r="AW113" s="980"/>
      <c r="AX113" s="980"/>
      <c r="AY113" s="980"/>
      <c r="AZ113" s="855" t="s">
        <v>442</v>
      </c>
      <c r="BA113" s="790"/>
      <c r="BB113" s="790"/>
      <c r="BC113" s="790"/>
      <c r="BD113" s="790"/>
      <c r="BE113" s="790"/>
      <c r="BF113" s="790"/>
      <c r="BG113" s="790"/>
      <c r="BH113" s="790"/>
      <c r="BI113" s="790"/>
      <c r="BJ113" s="790"/>
      <c r="BK113" s="790"/>
      <c r="BL113" s="790"/>
      <c r="BM113" s="790"/>
      <c r="BN113" s="790"/>
      <c r="BO113" s="790"/>
      <c r="BP113" s="791"/>
      <c r="BQ113" s="856">
        <v>31783</v>
      </c>
      <c r="BR113" s="857"/>
      <c r="BS113" s="857"/>
      <c r="BT113" s="857"/>
      <c r="BU113" s="857"/>
      <c r="BV113" s="857">
        <v>82081</v>
      </c>
      <c r="BW113" s="857"/>
      <c r="BX113" s="857"/>
      <c r="BY113" s="857"/>
      <c r="BZ113" s="857"/>
      <c r="CA113" s="857">
        <v>80683</v>
      </c>
      <c r="CB113" s="857"/>
      <c r="CC113" s="857"/>
      <c r="CD113" s="857"/>
      <c r="CE113" s="857"/>
      <c r="CF113" s="918">
        <v>5.4</v>
      </c>
      <c r="CG113" s="919"/>
      <c r="CH113" s="919"/>
      <c r="CI113" s="919"/>
      <c r="CJ113" s="919"/>
      <c r="CK113" s="974"/>
      <c r="CL113" s="861"/>
      <c r="CM113" s="864" t="s">
        <v>443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87483</v>
      </c>
      <c r="DH113" s="820"/>
      <c r="DI113" s="820"/>
      <c r="DJ113" s="820"/>
      <c r="DK113" s="821"/>
      <c r="DL113" s="822">
        <v>43741</v>
      </c>
      <c r="DM113" s="820"/>
      <c r="DN113" s="820"/>
      <c r="DO113" s="820"/>
      <c r="DP113" s="821"/>
      <c r="DQ113" s="822" t="s">
        <v>444</v>
      </c>
      <c r="DR113" s="820"/>
      <c r="DS113" s="820"/>
      <c r="DT113" s="820"/>
      <c r="DU113" s="821"/>
      <c r="DV113" s="867" t="s">
        <v>126</v>
      </c>
      <c r="DW113" s="868"/>
      <c r="DX113" s="868"/>
      <c r="DY113" s="868"/>
      <c r="DZ113" s="869"/>
    </row>
    <row r="114" spans="1:130" s="246" customFormat="1" ht="26.25" customHeight="1" x14ac:dyDescent="0.15">
      <c r="A114" s="961"/>
      <c r="B114" s="962"/>
      <c r="C114" s="790" t="s">
        <v>445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2618</v>
      </c>
      <c r="AB114" s="820"/>
      <c r="AC114" s="820"/>
      <c r="AD114" s="820"/>
      <c r="AE114" s="821"/>
      <c r="AF114" s="822">
        <v>3677</v>
      </c>
      <c r="AG114" s="820"/>
      <c r="AH114" s="820"/>
      <c r="AI114" s="820"/>
      <c r="AJ114" s="821"/>
      <c r="AK114" s="822">
        <v>3612</v>
      </c>
      <c r="AL114" s="820"/>
      <c r="AM114" s="820"/>
      <c r="AN114" s="820"/>
      <c r="AO114" s="821"/>
      <c r="AP114" s="867">
        <v>0.2</v>
      </c>
      <c r="AQ114" s="868"/>
      <c r="AR114" s="868"/>
      <c r="AS114" s="868"/>
      <c r="AT114" s="869"/>
      <c r="AU114" s="979"/>
      <c r="AV114" s="980"/>
      <c r="AW114" s="980"/>
      <c r="AX114" s="980"/>
      <c r="AY114" s="980"/>
      <c r="AZ114" s="855" t="s">
        <v>446</v>
      </c>
      <c r="BA114" s="790"/>
      <c r="BB114" s="790"/>
      <c r="BC114" s="790"/>
      <c r="BD114" s="790"/>
      <c r="BE114" s="790"/>
      <c r="BF114" s="790"/>
      <c r="BG114" s="790"/>
      <c r="BH114" s="790"/>
      <c r="BI114" s="790"/>
      <c r="BJ114" s="790"/>
      <c r="BK114" s="790"/>
      <c r="BL114" s="790"/>
      <c r="BM114" s="790"/>
      <c r="BN114" s="790"/>
      <c r="BO114" s="790"/>
      <c r="BP114" s="791"/>
      <c r="BQ114" s="856">
        <v>522593</v>
      </c>
      <c r="BR114" s="857"/>
      <c r="BS114" s="857"/>
      <c r="BT114" s="857"/>
      <c r="BU114" s="857"/>
      <c r="BV114" s="857">
        <v>488234</v>
      </c>
      <c r="BW114" s="857"/>
      <c r="BX114" s="857"/>
      <c r="BY114" s="857"/>
      <c r="BZ114" s="857"/>
      <c r="CA114" s="857">
        <v>480414</v>
      </c>
      <c r="CB114" s="857"/>
      <c r="CC114" s="857"/>
      <c r="CD114" s="857"/>
      <c r="CE114" s="857"/>
      <c r="CF114" s="918">
        <v>31.9</v>
      </c>
      <c r="CG114" s="919"/>
      <c r="CH114" s="919"/>
      <c r="CI114" s="919"/>
      <c r="CJ114" s="919"/>
      <c r="CK114" s="974"/>
      <c r="CL114" s="861"/>
      <c r="CM114" s="864" t="s">
        <v>447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126</v>
      </c>
      <c r="DH114" s="820"/>
      <c r="DI114" s="820"/>
      <c r="DJ114" s="820"/>
      <c r="DK114" s="821"/>
      <c r="DL114" s="822" t="s">
        <v>126</v>
      </c>
      <c r="DM114" s="820"/>
      <c r="DN114" s="820"/>
      <c r="DO114" s="820"/>
      <c r="DP114" s="821"/>
      <c r="DQ114" s="822" t="s">
        <v>126</v>
      </c>
      <c r="DR114" s="820"/>
      <c r="DS114" s="820"/>
      <c r="DT114" s="820"/>
      <c r="DU114" s="821"/>
      <c r="DV114" s="867" t="s">
        <v>448</v>
      </c>
      <c r="DW114" s="868"/>
      <c r="DX114" s="868"/>
      <c r="DY114" s="868"/>
      <c r="DZ114" s="869"/>
    </row>
    <row r="115" spans="1:130" s="246" customFormat="1" ht="26.25" customHeight="1" x14ac:dyDescent="0.15">
      <c r="A115" s="961"/>
      <c r="B115" s="962"/>
      <c r="C115" s="790" t="s">
        <v>449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43741</v>
      </c>
      <c r="AB115" s="966"/>
      <c r="AC115" s="966"/>
      <c r="AD115" s="966"/>
      <c r="AE115" s="967"/>
      <c r="AF115" s="968">
        <v>43741</v>
      </c>
      <c r="AG115" s="966"/>
      <c r="AH115" s="966"/>
      <c r="AI115" s="966"/>
      <c r="AJ115" s="967"/>
      <c r="AK115" s="968">
        <v>43741</v>
      </c>
      <c r="AL115" s="966"/>
      <c r="AM115" s="966"/>
      <c r="AN115" s="966"/>
      <c r="AO115" s="967"/>
      <c r="AP115" s="969">
        <v>2.9</v>
      </c>
      <c r="AQ115" s="970"/>
      <c r="AR115" s="970"/>
      <c r="AS115" s="970"/>
      <c r="AT115" s="971"/>
      <c r="AU115" s="979"/>
      <c r="AV115" s="980"/>
      <c r="AW115" s="980"/>
      <c r="AX115" s="980"/>
      <c r="AY115" s="980"/>
      <c r="AZ115" s="855" t="s">
        <v>450</v>
      </c>
      <c r="BA115" s="790"/>
      <c r="BB115" s="790"/>
      <c r="BC115" s="790"/>
      <c r="BD115" s="790"/>
      <c r="BE115" s="790"/>
      <c r="BF115" s="790"/>
      <c r="BG115" s="790"/>
      <c r="BH115" s="790"/>
      <c r="BI115" s="790"/>
      <c r="BJ115" s="790"/>
      <c r="BK115" s="790"/>
      <c r="BL115" s="790"/>
      <c r="BM115" s="790"/>
      <c r="BN115" s="790"/>
      <c r="BO115" s="790"/>
      <c r="BP115" s="791"/>
      <c r="BQ115" s="856">
        <v>77144</v>
      </c>
      <c r="BR115" s="857"/>
      <c r="BS115" s="857"/>
      <c r="BT115" s="857"/>
      <c r="BU115" s="857"/>
      <c r="BV115" s="857">
        <v>64758</v>
      </c>
      <c r="BW115" s="857"/>
      <c r="BX115" s="857"/>
      <c r="BY115" s="857"/>
      <c r="BZ115" s="857"/>
      <c r="CA115" s="857">
        <v>21815</v>
      </c>
      <c r="CB115" s="857"/>
      <c r="CC115" s="857"/>
      <c r="CD115" s="857"/>
      <c r="CE115" s="857"/>
      <c r="CF115" s="918">
        <v>1.4</v>
      </c>
      <c r="CG115" s="919"/>
      <c r="CH115" s="919"/>
      <c r="CI115" s="919"/>
      <c r="CJ115" s="919"/>
      <c r="CK115" s="974"/>
      <c r="CL115" s="861"/>
      <c r="CM115" s="855" t="s">
        <v>451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126</v>
      </c>
      <c r="DH115" s="820"/>
      <c r="DI115" s="820"/>
      <c r="DJ115" s="820"/>
      <c r="DK115" s="821"/>
      <c r="DL115" s="822" t="s">
        <v>126</v>
      </c>
      <c r="DM115" s="820"/>
      <c r="DN115" s="820"/>
      <c r="DO115" s="820"/>
      <c r="DP115" s="821"/>
      <c r="DQ115" s="822" t="s">
        <v>126</v>
      </c>
      <c r="DR115" s="820"/>
      <c r="DS115" s="820"/>
      <c r="DT115" s="820"/>
      <c r="DU115" s="821"/>
      <c r="DV115" s="867" t="s">
        <v>437</v>
      </c>
      <c r="DW115" s="868"/>
      <c r="DX115" s="868"/>
      <c r="DY115" s="868"/>
      <c r="DZ115" s="869"/>
    </row>
    <row r="116" spans="1:130" s="246" customFormat="1" ht="26.25" customHeight="1" x14ac:dyDescent="0.15">
      <c r="A116" s="963"/>
      <c r="B116" s="964"/>
      <c r="C116" s="923" t="s">
        <v>452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126</v>
      </c>
      <c r="AB116" s="820"/>
      <c r="AC116" s="820"/>
      <c r="AD116" s="820"/>
      <c r="AE116" s="821"/>
      <c r="AF116" s="822" t="s">
        <v>126</v>
      </c>
      <c r="AG116" s="820"/>
      <c r="AH116" s="820"/>
      <c r="AI116" s="820"/>
      <c r="AJ116" s="821"/>
      <c r="AK116" s="822" t="s">
        <v>126</v>
      </c>
      <c r="AL116" s="820"/>
      <c r="AM116" s="820"/>
      <c r="AN116" s="820"/>
      <c r="AO116" s="821"/>
      <c r="AP116" s="867" t="s">
        <v>444</v>
      </c>
      <c r="AQ116" s="868"/>
      <c r="AR116" s="868"/>
      <c r="AS116" s="868"/>
      <c r="AT116" s="869"/>
      <c r="AU116" s="979"/>
      <c r="AV116" s="980"/>
      <c r="AW116" s="980"/>
      <c r="AX116" s="980"/>
      <c r="AY116" s="980"/>
      <c r="AZ116" s="906" t="s">
        <v>453</v>
      </c>
      <c r="BA116" s="907"/>
      <c r="BB116" s="907"/>
      <c r="BC116" s="907"/>
      <c r="BD116" s="907"/>
      <c r="BE116" s="907"/>
      <c r="BF116" s="907"/>
      <c r="BG116" s="907"/>
      <c r="BH116" s="907"/>
      <c r="BI116" s="907"/>
      <c r="BJ116" s="907"/>
      <c r="BK116" s="907"/>
      <c r="BL116" s="907"/>
      <c r="BM116" s="907"/>
      <c r="BN116" s="907"/>
      <c r="BO116" s="907"/>
      <c r="BP116" s="908"/>
      <c r="BQ116" s="856" t="s">
        <v>440</v>
      </c>
      <c r="BR116" s="857"/>
      <c r="BS116" s="857"/>
      <c r="BT116" s="857"/>
      <c r="BU116" s="857"/>
      <c r="BV116" s="857" t="s">
        <v>126</v>
      </c>
      <c r="BW116" s="857"/>
      <c r="BX116" s="857"/>
      <c r="BY116" s="857"/>
      <c r="BZ116" s="857"/>
      <c r="CA116" s="857" t="s">
        <v>126</v>
      </c>
      <c r="CB116" s="857"/>
      <c r="CC116" s="857"/>
      <c r="CD116" s="857"/>
      <c r="CE116" s="857"/>
      <c r="CF116" s="918" t="s">
        <v>126</v>
      </c>
      <c r="CG116" s="919"/>
      <c r="CH116" s="919"/>
      <c r="CI116" s="919"/>
      <c r="CJ116" s="919"/>
      <c r="CK116" s="974"/>
      <c r="CL116" s="861"/>
      <c r="CM116" s="864" t="s">
        <v>454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126</v>
      </c>
      <c r="DH116" s="820"/>
      <c r="DI116" s="820"/>
      <c r="DJ116" s="820"/>
      <c r="DK116" s="821"/>
      <c r="DL116" s="822" t="s">
        <v>126</v>
      </c>
      <c r="DM116" s="820"/>
      <c r="DN116" s="820"/>
      <c r="DO116" s="820"/>
      <c r="DP116" s="821"/>
      <c r="DQ116" s="822" t="s">
        <v>444</v>
      </c>
      <c r="DR116" s="820"/>
      <c r="DS116" s="820"/>
      <c r="DT116" s="820"/>
      <c r="DU116" s="821"/>
      <c r="DV116" s="867" t="s">
        <v>444</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455</v>
      </c>
      <c r="Z117" s="946"/>
      <c r="AA117" s="951">
        <v>365669</v>
      </c>
      <c r="AB117" s="952"/>
      <c r="AC117" s="952"/>
      <c r="AD117" s="952"/>
      <c r="AE117" s="953"/>
      <c r="AF117" s="954">
        <v>331251</v>
      </c>
      <c r="AG117" s="952"/>
      <c r="AH117" s="952"/>
      <c r="AI117" s="952"/>
      <c r="AJ117" s="953"/>
      <c r="AK117" s="954">
        <v>359193</v>
      </c>
      <c r="AL117" s="952"/>
      <c r="AM117" s="952"/>
      <c r="AN117" s="952"/>
      <c r="AO117" s="953"/>
      <c r="AP117" s="955"/>
      <c r="AQ117" s="956"/>
      <c r="AR117" s="956"/>
      <c r="AS117" s="956"/>
      <c r="AT117" s="957"/>
      <c r="AU117" s="979"/>
      <c r="AV117" s="980"/>
      <c r="AW117" s="980"/>
      <c r="AX117" s="980"/>
      <c r="AY117" s="980"/>
      <c r="AZ117" s="906" t="s">
        <v>456</v>
      </c>
      <c r="BA117" s="907"/>
      <c r="BB117" s="907"/>
      <c r="BC117" s="907"/>
      <c r="BD117" s="907"/>
      <c r="BE117" s="907"/>
      <c r="BF117" s="907"/>
      <c r="BG117" s="907"/>
      <c r="BH117" s="907"/>
      <c r="BI117" s="907"/>
      <c r="BJ117" s="907"/>
      <c r="BK117" s="907"/>
      <c r="BL117" s="907"/>
      <c r="BM117" s="907"/>
      <c r="BN117" s="907"/>
      <c r="BO117" s="907"/>
      <c r="BP117" s="908"/>
      <c r="BQ117" s="856" t="s">
        <v>448</v>
      </c>
      <c r="BR117" s="857"/>
      <c r="BS117" s="857"/>
      <c r="BT117" s="857"/>
      <c r="BU117" s="857"/>
      <c r="BV117" s="857" t="s">
        <v>126</v>
      </c>
      <c r="BW117" s="857"/>
      <c r="BX117" s="857"/>
      <c r="BY117" s="857"/>
      <c r="BZ117" s="857"/>
      <c r="CA117" s="857" t="s">
        <v>448</v>
      </c>
      <c r="CB117" s="857"/>
      <c r="CC117" s="857"/>
      <c r="CD117" s="857"/>
      <c r="CE117" s="857"/>
      <c r="CF117" s="918" t="s">
        <v>126</v>
      </c>
      <c r="CG117" s="919"/>
      <c r="CH117" s="919"/>
      <c r="CI117" s="919"/>
      <c r="CJ117" s="919"/>
      <c r="CK117" s="974"/>
      <c r="CL117" s="861"/>
      <c r="CM117" s="864" t="s">
        <v>457</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437</v>
      </c>
      <c r="DH117" s="820"/>
      <c r="DI117" s="820"/>
      <c r="DJ117" s="820"/>
      <c r="DK117" s="821"/>
      <c r="DL117" s="822" t="s">
        <v>126</v>
      </c>
      <c r="DM117" s="820"/>
      <c r="DN117" s="820"/>
      <c r="DO117" s="820"/>
      <c r="DP117" s="821"/>
      <c r="DQ117" s="822" t="s">
        <v>437</v>
      </c>
      <c r="DR117" s="820"/>
      <c r="DS117" s="820"/>
      <c r="DT117" s="820"/>
      <c r="DU117" s="821"/>
      <c r="DV117" s="867" t="s">
        <v>126</v>
      </c>
      <c r="DW117" s="868"/>
      <c r="DX117" s="868"/>
      <c r="DY117" s="868"/>
      <c r="DZ117" s="869"/>
    </row>
    <row r="118" spans="1:130" s="246" customFormat="1" ht="26.25" customHeight="1" x14ac:dyDescent="0.15">
      <c r="A118" s="944" t="s">
        <v>426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424</v>
      </c>
      <c r="AB118" s="945"/>
      <c r="AC118" s="945"/>
      <c r="AD118" s="945"/>
      <c r="AE118" s="946"/>
      <c r="AF118" s="947" t="s">
        <v>305</v>
      </c>
      <c r="AG118" s="945"/>
      <c r="AH118" s="945"/>
      <c r="AI118" s="945"/>
      <c r="AJ118" s="946"/>
      <c r="AK118" s="947" t="s">
        <v>304</v>
      </c>
      <c r="AL118" s="945"/>
      <c r="AM118" s="945"/>
      <c r="AN118" s="945"/>
      <c r="AO118" s="946"/>
      <c r="AP118" s="948" t="s">
        <v>425</v>
      </c>
      <c r="AQ118" s="949"/>
      <c r="AR118" s="949"/>
      <c r="AS118" s="949"/>
      <c r="AT118" s="950"/>
      <c r="AU118" s="979"/>
      <c r="AV118" s="980"/>
      <c r="AW118" s="980"/>
      <c r="AX118" s="980"/>
      <c r="AY118" s="980"/>
      <c r="AZ118" s="922" t="s">
        <v>458</v>
      </c>
      <c r="BA118" s="923"/>
      <c r="BB118" s="923"/>
      <c r="BC118" s="923"/>
      <c r="BD118" s="923"/>
      <c r="BE118" s="923"/>
      <c r="BF118" s="923"/>
      <c r="BG118" s="923"/>
      <c r="BH118" s="923"/>
      <c r="BI118" s="923"/>
      <c r="BJ118" s="923"/>
      <c r="BK118" s="923"/>
      <c r="BL118" s="923"/>
      <c r="BM118" s="923"/>
      <c r="BN118" s="923"/>
      <c r="BO118" s="923"/>
      <c r="BP118" s="924"/>
      <c r="BQ118" s="925" t="s">
        <v>444</v>
      </c>
      <c r="BR118" s="888"/>
      <c r="BS118" s="888"/>
      <c r="BT118" s="888"/>
      <c r="BU118" s="888"/>
      <c r="BV118" s="888" t="s">
        <v>126</v>
      </c>
      <c r="BW118" s="888"/>
      <c r="BX118" s="888"/>
      <c r="BY118" s="888"/>
      <c r="BZ118" s="888"/>
      <c r="CA118" s="888" t="s">
        <v>126</v>
      </c>
      <c r="CB118" s="888"/>
      <c r="CC118" s="888"/>
      <c r="CD118" s="888"/>
      <c r="CE118" s="888"/>
      <c r="CF118" s="918" t="s">
        <v>126</v>
      </c>
      <c r="CG118" s="919"/>
      <c r="CH118" s="919"/>
      <c r="CI118" s="919"/>
      <c r="CJ118" s="919"/>
      <c r="CK118" s="974"/>
      <c r="CL118" s="861"/>
      <c r="CM118" s="864" t="s">
        <v>459</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444</v>
      </c>
      <c r="DH118" s="820"/>
      <c r="DI118" s="820"/>
      <c r="DJ118" s="820"/>
      <c r="DK118" s="821"/>
      <c r="DL118" s="822" t="s">
        <v>126</v>
      </c>
      <c r="DM118" s="820"/>
      <c r="DN118" s="820"/>
      <c r="DO118" s="820"/>
      <c r="DP118" s="821"/>
      <c r="DQ118" s="822" t="s">
        <v>448</v>
      </c>
      <c r="DR118" s="820"/>
      <c r="DS118" s="820"/>
      <c r="DT118" s="820"/>
      <c r="DU118" s="821"/>
      <c r="DV118" s="867" t="s">
        <v>444</v>
      </c>
      <c r="DW118" s="868"/>
      <c r="DX118" s="868"/>
      <c r="DY118" s="868"/>
      <c r="DZ118" s="869"/>
    </row>
    <row r="119" spans="1:130" s="246" customFormat="1" ht="26.25" customHeight="1" x14ac:dyDescent="0.15">
      <c r="A119" s="858" t="s">
        <v>429</v>
      </c>
      <c r="B119" s="859"/>
      <c r="C119" s="934" t="s">
        <v>430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448</v>
      </c>
      <c r="AB119" s="938"/>
      <c r="AC119" s="938"/>
      <c r="AD119" s="938"/>
      <c r="AE119" s="939"/>
      <c r="AF119" s="940" t="s">
        <v>444</v>
      </c>
      <c r="AG119" s="938"/>
      <c r="AH119" s="938"/>
      <c r="AI119" s="938"/>
      <c r="AJ119" s="939"/>
      <c r="AK119" s="940" t="s">
        <v>126</v>
      </c>
      <c r="AL119" s="938"/>
      <c r="AM119" s="938"/>
      <c r="AN119" s="938"/>
      <c r="AO119" s="939"/>
      <c r="AP119" s="941" t="s">
        <v>444</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460</v>
      </c>
      <c r="BP119" s="921"/>
      <c r="BQ119" s="925">
        <v>4099592</v>
      </c>
      <c r="BR119" s="888"/>
      <c r="BS119" s="888"/>
      <c r="BT119" s="888"/>
      <c r="BU119" s="888"/>
      <c r="BV119" s="888">
        <v>3983375</v>
      </c>
      <c r="BW119" s="888"/>
      <c r="BX119" s="888"/>
      <c r="BY119" s="888"/>
      <c r="BZ119" s="888"/>
      <c r="CA119" s="888">
        <v>4422777</v>
      </c>
      <c r="CB119" s="888"/>
      <c r="CC119" s="888"/>
      <c r="CD119" s="888"/>
      <c r="CE119" s="888"/>
      <c r="CF119" s="786"/>
      <c r="CG119" s="787"/>
      <c r="CH119" s="787"/>
      <c r="CI119" s="787"/>
      <c r="CJ119" s="877"/>
      <c r="CK119" s="975"/>
      <c r="CL119" s="863"/>
      <c r="CM119" s="881" t="s">
        <v>461</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448</v>
      </c>
      <c r="DH119" s="803"/>
      <c r="DI119" s="803"/>
      <c r="DJ119" s="803"/>
      <c r="DK119" s="804"/>
      <c r="DL119" s="805" t="s">
        <v>448</v>
      </c>
      <c r="DM119" s="803"/>
      <c r="DN119" s="803"/>
      <c r="DO119" s="803"/>
      <c r="DP119" s="804"/>
      <c r="DQ119" s="805">
        <v>586300</v>
      </c>
      <c r="DR119" s="803"/>
      <c r="DS119" s="803"/>
      <c r="DT119" s="803"/>
      <c r="DU119" s="804"/>
      <c r="DV119" s="891">
        <v>38.9</v>
      </c>
      <c r="DW119" s="892"/>
      <c r="DX119" s="892"/>
      <c r="DY119" s="892"/>
      <c r="DZ119" s="893"/>
    </row>
    <row r="120" spans="1:130" s="246" customFormat="1" ht="26.25" customHeight="1" x14ac:dyDescent="0.15">
      <c r="A120" s="860"/>
      <c r="B120" s="861"/>
      <c r="C120" s="864" t="s">
        <v>433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448</v>
      </c>
      <c r="AB120" s="820"/>
      <c r="AC120" s="820"/>
      <c r="AD120" s="820"/>
      <c r="AE120" s="821"/>
      <c r="AF120" s="822" t="s">
        <v>448</v>
      </c>
      <c r="AG120" s="820"/>
      <c r="AH120" s="820"/>
      <c r="AI120" s="820"/>
      <c r="AJ120" s="821"/>
      <c r="AK120" s="822" t="s">
        <v>448</v>
      </c>
      <c r="AL120" s="820"/>
      <c r="AM120" s="820"/>
      <c r="AN120" s="820"/>
      <c r="AO120" s="821"/>
      <c r="AP120" s="867" t="s">
        <v>126</v>
      </c>
      <c r="AQ120" s="868"/>
      <c r="AR120" s="868"/>
      <c r="AS120" s="868"/>
      <c r="AT120" s="869"/>
      <c r="AU120" s="926" t="s">
        <v>462</v>
      </c>
      <c r="AV120" s="927"/>
      <c r="AW120" s="927"/>
      <c r="AX120" s="927"/>
      <c r="AY120" s="928"/>
      <c r="AZ120" s="903" t="s">
        <v>463</v>
      </c>
      <c r="BA120" s="848"/>
      <c r="BB120" s="848"/>
      <c r="BC120" s="848"/>
      <c r="BD120" s="848"/>
      <c r="BE120" s="848"/>
      <c r="BF120" s="848"/>
      <c r="BG120" s="848"/>
      <c r="BH120" s="848"/>
      <c r="BI120" s="848"/>
      <c r="BJ120" s="848"/>
      <c r="BK120" s="848"/>
      <c r="BL120" s="848"/>
      <c r="BM120" s="848"/>
      <c r="BN120" s="848"/>
      <c r="BO120" s="848"/>
      <c r="BP120" s="849"/>
      <c r="BQ120" s="904">
        <v>1198578</v>
      </c>
      <c r="BR120" s="885"/>
      <c r="BS120" s="885"/>
      <c r="BT120" s="885"/>
      <c r="BU120" s="885"/>
      <c r="BV120" s="885">
        <v>1322938</v>
      </c>
      <c r="BW120" s="885"/>
      <c r="BX120" s="885"/>
      <c r="BY120" s="885"/>
      <c r="BZ120" s="885"/>
      <c r="CA120" s="885">
        <v>1340340</v>
      </c>
      <c r="CB120" s="885"/>
      <c r="CC120" s="885"/>
      <c r="CD120" s="885"/>
      <c r="CE120" s="885"/>
      <c r="CF120" s="909">
        <v>88.9</v>
      </c>
      <c r="CG120" s="910"/>
      <c r="CH120" s="910"/>
      <c r="CI120" s="910"/>
      <c r="CJ120" s="910"/>
      <c r="CK120" s="911" t="s">
        <v>464</v>
      </c>
      <c r="CL120" s="895"/>
      <c r="CM120" s="895"/>
      <c r="CN120" s="895"/>
      <c r="CO120" s="896"/>
      <c r="CP120" s="915" t="s">
        <v>465</v>
      </c>
      <c r="CQ120" s="916"/>
      <c r="CR120" s="916"/>
      <c r="CS120" s="916"/>
      <c r="CT120" s="916"/>
      <c r="CU120" s="916"/>
      <c r="CV120" s="916"/>
      <c r="CW120" s="916"/>
      <c r="CX120" s="916"/>
      <c r="CY120" s="916"/>
      <c r="CZ120" s="916"/>
      <c r="DA120" s="916"/>
      <c r="DB120" s="916"/>
      <c r="DC120" s="916"/>
      <c r="DD120" s="916"/>
      <c r="DE120" s="916"/>
      <c r="DF120" s="917"/>
      <c r="DG120" s="904">
        <v>1349745</v>
      </c>
      <c r="DH120" s="885"/>
      <c r="DI120" s="885"/>
      <c r="DJ120" s="885"/>
      <c r="DK120" s="885"/>
      <c r="DL120" s="885">
        <v>1227861</v>
      </c>
      <c r="DM120" s="885"/>
      <c r="DN120" s="885"/>
      <c r="DO120" s="885"/>
      <c r="DP120" s="885"/>
      <c r="DQ120" s="885">
        <v>1153579</v>
      </c>
      <c r="DR120" s="885"/>
      <c r="DS120" s="885"/>
      <c r="DT120" s="885"/>
      <c r="DU120" s="885"/>
      <c r="DV120" s="886">
        <v>76.5</v>
      </c>
      <c r="DW120" s="886"/>
      <c r="DX120" s="886"/>
      <c r="DY120" s="886"/>
      <c r="DZ120" s="887"/>
    </row>
    <row r="121" spans="1:130" s="246" customFormat="1" ht="26.25" customHeight="1" x14ac:dyDescent="0.15">
      <c r="A121" s="860"/>
      <c r="B121" s="861"/>
      <c r="C121" s="906" t="s">
        <v>466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43741</v>
      </c>
      <c r="AB121" s="820"/>
      <c r="AC121" s="820"/>
      <c r="AD121" s="820"/>
      <c r="AE121" s="821"/>
      <c r="AF121" s="822">
        <v>43741</v>
      </c>
      <c r="AG121" s="820"/>
      <c r="AH121" s="820"/>
      <c r="AI121" s="820"/>
      <c r="AJ121" s="821"/>
      <c r="AK121" s="822">
        <v>43741</v>
      </c>
      <c r="AL121" s="820"/>
      <c r="AM121" s="820"/>
      <c r="AN121" s="820"/>
      <c r="AO121" s="821"/>
      <c r="AP121" s="867">
        <v>2.9</v>
      </c>
      <c r="AQ121" s="868"/>
      <c r="AR121" s="868"/>
      <c r="AS121" s="868"/>
      <c r="AT121" s="869"/>
      <c r="AU121" s="929"/>
      <c r="AV121" s="930"/>
      <c r="AW121" s="930"/>
      <c r="AX121" s="930"/>
      <c r="AY121" s="931"/>
      <c r="AZ121" s="855" t="s">
        <v>467</v>
      </c>
      <c r="BA121" s="790"/>
      <c r="BB121" s="790"/>
      <c r="BC121" s="790"/>
      <c r="BD121" s="790"/>
      <c r="BE121" s="790"/>
      <c r="BF121" s="790"/>
      <c r="BG121" s="790"/>
      <c r="BH121" s="790"/>
      <c r="BI121" s="790"/>
      <c r="BJ121" s="790"/>
      <c r="BK121" s="790"/>
      <c r="BL121" s="790"/>
      <c r="BM121" s="790"/>
      <c r="BN121" s="790"/>
      <c r="BO121" s="790"/>
      <c r="BP121" s="791"/>
      <c r="BQ121" s="856" t="s">
        <v>437</v>
      </c>
      <c r="BR121" s="857"/>
      <c r="BS121" s="857"/>
      <c r="BT121" s="857"/>
      <c r="BU121" s="857"/>
      <c r="BV121" s="857" t="s">
        <v>126</v>
      </c>
      <c r="BW121" s="857"/>
      <c r="BX121" s="857"/>
      <c r="BY121" s="857"/>
      <c r="BZ121" s="857"/>
      <c r="CA121" s="857" t="s">
        <v>448</v>
      </c>
      <c r="CB121" s="857"/>
      <c r="CC121" s="857"/>
      <c r="CD121" s="857"/>
      <c r="CE121" s="857"/>
      <c r="CF121" s="918" t="s">
        <v>126</v>
      </c>
      <c r="CG121" s="919"/>
      <c r="CH121" s="919"/>
      <c r="CI121" s="919"/>
      <c r="CJ121" s="919"/>
      <c r="CK121" s="912"/>
      <c r="CL121" s="898"/>
      <c r="CM121" s="898"/>
      <c r="CN121" s="898"/>
      <c r="CO121" s="899"/>
      <c r="CP121" s="878" t="s">
        <v>468</v>
      </c>
      <c r="CQ121" s="879"/>
      <c r="CR121" s="879"/>
      <c r="CS121" s="879"/>
      <c r="CT121" s="879"/>
      <c r="CU121" s="879"/>
      <c r="CV121" s="879"/>
      <c r="CW121" s="879"/>
      <c r="CX121" s="879"/>
      <c r="CY121" s="879"/>
      <c r="CZ121" s="879"/>
      <c r="DA121" s="879"/>
      <c r="DB121" s="879"/>
      <c r="DC121" s="879"/>
      <c r="DD121" s="879"/>
      <c r="DE121" s="879"/>
      <c r="DF121" s="880"/>
      <c r="DG121" s="856">
        <v>4920</v>
      </c>
      <c r="DH121" s="857"/>
      <c r="DI121" s="857"/>
      <c r="DJ121" s="857"/>
      <c r="DK121" s="857"/>
      <c r="DL121" s="857">
        <v>4307</v>
      </c>
      <c r="DM121" s="857"/>
      <c r="DN121" s="857"/>
      <c r="DO121" s="857"/>
      <c r="DP121" s="857"/>
      <c r="DQ121" s="857">
        <v>3689</v>
      </c>
      <c r="DR121" s="857"/>
      <c r="DS121" s="857"/>
      <c r="DT121" s="857"/>
      <c r="DU121" s="857"/>
      <c r="DV121" s="834">
        <v>0.2</v>
      </c>
      <c r="DW121" s="834"/>
      <c r="DX121" s="834"/>
      <c r="DY121" s="834"/>
      <c r="DZ121" s="835"/>
    </row>
    <row r="122" spans="1:130" s="246" customFormat="1" ht="26.25" customHeight="1" x14ac:dyDescent="0.15">
      <c r="A122" s="860"/>
      <c r="B122" s="861"/>
      <c r="C122" s="864" t="s">
        <v>447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126</v>
      </c>
      <c r="AB122" s="820"/>
      <c r="AC122" s="820"/>
      <c r="AD122" s="820"/>
      <c r="AE122" s="821"/>
      <c r="AF122" s="822" t="s">
        <v>448</v>
      </c>
      <c r="AG122" s="820"/>
      <c r="AH122" s="820"/>
      <c r="AI122" s="820"/>
      <c r="AJ122" s="821"/>
      <c r="AK122" s="822" t="s">
        <v>126</v>
      </c>
      <c r="AL122" s="820"/>
      <c r="AM122" s="820"/>
      <c r="AN122" s="820"/>
      <c r="AO122" s="821"/>
      <c r="AP122" s="867" t="s">
        <v>126</v>
      </c>
      <c r="AQ122" s="868"/>
      <c r="AR122" s="868"/>
      <c r="AS122" s="868"/>
      <c r="AT122" s="869"/>
      <c r="AU122" s="929"/>
      <c r="AV122" s="930"/>
      <c r="AW122" s="930"/>
      <c r="AX122" s="930"/>
      <c r="AY122" s="931"/>
      <c r="AZ122" s="922" t="s">
        <v>469</v>
      </c>
      <c r="BA122" s="923"/>
      <c r="BB122" s="923"/>
      <c r="BC122" s="923"/>
      <c r="BD122" s="923"/>
      <c r="BE122" s="923"/>
      <c r="BF122" s="923"/>
      <c r="BG122" s="923"/>
      <c r="BH122" s="923"/>
      <c r="BI122" s="923"/>
      <c r="BJ122" s="923"/>
      <c r="BK122" s="923"/>
      <c r="BL122" s="923"/>
      <c r="BM122" s="923"/>
      <c r="BN122" s="923"/>
      <c r="BO122" s="923"/>
      <c r="BP122" s="924"/>
      <c r="BQ122" s="925">
        <v>2297147</v>
      </c>
      <c r="BR122" s="888"/>
      <c r="BS122" s="888"/>
      <c r="BT122" s="888"/>
      <c r="BU122" s="888"/>
      <c r="BV122" s="888">
        <v>2250373</v>
      </c>
      <c r="BW122" s="888"/>
      <c r="BX122" s="888"/>
      <c r="BY122" s="888"/>
      <c r="BZ122" s="888"/>
      <c r="CA122" s="888">
        <v>2183108</v>
      </c>
      <c r="CB122" s="888"/>
      <c r="CC122" s="888"/>
      <c r="CD122" s="888"/>
      <c r="CE122" s="888"/>
      <c r="CF122" s="889">
        <v>144.9</v>
      </c>
      <c r="CG122" s="890"/>
      <c r="CH122" s="890"/>
      <c r="CI122" s="890"/>
      <c r="CJ122" s="890"/>
      <c r="CK122" s="912"/>
      <c r="CL122" s="898"/>
      <c r="CM122" s="898"/>
      <c r="CN122" s="898"/>
      <c r="CO122" s="899"/>
      <c r="CP122" s="878" t="s">
        <v>398</v>
      </c>
      <c r="CQ122" s="879"/>
      <c r="CR122" s="879"/>
      <c r="CS122" s="879"/>
      <c r="CT122" s="879"/>
      <c r="CU122" s="879"/>
      <c r="CV122" s="879"/>
      <c r="CW122" s="879"/>
      <c r="CX122" s="879"/>
      <c r="CY122" s="879"/>
      <c r="CZ122" s="879"/>
      <c r="DA122" s="879"/>
      <c r="DB122" s="879"/>
      <c r="DC122" s="879"/>
      <c r="DD122" s="879"/>
      <c r="DE122" s="879"/>
      <c r="DF122" s="880"/>
      <c r="DG122" s="856" t="s">
        <v>126</v>
      </c>
      <c r="DH122" s="857"/>
      <c r="DI122" s="857"/>
      <c r="DJ122" s="857"/>
      <c r="DK122" s="857"/>
      <c r="DL122" s="857" t="s">
        <v>448</v>
      </c>
      <c r="DM122" s="857"/>
      <c r="DN122" s="857"/>
      <c r="DO122" s="857"/>
      <c r="DP122" s="857"/>
      <c r="DQ122" s="857" t="s">
        <v>126</v>
      </c>
      <c r="DR122" s="857"/>
      <c r="DS122" s="857"/>
      <c r="DT122" s="857"/>
      <c r="DU122" s="857"/>
      <c r="DV122" s="834" t="s">
        <v>126</v>
      </c>
      <c r="DW122" s="834"/>
      <c r="DX122" s="834"/>
      <c r="DY122" s="834"/>
      <c r="DZ122" s="835"/>
    </row>
    <row r="123" spans="1:130" s="246" customFormat="1" ht="26.25" customHeight="1" x14ac:dyDescent="0.15">
      <c r="A123" s="860"/>
      <c r="B123" s="861"/>
      <c r="C123" s="864" t="s">
        <v>454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126</v>
      </c>
      <c r="AB123" s="820"/>
      <c r="AC123" s="820"/>
      <c r="AD123" s="820"/>
      <c r="AE123" s="821"/>
      <c r="AF123" s="822" t="s">
        <v>440</v>
      </c>
      <c r="AG123" s="820"/>
      <c r="AH123" s="820"/>
      <c r="AI123" s="820"/>
      <c r="AJ123" s="821"/>
      <c r="AK123" s="822" t="s">
        <v>126</v>
      </c>
      <c r="AL123" s="820"/>
      <c r="AM123" s="820"/>
      <c r="AN123" s="820"/>
      <c r="AO123" s="821"/>
      <c r="AP123" s="867" t="s">
        <v>126</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470</v>
      </c>
      <c r="BP123" s="921"/>
      <c r="BQ123" s="875">
        <v>3495725</v>
      </c>
      <c r="BR123" s="876"/>
      <c r="BS123" s="876"/>
      <c r="BT123" s="876"/>
      <c r="BU123" s="876"/>
      <c r="BV123" s="876">
        <v>3573311</v>
      </c>
      <c r="BW123" s="876"/>
      <c r="BX123" s="876"/>
      <c r="BY123" s="876"/>
      <c r="BZ123" s="876"/>
      <c r="CA123" s="876">
        <v>3523448</v>
      </c>
      <c r="CB123" s="876"/>
      <c r="CC123" s="876"/>
      <c r="CD123" s="876"/>
      <c r="CE123" s="876"/>
      <c r="CF123" s="786"/>
      <c r="CG123" s="787"/>
      <c r="CH123" s="787"/>
      <c r="CI123" s="787"/>
      <c r="CJ123" s="877"/>
      <c r="CK123" s="912"/>
      <c r="CL123" s="898"/>
      <c r="CM123" s="898"/>
      <c r="CN123" s="898"/>
      <c r="CO123" s="899"/>
      <c r="CP123" s="878" t="s">
        <v>471</v>
      </c>
      <c r="CQ123" s="879"/>
      <c r="CR123" s="879"/>
      <c r="CS123" s="879"/>
      <c r="CT123" s="879"/>
      <c r="CU123" s="879"/>
      <c r="CV123" s="879"/>
      <c r="CW123" s="879"/>
      <c r="CX123" s="879"/>
      <c r="CY123" s="879"/>
      <c r="CZ123" s="879"/>
      <c r="DA123" s="879"/>
      <c r="DB123" s="879"/>
      <c r="DC123" s="879"/>
      <c r="DD123" s="879"/>
      <c r="DE123" s="879"/>
      <c r="DF123" s="880"/>
      <c r="DG123" s="819" t="s">
        <v>440</v>
      </c>
      <c r="DH123" s="820"/>
      <c r="DI123" s="820"/>
      <c r="DJ123" s="820"/>
      <c r="DK123" s="821"/>
      <c r="DL123" s="822" t="s">
        <v>440</v>
      </c>
      <c r="DM123" s="820"/>
      <c r="DN123" s="820"/>
      <c r="DO123" s="820"/>
      <c r="DP123" s="821"/>
      <c r="DQ123" s="822" t="s">
        <v>126</v>
      </c>
      <c r="DR123" s="820"/>
      <c r="DS123" s="820"/>
      <c r="DT123" s="820"/>
      <c r="DU123" s="821"/>
      <c r="DV123" s="867" t="s">
        <v>126</v>
      </c>
      <c r="DW123" s="868"/>
      <c r="DX123" s="868"/>
      <c r="DY123" s="868"/>
      <c r="DZ123" s="869"/>
    </row>
    <row r="124" spans="1:130" s="246" customFormat="1" ht="26.25" customHeight="1" thickBot="1" x14ac:dyDescent="0.2">
      <c r="A124" s="860"/>
      <c r="B124" s="861"/>
      <c r="C124" s="864" t="s">
        <v>457</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126</v>
      </c>
      <c r="AB124" s="820"/>
      <c r="AC124" s="820"/>
      <c r="AD124" s="820"/>
      <c r="AE124" s="821"/>
      <c r="AF124" s="822" t="s">
        <v>126</v>
      </c>
      <c r="AG124" s="820"/>
      <c r="AH124" s="820"/>
      <c r="AI124" s="820"/>
      <c r="AJ124" s="821"/>
      <c r="AK124" s="822" t="s">
        <v>126</v>
      </c>
      <c r="AL124" s="820"/>
      <c r="AM124" s="820"/>
      <c r="AN124" s="820"/>
      <c r="AO124" s="821"/>
      <c r="AP124" s="867" t="s">
        <v>440</v>
      </c>
      <c r="AQ124" s="868"/>
      <c r="AR124" s="868"/>
      <c r="AS124" s="868"/>
      <c r="AT124" s="869"/>
      <c r="AU124" s="870" t="s">
        <v>472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38.4</v>
      </c>
      <c r="BR124" s="874"/>
      <c r="BS124" s="874"/>
      <c r="BT124" s="874"/>
      <c r="BU124" s="874"/>
      <c r="BV124" s="874">
        <v>27</v>
      </c>
      <c r="BW124" s="874"/>
      <c r="BX124" s="874"/>
      <c r="BY124" s="874"/>
      <c r="BZ124" s="874"/>
      <c r="CA124" s="874">
        <v>59.6</v>
      </c>
      <c r="CB124" s="874"/>
      <c r="CC124" s="874"/>
      <c r="CD124" s="874"/>
      <c r="CE124" s="874"/>
      <c r="CF124" s="764"/>
      <c r="CG124" s="765"/>
      <c r="CH124" s="765"/>
      <c r="CI124" s="765"/>
      <c r="CJ124" s="905"/>
      <c r="CK124" s="913"/>
      <c r="CL124" s="913"/>
      <c r="CM124" s="913"/>
      <c r="CN124" s="913"/>
      <c r="CO124" s="914"/>
      <c r="CP124" s="878" t="s">
        <v>473</v>
      </c>
      <c r="CQ124" s="879"/>
      <c r="CR124" s="879"/>
      <c r="CS124" s="879"/>
      <c r="CT124" s="879"/>
      <c r="CU124" s="879"/>
      <c r="CV124" s="879"/>
      <c r="CW124" s="879"/>
      <c r="CX124" s="879"/>
      <c r="CY124" s="879"/>
      <c r="CZ124" s="879"/>
      <c r="DA124" s="879"/>
      <c r="DB124" s="879"/>
      <c r="DC124" s="879"/>
      <c r="DD124" s="879"/>
      <c r="DE124" s="879"/>
      <c r="DF124" s="880"/>
      <c r="DG124" s="802" t="s">
        <v>126</v>
      </c>
      <c r="DH124" s="803"/>
      <c r="DI124" s="803"/>
      <c r="DJ124" s="803"/>
      <c r="DK124" s="804"/>
      <c r="DL124" s="805" t="s">
        <v>126</v>
      </c>
      <c r="DM124" s="803"/>
      <c r="DN124" s="803"/>
      <c r="DO124" s="803"/>
      <c r="DP124" s="804"/>
      <c r="DQ124" s="805" t="s">
        <v>126</v>
      </c>
      <c r="DR124" s="803"/>
      <c r="DS124" s="803"/>
      <c r="DT124" s="803"/>
      <c r="DU124" s="804"/>
      <c r="DV124" s="891" t="s">
        <v>474</v>
      </c>
      <c r="DW124" s="892"/>
      <c r="DX124" s="892"/>
      <c r="DY124" s="892"/>
      <c r="DZ124" s="893"/>
    </row>
    <row r="125" spans="1:130" s="246" customFormat="1" ht="26.25" customHeight="1" x14ac:dyDescent="0.15">
      <c r="A125" s="860"/>
      <c r="B125" s="861"/>
      <c r="C125" s="864" t="s">
        <v>459</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126</v>
      </c>
      <c r="AB125" s="820"/>
      <c r="AC125" s="820"/>
      <c r="AD125" s="820"/>
      <c r="AE125" s="821"/>
      <c r="AF125" s="822" t="s">
        <v>126</v>
      </c>
      <c r="AG125" s="820"/>
      <c r="AH125" s="820"/>
      <c r="AI125" s="820"/>
      <c r="AJ125" s="821"/>
      <c r="AK125" s="822" t="s">
        <v>475</v>
      </c>
      <c r="AL125" s="820"/>
      <c r="AM125" s="820"/>
      <c r="AN125" s="820"/>
      <c r="AO125" s="821"/>
      <c r="AP125" s="867" t="s">
        <v>476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477</v>
      </c>
      <c r="CL125" s="895"/>
      <c r="CM125" s="895"/>
      <c r="CN125" s="895"/>
      <c r="CO125" s="896"/>
      <c r="CP125" s="903" t="s">
        <v>478</v>
      </c>
      <c r="CQ125" s="848"/>
      <c r="CR125" s="848"/>
      <c r="CS125" s="848"/>
      <c r="CT125" s="848"/>
      <c r="CU125" s="848"/>
      <c r="CV125" s="848"/>
      <c r="CW125" s="848"/>
      <c r="CX125" s="848"/>
      <c r="CY125" s="848"/>
      <c r="CZ125" s="848"/>
      <c r="DA125" s="848"/>
      <c r="DB125" s="848"/>
      <c r="DC125" s="848"/>
      <c r="DD125" s="848"/>
      <c r="DE125" s="848"/>
      <c r="DF125" s="849"/>
      <c r="DG125" s="904" t="s">
        <v>126</v>
      </c>
      <c r="DH125" s="885"/>
      <c r="DI125" s="885"/>
      <c r="DJ125" s="885"/>
      <c r="DK125" s="885"/>
      <c r="DL125" s="885" t="s">
        <v>479</v>
      </c>
      <c r="DM125" s="885"/>
      <c r="DN125" s="885"/>
      <c r="DO125" s="885"/>
      <c r="DP125" s="885"/>
      <c r="DQ125" s="885" t="s">
        <v>126</v>
      </c>
      <c r="DR125" s="885"/>
      <c r="DS125" s="885"/>
      <c r="DT125" s="885"/>
      <c r="DU125" s="885"/>
      <c r="DV125" s="886" t="s">
        <v>126</v>
      </c>
      <c r="DW125" s="886"/>
      <c r="DX125" s="886"/>
      <c r="DY125" s="886"/>
      <c r="DZ125" s="887"/>
    </row>
    <row r="126" spans="1:130" s="246" customFormat="1" ht="26.25" customHeight="1" thickBot="1" x14ac:dyDescent="0.2">
      <c r="A126" s="860"/>
      <c r="B126" s="861"/>
      <c r="C126" s="864" t="s">
        <v>461</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126</v>
      </c>
      <c r="AB126" s="820"/>
      <c r="AC126" s="820"/>
      <c r="AD126" s="820"/>
      <c r="AE126" s="821"/>
      <c r="AF126" s="822" t="s">
        <v>479</v>
      </c>
      <c r="AG126" s="820"/>
      <c r="AH126" s="820"/>
      <c r="AI126" s="820"/>
      <c r="AJ126" s="821"/>
      <c r="AK126" s="822" t="s">
        <v>126</v>
      </c>
      <c r="AL126" s="820"/>
      <c r="AM126" s="820"/>
      <c r="AN126" s="820"/>
      <c r="AO126" s="821"/>
      <c r="AP126" s="867" t="s">
        <v>480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481</v>
      </c>
      <c r="CQ126" s="790"/>
      <c r="CR126" s="790"/>
      <c r="CS126" s="790"/>
      <c r="CT126" s="790"/>
      <c r="CU126" s="790"/>
      <c r="CV126" s="790"/>
      <c r="CW126" s="790"/>
      <c r="CX126" s="790"/>
      <c r="CY126" s="790"/>
      <c r="CZ126" s="790"/>
      <c r="DA126" s="790"/>
      <c r="DB126" s="790"/>
      <c r="DC126" s="790"/>
      <c r="DD126" s="790"/>
      <c r="DE126" s="790"/>
      <c r="DF126" s="791"/>
      <c r="DG126" s="856">
        <v>77144</v>
      </c>
      <c r="DH126" s="857"/>
      <c r="DI126" s="857"/>
      <c r="DJ126" s="857"/>
      <c r="DK126" s="857"/>
      <c r="DL126" s="857">
        <v>64758</v>
      </c>
      <c r="DM126" s="857"/>
      <c r="DN126" s="857"/>
      <c r="DO126" s="857"/>
      <c r="DP126" s="857"/>
      <c r="DQ126" s="857">
        <v>21815</v>
      </c>
      <c r="DR126" s="857"/>
      <c r="DS126" s="857"/>
      <c r="DT126" s="857"/>
      <c r="DU126" s="857"/>
      <c r="DV126" s="834">
        <v>1.4</v>
      </c>
      <c r="DW126" s="834"/>
      <c r="DX126" s="834"/>
      <c r="DY126" s="834"/>
      <c r="DZ126" s="835"/>
    </row>
    <row r="127" spans="1:130" s="246" customFormat="1" ht="26.25" customHeight="1" x14ac:dyDescent="0.15">
      <c r="A127" s="862"/>
      <c r="B127" s="863"/>
      <c r="C127" s="881" t="s">
        <v>482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476</v>
      </c>
      <c r="AB127" s="820"/>
      <c r="AC127" s="820"/>
      <c r="AD127" s="820"/>
      <c r="AE127" s="821"/>
      <c r="AF127" s="822" t="s">
        <v>126</v>
      </c>
      <c r="AG127" s="820"/>
      <c r="AH127" s="820"/>
      <c r="AI127" s="820"/>
      <c r="AJ127" s="821"/>
      <c r="AK127" s="822" t="s">
        <v>126</v>
      </c>
      <c r="AL127" s="820"/>
      <c r="AM127" s="820"/>
      <c r="AN127" s="820"/>
      <c r="AO127" s="821"/>
      <c r="AP127" s="867" t="s">
        <v>126</v>
      </c>
      <c r="AQ127" s="868"/>
      <c r="AR127" s="868"/>
      <c r="AS127" s="868"/>
      <c r="AT127" s="869"/>
      <c r="AU127" s="282"/>
      <c r="AV127" s="282"/>
      <c r="AW127" s="282"/>
      <c r="AX127" s="884" t="s">
        <v>483</v>
      </c>
      <c r="AY127" s="852"/>
      <c r="AZ127" s="852"/>
      <c r="BA127" s="852"/>
      <c r="BB127" s="852"/>
      <c r="BC127" s="852"/>
      <c r="BD127" s="852"/>
      <c r="BE127" s="853"/>
      <c r="BF127" s="851" t="s">
        <v>484</v>
      </c>
      <c r="BG127" s="852"/>
      <c r="BH127" s="852"/>
      <c r="BI127" s="852"/>
      <c r="BJ127" s="852"/>
      <c r="BK127" s="852"/>
      <c r="BL127" s="853"/>
      <c r="BM127" s="851" t="s">
        <v>485</v>
      </c>
      <c r="BN127" s="852"/>
      <c r="BO127" s="852"/>
      <c r="BP127" s="852"/>
      <c r="BQ127" s="852"/>
      <c r="BR127" s="852"/>
      <c r="BS127" s="853"/>
      <c r="BT127" s="851" t="s">
        <v>486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487</v>
      </c>
      <c r="CQ127" s="790"/>
      <c r="CR127" s="790"/>
      <c r="CS127" s="790"/>
      <c r="CT127" s="790"/>
      <c r="CU127" s="790"/>
      <c r="CV127" s="790"/>
      <c r="CW127" s="790"/>
      <c r="CX127" s="790"/>
      <c r="CY127" s="790"/>
      <c r="CZ127" s="790"/>
      <c r="DA127" s="790"/>
      <c r="DB127" s="790"/>
      <c r="DC127" s="790"/>
      <c r="DD127" s="790"/>
      <c r="DE127" s="790"/>
      <c r="DF127" s="791"/>
      <c r="DG127" s="856" t="s">
        <v>479</v>
      </c>
      <c r="DH127" s="857"/>
      <c r="DI127" s="857"/>
      <c r="DJ127" s="857"/>
      <c r="DK127" s="857"/>
      <c r="DL127" s="857" t="s">
        <v>126</v>
      </c>
      <c r="DM127" s="857"/>
      <c r="DN127" s="857"/>
      <c r="DO127" s="857"/>
      <c r="DP127" s="857"/>
      <c r="DQ127" s="857" t="s">
        <v>480</v>
      </c>
      <c r="DR127" s="857"/>
      <c r="DS127" s="857"/>
      <c r="DT127" s="857"/>
      <c r="DU127" s="857"/>
      <c r="DV127" s="834" t="s">
        <v>126</v>
      </c>
      <c r="DW127" s="834"/>
      <c r="DX127" s="834"/>
      <c r="DY127" s="834"/>
      <c r="DZ127" s="835"/>
    </row>
    <row r="128" spans="1:130" s="246" customFormat="1" ht="26.25" customHeight="1" thickBot="1" x14ac:dyDescent="0.2">
      <c r="A128" s="836" t="s">
        <v>488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489</v>
      </c>
      <c r="X128" s="838"/>
      <c r="Y128" s="838"/>
      <c r="Z128" s="839"/>
      <c r="AA128" s="840" t="s">
        <v>479</v>
      </c>
      <c r="AB128" s="841"/>
      <c r="AC128" s="841"/>
      <c r="AD128" s="841"/>
      <c r="AE128" s="842"/>
      <c r="AF128" s="843" t="s">
        <v>126</v>
      </c>
      <c r="AG128" s="841"/>
      <c r="AH128" s="841"/>
      <c r="AI128" s="841"/>
      <c r="AJ128" s="842"/>
      <c r="AK128" s="843" t="s">
        <v>479</v>
      </c>
      <c r="AL128" s="841"/>
      <c r="AM128" s="841"/>
      <c r="AN128" s="841"/>
      <c r="AO128" s="842"/>
      <c r="AP128" s="844"/>
      <c r="AQ128" s="845"/>
      <c r="AR128" s="845"/>
      <c r="AS128" s="845"/>
      <c r="AT128" s="846"/>
      <c r="AU128" s="282"/>
      <c r="AV128" s="282"/>
      <c r="AW128" s="282"/>
      <c r="AX128" s="847" t="s">
        <v>490</v>
      </c>
      <c r="AY128" s="848"/>
      <c r="AZ128" s="848"/>
      <c r="BA128" s="848"/>
      <c r="BB128" s="848"/>
      <c r="BC128" s="848"/>
      <c r="BD128" s="848"/>
      <c r="BE128" s="849"/>
      <c r="BF128" s="826" t="s">
        <v>474</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491</v>
      </c>
      <c r="CQ128" s="768"/>
      <c r="CR128" s="768"/>
      <c r="CS128" s="768"/>
      <c r="CT128" s="768"/>
      <c r="CU128" s="768"/>
      <c r="CV128" s="768"/>
      <c r="CW128" s="768"/>
      <c r="CX128" s="768"/>
      <c r="CY128" s="768"/>
      <c r="CZ128" s="768"/>
      <c r="DA128" s="768"/>
      <c r="DB128" s="768"/>
      <c r="DC128" s="768"/>
      <c r="DD128" s="768"/>
      <c r="DE128" s="768"/>
      <c r="DF128" s="769"/>
      <c r="DG128" s="830" t="s">
        <v>126</v>
      </c>
      <c r="DH128" s="831"/>
      <c r="DI128" s="831"/>
      <c r="DJ128" s="831"/>
      <c r="DK128" s="831"/>
      <c r="DL128" s="831" t="s">
        <v>126</v>
      </c>
      <c r="DM128" s="831"/>
      <c r="DN128" s="831"/>
      <c r="DO128" s="831"/>
      <c r="DP128" s="831"/>
      <c r="DQ128" s="831" t="s">
        <v>126</v>
      </c>
      <c r="DR128" s="831"/>
      <c r="DS128" s="831"/>
      <c r="DT128" s="831"/>
      <c r="DU128" s="831"/>
      <c r="DV128" s="832" t="s">
        <v>126</v>
      </c>
      <c r="DW128" s="832"/>
      <c r="DX128" s="832"/>
      <c r="DY128" s="832"/>
      <c r="DZ128" s="833"/>
    </row>
    <row r="129" spans="1:131" s="246" customFormat="1" ht="26.25" customHeight="1" x14ac:dyDescent="0.15">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492</v>
      </c>
      <c r="X129" s="817"/>
      <c r="Y129" s="817"/>
      <c r="Z129" s="818"/>
      <c r="AA129" s="819">
        <v>1791034</v>
      </c>
      <c r="AB129" s="820"/>
      <c r="AC129" s="820"/>
      <c r="AD129" s="820"/>
      <c r="AE129" s="821"/>
      <c r="AF129" s="822">
        <v>1719062</v>
      </c>
      <c r="AG129" s="820"/>
      <c r="AH129" s="820"/>
      <c r="AI129" s="820"/>
      <c r="AJ129" s="821"/>
      <c r="AK129" s="822">
        <v>1710575</v>
      </c>
      <c r="AL129" s="820"/>
      <c r="AM129" s="820"/>
      <c r="AN129" s="820"/>
      <c r="AO129" s="821"/>
      <c r="AP129" s="823"/>
      <c r="AQ129" s="824"/>
      <c r="AR129" s="824"/>
      <c r="AS129" s="824"/>
      <c r="AT129" s="825"/>
      <c r="AU129" s="284"/>
      <c r="AV129" s="284"/>
      <c r="AW129" s="284"/>
      <c r="AX129" s="789" t="s">
        <v>493</v>
      </c>
      <c r="AY129" s="790"/>
      <c r="AZ129" s="790"/>
      <c r="BA129" s="790"/>
      <c r="BB129" s="790"/>
      <c r="BC129" s="790"/>
      <c r="BD129" s="790"/>
      <c r="BE129" s="791"/>
      <c r="BF129" s="809" t="s">
        <v>126</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495</v>
      </c>
      <c r="X130" s="817"/>
      <c r="Y130" s="817"/>
      <c r="Z130" s="818"/>
      <c r="AA130" s="819">
        <v>220450</v>
      </c>
      <c r="AB130" s="820"/>
      <c r="AC130" s="820"/>
      <c r="AD130" s="820"/>
      <c r="AE130" s="821"/>
      <c r="AF130" s="822">
        <v>200510</v>
      </c>
      <c r="AG130" s="820"/>
      <c r="AH130" s="820"/>
      <c r="AI130" s="820"/>
      <c r="AJ130" s="821"/>
      <c r="AK130" s="822">
        <v>203494</v>
      </c>
      <c r="AL130" s="820"/>
      <c r="AM130" s="820"/>
      <c r="AN130" s="820"/>
      <c r="AO130" s="821"/>
      <c r="AP130" s="823"/>
      <c r="AQ130" s="824"/>
      <c r="AR130" s="824"/>
      <c r="AS130" s="824"/>
      <c r="AT130" s="825"/>
      <c r="AU130" s="284"/>
      <c r="AV130" s="284"/>
      <c r="AW130" s="284"/>
      <c r="AX130" s="789" t="s">
        <v>496</v>
      </c>
      <c r="AY130" s="790"/>
      <c r="AZ130" s="790"/>
      <c r="BA130" s="790"/>
      <c r="BB130" s="790"/>
      <c r="BC130" s="790"/>
      <c r="BD130" s="790"/>
      <c r="BE130" s="791"/>
      <c r="BF130" s="792">
        <v>9.3000000000000007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497</v>
      </c>
      <c r="X131" s="800"/>
      <c r="Y131" s="800"/>
      <c r="Z131" s="801"/>
      <c r="AA131" s="802">
        <v>1570584</v>
      </c>
      <c r="AB131" s="803"/>
      <c r="AC131" s="803"/>
      <c r="AD131" s="803"/>
      <c r="AE131" s="804"/>
      <c r="AF131" s="805">
        <v>1518552</v>
      </c>
      <c r="AG131" s="803"/>
      <c r="AH131" s="803"/>
      <c r="AI131" s="803"/>
      <c r="AJ131" s="804"/>
      <c r="AK131" s="805">
        <v>1507081</v>
      </c>
      <c r="AL131" s="803"/>
      <c r="AM131" s="803"/>
      <c r="AN131" s="803"/>
      <c r="AO131" s="804"/>
      <c r="AP131" s="806"/>
      <c r="AQ131" s="807"/>
      <c r="AR131" s="807"/>
      <c r="AS131" s="807"/>
      <c r="AT131" s="808"/>
      <c r="AU131" s="284"/>
      <c r="AV131" s="284"/>
      <c r="AW131" s="284"/>
      <c r="AX131" s="767" t="s">
        <v>498</v>
      </c>
      <c r="AY131" s="768"/>
      <c r="AZ131" s="768"/>
      <c r="BA131" s="768"/>
      <c r="BB131" s="768"/>
      <c r="BC131" s="768"/>
      <c r="BD131" s="768"/>
      <c r="BE131" s="769"/>
      <c r="BF131" s="770">
        <v>59.6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500</v>
      </c>
      <c r="W132" s="780"/>
      <c r="X132" s="780"/>
      <c r="Y132" s="780"/>
      <c r="Z132" s="781"/>
      <c r="AA132" s="782">
        <v>9.2461784920000003</v>
      </c>
      <c r="AB132" s="783"/>
      <c r="AC132" s="783"/>
      <c r="AD132" s="783"/>
      <c r="AE132" s="784"/>
      <c r="AF132" s="785">
        <v>8.6095833400000004</v>
      </c>
      <c r="AG132" s="783"/>
      <c r="AH132" s="783"/>
      <c r="AI132" s="783"/>
      <c r="AJ132" s="784"/>
      <c r="AK132" s="785">
        <v>10.331163350000001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501</v>
      </c>
      <c r="W133" s="759"/>
      <c r="X133" s="759"/>
      <c r="Y133" s="759"/>
      <c r="Z133" s="760"/>
      <c r="AA133" s="761">
        <v>8.3000000000000007</v>
      </c>
      <c r="AB133" s="762"/>
      <c r="AC133" s="762"/>
      <c r="AD133" s="762"/>
      <c r="AE133" s="763"/>
      <c r="AF133" s="761">
        <v>8.5</v>
      </c>
      <c r="AG133" s="762"/>
      <c r="AH133" s="762"/>
      <c r="AI133" s="762"/>
      <c r="AJ133" s="763"/>
      <c r="AK133" s="761">
        <v>9.3000000000000007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OE2SA9LW66fxir9MIKUY9ChumRr6/dRGycDm/8Z7h8IJH99J1OhQ0oj5YYCbXRTpOKWiUSSbw7qXdJrJoV8nA==" saltValue="q+Y7sprg03FjTzjy+pM4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nTuxndgjD2y7uBAwrEsw8XwzNQhdp6/vIqc5JGYhDDVztBD4EM3SjVxD7Kp9i2ZNqA3RzHmxzfwoy9DYmMS6g==" saltValue="p9VkDrQP8yfobvRnoUuw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oHd4Ax5F9vw5chxRk0suFYwPPzpGCp0ckHAM/Juo3pPiFQDdq1KLr8R4H0CAz8n9ZpjqfcG2474JVDNugbGVg==" saltValue="ZgtCD14OGWrQZ5pUdfguE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510</v>
      </c>
      <c r="AL9" s="1189"/>
      <c r="AM9" s="1189"/>
      <c r="AN9" s="1190"/>
      <c r="AO9" s="312">
        <v>451369</v>
      </c>
      <c r="AP9" s="312">
        <v>136696</v>
      </c>
      <c r="AQ9" s="313">
        <v>190701</v>
      </c>
      <c r="AR9" s="314">
        <v>-28.3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511</v>
      </c>
      <c r="AL10" s="1189"/>
      <c r="AM10" s="1189"/>
      <c r="AN10" s="1190"/>
      <c r="AO10" s="315">
        <v>14295</v>
      </c>
      <c r="AP10" s="315">
        <v>4329</v>
      </c>
      <c r="AQ10" s="316">
        <v>22807</v>
      </c>
      <c r="AR10" s="317">
        <v>-81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512</v>
      </c>
      <c r="AL11" s="1189"/>
      <c r="AM11" s="1189"/>
      <c r="AN11" s="1190"/>
      <c r="AO11" s="315">
        <v>89137</v>
      </c>
      <c r="AP11" s="315">
        <v>26995</v>
      </c>
      <c r="AQ11" s="316">
        <v>29822</v>
      </c>
      <c r="AR11" s="317">
        <v>-9.5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513</v>
      </c>
      <c r="AL12" s="1189"/>
      <c r="AM12" s="1189"/>
      <c r="AN12" s="1190"/>
      <c r="AO12" s="315" t="s">
        <v>514</v>
      </c>
      <c r="AP12" s="315" t="s">
        <v>514</v>
      </c>
      <c r="AQ12" s="316">
        <v>3258</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515</v>
      </c>
      <c r="AL13" s="1189"/>
      <c r="AM13" s="1189"/>
      <c r="AN13" s="1190"/>
      <c r="AO13" s="315" t="s">
        <v>514</v>
      </c>
      <c r="AP13" s="315" t="s">
        <v>514</v>
      </c>
      <c r="AQ13" s="316">
        <v>24</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516</v>
      </c>
      <c r="AL14" s="1189"/>
      <c r="AM14" s="1189"/>
      <c r="AN14" s="1190"/>
      <c r="AO14" s="315">
        <v>28056</v>
      </c>
      <c r="AP14" s="315">
        <v>8497</v>
      </c>
      <c r="AQ14" s="316">
        <v>10094</v>
      </c>
      <c r="AR14" s="317">
        <v>-15.8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517</v>
      </c>
      <c r="AL15" s="1189"/>
      <c r="AM15" s="1189"/>
      <c r="AN15" s="1190"/>
      <c r="AO15" s="315">
        <v>13384</v>
      </c>
      <c r="AP15" s="315">
        <v>4053</v>
      </c>
      <c r="AQ15" s="316">
        <v>4017</v>
      </c>
      <c r="AR15" s="317">
        <v>0.9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518</v>
      </c>
      <c r="AL16" s="1192"/>
      <c r="AM16" s="1192"/>
      <c r="AN16" s="1193"/>
      <c r="AO16" s="315">
        <v>-48920</v>
      </c>
      <c r="AP16" s="315">
        <v>-14815</v>
      </c>
      <c r="AQ16" s="316">
        <v>-17771</v>
      </c>
      <c r="AR16" s="317">
        <v>-16.600000000000001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547321</v>
      </c>
      <c r="AP17" s="315">
        <v>165754</v>
      </c>
      <c r="AQ17" s="316">
        <v>242952</v>
      </c>
      <c r="AR17" s="317">
        <v>-31.8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523</v>
      </c>
      <c r="AL21" s="1186"/>
      <c r="AM21" s="1186"/>
      <c r="AN21" s="1187"/>
      <c r="AO21" s="327">
        <v>16.350000000000001</v>
      </c>
      <c r="AP21" s="328">
        <v>21.84</v>
      </c>
      <c r="AQ21" s="329">
        <v>-5.49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524</v>
      </c>
      <c r="AL22" s="1186"/>
      <c r="AM22" s="1186"/>
      <c r="AN22" s="1187"/>
      <c r="AO22" s="332">
        <v>96.6</v>
      </c>
      <c r="AP22" s="333">
        <v>95.6</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528</v>
      </c>
      <c r="AL32" s="1177"/>
      <c r="AM32" s="1177"/>
      <c r="AN32" s="1178"/>
      <c r="AO32" s="342">
        <v>191304</v>
      </c>
      <c r="AP32" s="342">
        <v>57936</v>
      </c>
      <c r="AQ32" s="343">
        <v>136235</v>
      </c>
      <c r="AR32" s="344">
        <v>-57.5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529</v>
      </c>
      <c r="AL33" s="1177"/>
      <c r="AM33" s="1177"/>
      <c r="AN33" s="1178"/>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530</v>
      </c>
      <c r="AL34" s="1177"/>
      <c r="AM34" s="1177"/>
      <c r="AN34" s="1178"/>
      <c r="AO34" s="342" t="s">
        <v>514</v>
      </c>
      <c r="AP34" s="342" t="s">
        <v>514</v>
      </c>
      <c r="AQ34" s="343">
        <v>5</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531</v>
      </c>
      <c r="AL35" s="1177"/>
      <c r="AM35" s="1177"/>
      <c r="AN35" s="1178"/>
      <c r="AO35" s="342">
        <v>120536</v>
      </c>
      <c r="AP35" s="342">
        <v>36504</v>
      </c>
      <c r="AQ35" s="343">
        <v>32688</v>
      </c>
      <c r="AR35" s="344">
        <v>11.7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532</v>
      </c>
      <c r="AL36" s="1177"/>
      <c r="AM36" s="1177"/>
      <c r="AN36" s="1178"/>
      <c r="AO36" s="342">
        <v>3612</v>
      </c>
      <c r="AP36" s="342">
        <v>1094</v>
      </c>
      <c r="AQ36" s="343">
        <v>4188</v>
      </c>
      <c r="AR36" s="344">
        <v>-73.900000000000006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533</v>
      </c>
      <c r="AL37" s="1177"/>
      <c r="AM37" s="1177"/>
      <c r="AN37" s="1178"/>
      <c r="AO37" s="342">
        <v>43741</v>
      </c>
      <c r="AP37" s="342">
        <v>13247</v>
      </c>
      <c r="AQ37" s="343">
        <v>1212</v>
      </c>
      <c r="AR37" s="344">
        <v>993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534</v>
      </c>
      <c r="AL38" s="1180"/>
      <c r="AM38" s="1180"/>
      <c r="AN38" s="1181"/>
      <c r="AO38" s="345" t="s">
        <v>514</v>
      </c>
      <c r="AP38" s="345" t="s">
        <v>514</v>
      </c>
      <c r="AQ38" s="346">
        <v>25</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535</v>
      </c>
      <c r="AL39" s="1180"/>
      <c r="AM39" s="1180"/>
      <c r="AN39" s="1181"/>
      <c r="AO39" s="342" t="s">
        <v>514</v>
      </c>
      <c r="AP39" s="342" t="s">
        <v>514</v>
      </c>
      <c r="AQ39" s="343">
        <v>-7598</v>
      </c>
      <c r="AR39" s="344" t="s">
        <v>514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536</v>
      </c>
      <c r="AL40" s="1177"/>
      <c r="AM40" s="1177"/>
      <c r="AN40" s="1178"/>
      <c r="AO40" s="342">
        <v>-203494</v>
      </c>
      <c r="AP40" s="342">
        <v>-61627</v>
      </c>
      <c r="AQ40" s="343">
        <v>-123844</v>
      </c>
      <c r="AR40" s="344">
        <v>-50.2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155699</v>
      </c>
      <c r="AP41" s="342">
        <v>47153</v>
      </c>
      <c r="AQ41" s="343">
        <v>42911</v>
      </c>
      <c r="AR41" s="344">
        <v>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505</v>
      </c>
      <c r="AN49" s="1171" t="s">
        <v>540</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897377</v>
      </c>
      <c r="AN51" s="364">
        <v>259283</v>
      </c>
      <c r="AO51" s="365">
        <v>22</v>
      </c>
      <c r="AP51" s="366">
        <v>333013</v>
      </c>
      <c r="AQ51" s="367">
        <v>5.3</v>
      </c>
      <c r="AR51" s="368">
        <v>16.7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476899</v>
      </c>
      <c r="AN52" s="372">
        <v>137792</v>
      </c>
      <c r="AO52" s="373">
        <v>103.2</v>
      </c>
      <c r="AP52" s="374">
        <v>126732</v>
      </c>
      <c r="AQ52" s="375">
        <v>19.100000000000001</v>
      </c>
      <c r="AR52" s="376">
        <v>84.1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512286</v>
      </c>
      <c r="AN53" s="364">
        <v>151385</v>
      </c>
      <c r="AO53" s="365">
        <v>-41.6</v>
      </c>
      <c r="AP53" s="366">
        <v>280458</v>
      </c>
      <c r="AQ53" s="367">
        <v>-15.8</v>
      </c>
      <c r="AR53" s="368">
        <v>-25.8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402777</v>
      </c>
      <c r="AN54" s="372">
        <v>119024</v>
      </c>
      <c r="AO54" s="373">
        <v>-13.6</v>
      </c>
      <c r="AP54" s="374">
        <v>127286</v>
      </c>
      <c r="AQ54" s="375">
        <v>0.4</v>
      </c>
      <c r="AR54" s="376">
        <v>-14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732361</v>
      </c>
      <c r="AN55" s="364">
        <v>218224</v>
      </c>
      <c r="AO55" s="365">
        <v>44.2</v>
      </c>
      <c r="AP55" s="366">
        <v>291945</v>
      </c>
      <c r="AQ55" s="367">
        <v>4.0999999999999996</v>
      </c>
      <c r="AR55" s="368">
        <v>40.1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191365</v>
      </c>
      <c r="AN56" s="372">
        <v>57022</v>
      </c>
      <c r="AO56" s="373">
        <v>-52.1</v>
      </c>
      <c r="AP56" s="374">
        <v>127651</v>
      </c>
      <c r="AQ56" s="375">
        <v>0.3</v>
      </c>
      <c r="AR56" s="376">
        <v>-52.4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560380</v>
      </c>
      <c r="AN57" s="364">
        <v>168738</v>
      </c>
      <c r="AO57" s="365">
        <v>-22.7</v>
      </c>
      <c r="AP57" s="366">
        <v>291173</v>
      </c>
      <c r="AQ57" s="367">
        <v>-0.3</v>
      </c>
      <c r="AR57" s="368">
        <v>-22.4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252874</v>
      </c>
      <c r="AN58" s="372">
        <v>76144</v>
      </c>
      <c r="AO58" s="373">
        <v>33.5</v>
      </c>
      <c r="AP58" s="374">
        <v>119071</v>
      </c>
      <c r="AQ58" s="375">
        <v>-6.7</v>
      </c>
      <c r="AR58" s="376">
        <v>40.200000000000003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437008</v>
      </c>
      <c r="AN59" s="364">
        <v>132346</v>
      </c>
      <c r="AO59" s="365">
        <v>-21.6</v>
      </c>
      <c r="AP59" s="366">
        <v>271581</v>
      </c>
      <c r="AQ59" s="367">
        <v>-6.7</v>
      </c>
      <c r="AR59" s="368">
        <v>-14.9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174746</v>
      </c>
      <c r="AN60" s="372">
        <v>52921</v>
      </c>
      <c r="AO60" s="373">
        <v>-30.5</v>
      </c>
      <c r="AP60" s="374">
        <v>117844</v>
      </c>
      <c r="AQ60" s="375">
        <v>-1</v>
      </c>
      <c r="AR60" s="376">
        <v>-29.5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627882</v>
      </c>
      <c r="AN61" s="379">
        <v>185995</v>
      </c>
      <c r="AO61" s="380">
        <v>-3.9</v>
      </c>
      <c r="AP61" s="381">
        <v>293634</v>
      </c>
      <c r="AQ61" s="382">
        <v>-2.7</v>
      </c>
      <c r="AR61" s="368">
        <v>-1.2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299732</v>
      </c>
      <c r="AN62" s="372">
        <v>88581</v>
      </c>
      <c r="AO62" s="373">
        <v>8.1</v>
      </c>
      <c r="AP62" s="374">
        <v>123717</v>
      </c>
      <c r="AQ62" s="375">
        <v>2.4</v>
      </c>
      <c r="AR62" s="376">
        <v>5.7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J/ASQhOxOftpVLFfBL8baryiOCbhi2wEJ/GxLKbKzDRiPwnBSHzFIckqPUq1dPgN9j0Q6HGW9FK4HP5ps7qBQ==" saltValue="UcHsRCSAUPJI5MXZz8C1Q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3jm9pHoJbvJudihx944C48WK9GYX823WK801P2lZqROyorJ95ET9o6MP7Oe7JfFW7vZyrXJ5/N2faILVV0k3w==" saltValue="5kEgQtklz/82qKy1ot3W8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9IyAkDJS9h5wgCynsL+tmwzhDTvUNyTH10HYxByLteXzTBZhTqc2N4p7pPUdqeZvu97F5FVOt44w0ID6NJEqg==" saltValue="7HExBADO6Qt/JLEkFFPay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597</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4" t="s">
        <v>3</v>
      </c>
      <c r="D47" s="1194"/>
      <c r="E47" s="1195"/>
      <c r="F47" s="11">
        <v>29.63</v>
      </c>
      <c r="G47" s="12">
        <v>28.63</v>
      </c>
      <c r="H47" s="12">
        <v>27.84</v>
      </c>
      <c r="I47" s="12">
        <v>32.22</v>
      </c>
      <c r="J47" s="13">
        <v>30.45</v>
      </c>
    </row>
    <row r="48" spans="2:10" ht="57.75" customHeight="1" x14ac:dyDescent="0.15">
      <c r="B48" s="14"/>
      <c r="C48" s="1196" t="s">
        <v>4</v>
      </c>
      <c r="D48" s="1196"/>
      <c r="E48" s="1197"/>
      <c r="F48" s="15">
        <v>15.15</v>
      </c>
      <c r="G48" s="16">
        <v>16.5</v>
      </c>
      <c r="H48" s="16">
        <v>10.51</v>
      </c>
      <c r="I48" s="16">
        <v>11.78</v>
      </c>
      <c r="J48" s="17">
        <v>12.18</v>
      </c>
    </row>
    <row r="49" spans="2:10" ht="57.75" customHeight="1" thickBot="1" x14ac:dyDescent="0.2">
      <c r="B49" s="18"/>
      <c r="C49" s="1198" t="s">
        <v>5</v>
      </c>
      <c r="D49" s="1198"/>
      <c r="E49" s="1199"/>
      <c r="F49" s="19" t="s">
        <v>561</v>
      </c>
      <c r="G49" s="20" t="s">
        <v>562</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vD6FzvYnIeRa2YnLGp8jLKmUcVLFjb1sVgSHHqA3w/BjZP2+/CF2cIed7tsh7noHvj4qkC/C+S13hq9umVWxw==" saltValue="nk26My675SWIJRNjW8pp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2020-03-10T02:49:08Z</cp:lastPrinted>
  <dcterms:created xsi:type="dcterms:W3CDTF">2020-02-10T02:59:09Z</dcterms:created>
  <dcterms:modified xsi:type="dcterms:W3CDTF">2020-08-24T05:52:16Z</dcterms:modified>
  <cp:category/>
</cp:coreProperties>
</file>