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6\Share\財務課\財政係\令和３年度\財政状況資料集\"/>
    </mc:Choice>
  </mc:AlternateContent>
  <bookViews>
    <workbookView xWindow="0" yWindow="0" windowWidth="20490" windowHeight="775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AM40" i="10"/>
  <c r="U40" i="10"/>
  <c r="C40" i="10"/>
  <c r="CO39" i="10"/>
  <c r="AM39" i="10"/>
  <c r="U39" i="10"/>
  <c r="C39" i="10"/>
  <c r="CO38" i="10"/>
  <c r="AM38" i="10"/>
  <c r="U38" i="10"/>
  <c r="C38"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5" i="10"/>
  <c r="U36" i="10" s="1"/>
  <c r="BE34" i="10"/>
  <c r="BE35" i="10" s="1"/>
  <c r="BE36" i="10" s="1"/>
  <c r="BE37" i="10" s="1"/>
  <c r="BE38" i="10" s="1"/>
  <c r="BE39" i="10" s="1"/>
  <c r="BE40"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<sst xmlns="http://schemas.openxmlformats.org/spreadsheetml/2006/main" count="1131" uniqueCount="635">
  <si>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</si>
  <si>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</si>
  <si>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</si>
  <si>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</si>
  <si>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</si>
  <si>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</si>
  <si>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</si>
  <si>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</si>
  <si>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</si>
  <si>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</si>
  <si>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</si>
  <si>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</si>
  <si>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</si>
  <si>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</si>
  <si>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</si>
  <si>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</si>
  <si>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</si>
  <si>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</si>
  <si>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</si>
  <si>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</si>
  <si>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</si>
  <si>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</si>
  <si>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</si>
  <si>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</si>
  <si>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</si>
  <si>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</si>
  <si>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</si>
  <si>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</si>
  <si>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</si>
  <si>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</si>
  <si>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</si>
  <si>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</si>
  <si>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</si>
  <si>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</si>
  <si>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</si>
  <si>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</si>
  <si>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</si>
  <si>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</si>
  <si>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</si>
  <si>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</si>
  <si>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</si>
  <si>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</si>
  <si>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</si>
  <si>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</si>
  <si>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</si>
  <si>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</si>
  <si>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</si>
  <si>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</si>
  <si>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</si>
  <si>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</si>
  <si>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</si>
  <si>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</si>
  <si>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</si>
  <si>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</si>
  <si>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</si>
  <si>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</si>
  <si>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</si>
  <si>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</si>
  <si>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</si>
  <si>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</si>
  <si>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</si>
  <si>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</si>
  <si>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</si>
  <si>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</si>
  <si>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</si>
  <si>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</si>
  <si>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</si>
  <si>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</si>
  <si>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</si>
  <si>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</si>
  <si>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</si>
  <si>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</si>
  <si>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</si>
  <si>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</si>
  <si>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</si>
  <si>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</si>
  <si>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</si>
  <si>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</si>
  <si>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</si>
  <si>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</si>
  <si>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</si>
  <si>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</si>
  <si>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</si>
  <si>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</si>
  <si>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</si>
  <si>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</si>
  <si>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</si>
  <si>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</si>
  <si>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</si>
  <si>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</si>
  <si>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</si>
  <si>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</si>
  <si>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</si>
  <si>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</si>
  <si>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</si>
  <si>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</si>
  <si>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</si>
  <si>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</si>
  <si>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</si>
  <si>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</si>
  <si>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</si>
  <si>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</si>
  <si>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</si>
  <si>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</si>
  <si>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</si>
  <si>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</si>
  <si>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</si>
  <si>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</si>
  <si>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</si>
  <si>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</si>
  <si>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</si>
  <si>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</si>
  <si>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</si>
  <si>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</si>
  <si>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</si>
  <si>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</si>
  <si>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</si>
  <si>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</si>
  <si>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</si>
  <si>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</si>
  <si>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</si>
  <si>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</si>
  <si>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</si>
  <si>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</si>
  <si>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</si>
  <si>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</si>
  <si>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</si>
  <si>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</si>
  <si>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</si>
  <si>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</si>
  <si>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</si>
  <si>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</si>
  <si>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</si>
  <si>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</si>
  <si>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</si>
  <si>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</si>
  <si>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</si>
  <si>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</si>
  <si>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</si>
  <si>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</si>
  <si>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</si>
  <si>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</si>
  <si>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</si>
  <si>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</si>
  <si>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</si>
  <si>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</si>
  <si>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</si>
  <si>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</si>
  <si>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</si>
  <si>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</si>
  <si>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</si>
  <si>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</si>
  <si>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</si>
  <si>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</si>
  <si>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</si>
  <si>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</si>
  <si>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</si>
  <si>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</si>
  <si>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</si>
  <si>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</si>
  <si>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</si>
  <si>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</si>
  <si>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</si>
  <si>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</si>
  <si>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</si>
  <si>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</si>
  <si>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</si>
  <si>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</si>
  <si>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</si>
  <si>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</si>
  <si>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</si>
  <si>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</si>
  <si>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</si>
  <si>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</si>
  <si>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</si>
  <si>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</si>
  <si>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</si>
  <si>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</si>
  <si>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</si>
  <si>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</si>
  <si>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</si>
  <si>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</si>
  <si>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</si>
  <si>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</si>
  <si>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</si>
  <si>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</si>
  <si>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</si>
  <si>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</si>
  <si>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</si>
  <si>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</si>
  <si>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</si>
  <si>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</si>
  <si>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</si>
  <si>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</si>
  <si>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</si>
  <si>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</si>
  <si>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</si>
  <si>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</si>
  <si>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</si>
  <si>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</si>
  <si>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</si>
  <si>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</si>
  <si>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</si>
  <si>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</si>
  <si>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</si>
  <si>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</si>
  <si>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</si>
  <si>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</si>
  <si>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</si>
  <si>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</si>
  <si>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</si>
  <si>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</si>
  <si>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</si>
  <si>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</si>
  <si>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</si>
  <si>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</si>
  <si>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</si>
  <si>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</si>
  <si>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</si>
  <si>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</si>
  <si>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</si>
  <si>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</si>
  <si>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</si>
  <si>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</si>
  <si>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</si>
  <si>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</si>
  <si>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</si>
  <si>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</si>
  <si>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</si>
  <si>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</si>
  <si>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</si>
  <si>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</si>
  <si>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</si>
  <si>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</si>
  <si>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</si>
  <si>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</si>
  <si>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</si>
  <si>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</si>
  <si>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</si>
  <si>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</si>
  <si>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</si>
  <si>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</si>
  <si>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</si>
  <si>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</si>
  <si>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</si>
  <si>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</si>
  <si>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</si>
  <si>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</si>
  <si>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</si>
  <si>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</si>
  <si>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</si>
  <si>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</si>
  <si>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</si>
  <si>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</si>
  <si>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</si>
  <si>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</si>
  <si>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</si>
  <si>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</si>
  <si>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</si>
  <si>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</si>
  <si>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</si>
  <si>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</si>
  <si>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</si>
  <si>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</si>
  <si>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</si>
  <si>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</si>
  <si>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</si>
  <si>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</si>
  <si>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</si>
  <si>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</si>
  <si>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</si>
  <si>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</si>
  <si>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</si>
  <si>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</si>
  <si>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</si>
  <si>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</si>
  <si>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</si>
  <si>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</si>
  <si>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</si>
  <si>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</si>
  <si>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</si>
  <si>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</si>
  <si>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</si>
  <si>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</si>
  <si>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</si>
  <si>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</si>
  <si>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</si>
  <si>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</si>
  <si>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</si>
  <si>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</si>
  <si>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</si>
  <si>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</si>
  <si>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</si>
  <si>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</si>
  <si>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</si>
  <si>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</si>
  <si>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</si>
  <si>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</si>
  <si>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</si>
  <si>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</si>
  <si>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</si>
  <si>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</si>
  <si>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</si>
  <si>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</si>
  <si>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</si>
  <si>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</si>
  <si>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</si>
  <si>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</si>
  <si>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</si>
  <si>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</si>
  <si>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</si>
  <si>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</si>
  <si>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</si>
  <si>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</si>
  <si>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</si>
  <si>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</si>
  <si>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</si>
  <si>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</si>
  <si>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</si>
  <si>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</si>
  <si>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</si>
  <si>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</si>
  <si>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</si>
  <si>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</si>
  <si>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</si>
  <si>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</si>
  <si>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</si>
  <si>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</si>
  <si>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</si>
  <si>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</si>
  <si>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</si>
  <si>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</si>
  <si>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</si>
  <si>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</si>
  <si>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</si>
  <si>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</si>
  <si>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</si>
  <si>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</si>
  <si>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</si>
  <si>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</si>
  <si>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</si>
  <si>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</si>
  <si>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</si>
  <si>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</si>
  <si>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</si>
  <si>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</si>
  <si>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</si>
  <si>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</si>
  <si>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</si>
  <si>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</si>
  <si>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</si>
  <si>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</si>
  <si>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</si>
  <si>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</si>
  <si>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</si>
  <si>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</si>
  <si>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</si>
  <si>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</si>
  <si>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</si>
  <si>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</si>
  <si>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</si>
  <si>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</si>
  <si>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</si>
  <si>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</si>
  <si>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</si>
  <si>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</si>
  <si>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</si>
  <si>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</si>
  <si>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</si>
  <si>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</si>
  <si>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</si>
  <si>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</si>
  <si>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</si>
  <si>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</si>
  <si>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</si>
  <si>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</si>
  <si>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</si>
  <si>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</si>
  <si>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</si>
  <si>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</si>
  <si>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</si>
  <si>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</si>
  <si>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</si>
  <si>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</si>
  <si>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</si>
  <si>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</si>
  <si>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</si>
  <si>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</si>
  <si>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</si>
  <si>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</si>
  <si>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</si>
  <si>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</si>
  <si>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</si>
  <si>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</si>
  <si>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</si>
  <si>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</si>
  <si>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</si>
  <si>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</si>
  <si>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</si>
  <si>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</si>
  <si>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</si>
  <si>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</si>
  <si>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</si>
  <si>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</si>
  <si>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</si>
  <si>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</si>
  <si>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</si>
  <si>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</si>
  <si>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</si>
  <si>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</si>
  <si>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</si>
  <si>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</si>
  <si>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農産物直売事業特別会計</t>
    <phoneticPr fontId="5"/>
  </si>
  <si>
    <t>法非適用企業</t>
    <phoneticPr fontId="5"/>
  </si>
  <si>
    <t>伊香保温泉観光施設事業特別会計</t>
    <phoneticPr fontId="5"/>
  </si>
  <si>
    <t>法非適用企業</t>
    <phoneticPr fontId="5"/>
  </si>
  <si>
    <t>小野上温泉事業特別会計</t>
    <phoneticPr fontId="5"/>
  </si>
  <si>
    <t>-</t>
    <phoneticPr fontId="5"/>
  </si>
  <si>
    <t>交流促進センター事業特別会計</t>
    <phoneticPr fontId="5"/>
  </si>
  <si>
    <t>下水道事業特別会計</t>
    <phoneticPr fontId="5"/>
  </si>
  <si>
    <t>農業集落排水事業特別会計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</si>
  <si>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</si>
  <si>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</si>
  <si>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</si>
  <si>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</si>
  <si>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</si>
  <si>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</si>
  <si>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</si>
  <si>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</si>
  <si>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</si>
  <si>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</si>
  <si>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</si>
  <si>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</si>
  <si>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</si>
  <si>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</si>
  <si>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</si>
  <si>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</si>
  <si>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</si>
  <si>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</si>
  <si>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</si>
  <si>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</si>
  <si>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</si>
  <si>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</si>
  <si>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</si>
  <si>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</si>
  <si>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</si>
  <si>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</si>
  <si>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</si>
  <si>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</si>
  <si>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</si>
  <si>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</si>
  <si>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</si>
  <si>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</si>
  <si>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</si>
  <si>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</si>
  <si>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</si>
  <si>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</si>
  <si>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</si>
  <si>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</si>
  <si>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</si>
  <si>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</si>
  <si>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</si>
  <si>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</si>
  <si>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</si>
  <si>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</si>
  <si>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</si>
  <si>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</si>
  <si>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</si>
  <si>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</si>
  <si>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</si>
  <si>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</si>
  <si>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</si>
  <si>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</si>
  <si>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</si>
  <si>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</si>
  <si>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</si>
  <si>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</si>
  <si>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</si>
  <si>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</si>
  <si>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</si>
  <si>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</si>
  <si>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</si>
  <si>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</si>
  <si>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</si>
  <si>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</si>
  <si>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</si>
  <si>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</si>
  <si>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</si>
  <si>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</si>
  <si>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</si>
  <si>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</si>
  <si>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</si>
  <si>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</si>
  <si>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</si>
  <si>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</si>
  <si>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</si>
  <si>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</si>
  <si>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</si>
  <si>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</si>
  <si>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</si>
  <si>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</si>
  <si>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</si>
  <si>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</si>
  <si>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</si>
  <si>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</si>
  <si>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</si>
  <si>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</si>
  <si>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</si>
  <si>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</si>
  <si>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</si>
  <si>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</si>
  <si>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</si>
  <si>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</si>
  <si>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</si>
  <si>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</si>
  <si>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</si>
  <si>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</si>
  <si>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</si>
  <si>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</si>
  <si>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</si>
  <si>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</si>
  <si>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</si>
  <si>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</si>
  <si>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</si>
  <si>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</si>
  <si>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</si>
  <si>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</si>
  <si>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</si>
  <si>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</si>
  <si>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</si>
  <si>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</si>
  <si>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</si>
  <si>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</si>
  <si>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</si>
  <si>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</si>
  <si>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</si>
  <si>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</si>
  <si>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</si>
  <si>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</si>
  <si>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</si>
  <si>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</si>
  <si>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</si>
  <si>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</si>
  <si>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</si>
  <si>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</si>
  <si>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</si>
  <si>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</si>
  <si>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</si>
  <si>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</si>
  <si>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</si>
  <si>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</si>
  <si>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</si>
  <si>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</si>
  <si>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</si>
  <si>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</si>
  <si>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</si>
  <si>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</si>
  <si>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</si>
  <si>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</si>
  <si>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</si>
  <si>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</si>
  <si>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</si>
  <si>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</si>
  <si>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</si>
  <si>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</si>
  <si>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2.03</t>
  </si>
  <si>
    <t>▲ 3.96</t>
  </si>
  <si>
    <t>▲ 1.13</t>
  </si>
  <si>
    <t>▲ 2.05</t>
  </si>
  <si>
    <t>一般会計</t>
  </si>
  <si>
    <t>渋川市水道事業会計</t>
  </si>
  <si>
    <t>国民健康保険特別会計</t>
  </si>
  <si>
    <t>介護保険特別会計</t>
  </si>
  <si>
    <t>下水道事業特別会計</t>
  </si>
  <si>
    <t>農業集落排水事業特別会計</t>
  </si>
  <si>
    <t>伊香保温泉観光施設事業特別会計</t>
  </si>
  <si>
    <t>個別排水処理事業特別会計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</si>
  <si>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</si>
  <si>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</si>
  <si>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</si>
  <si>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</si>
  <si>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</si>
  <si>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</si>
  <si>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</si>
  <si>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</si>
  <si>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</si>
  <si>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</si>
  <si>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渋川市公共施設管理公社</t>
    <rPh sb="0" eb="3">
      <t>シブカワシ</t>
    </rPh>
    <rPh sb="3" eb="5">
      <t>コウキョウ</t>
    </rPh>
    <rPh sb="5" eb="7">
      <t>シセツ</t>
    </rPh>
    <rPh sb="7" eb="9">
      <t>カンリ</t>
    </rPh>
    <rPh sb="9" eb="11">
      <t>コウシャ</t>
    </rPh>
    <phoneticPr fontId="2"/>
  </si>
  <si>
    <t>渋川市土地開発公社</t>
    <rPh sb="0" eb="3">
      <t>シブカワシ</t>
    </rPh>
    <rPh sb="3" eb="5">
      <t>トチ</t>
    </rPh>
    <rPh sb="5" eb="7">
      <t>カイハツ</t>
    </rPh>
    <rPh sb="7" eb="9">
      <t>コウシャ</t>
    </rPh>
    <phoneticPr fontId="2"/>
  </si>
  <si>
    <t>子持産業振興</t>
    <rPh sb="0" eb="2">
      <t>コモ</t>
    </rPh>
    <rPh sb="2" eb="4">
      <t>サンギョウ</t>
    </rPh>
    <rPh sb="4" eb="6">
      <t>シンコウ</t>
    </rPh>
    <phoneticPr fontId="2"/>
  </si>
  <si>
    <t>渋川広域森林組合</t>
    <rPh sb="0" eb="2">
      <t>シブカワ</t>
    </rPh>
    <rPh sb="2" eb="4">
      <t>コウイキ</t>
    </rPh>
    <rPh sb="4" eb="6">
      <t>シンリン</t>
    </rPh>
    <rPh sb="6" eb="8">
      <t>クミアイ</t>
    </rPh>
    <phoneticPr fontId="2"/>
  </si>
  <si>
    <t>－</t>
    <phoneticPr fontId="2"/>
  </si>
  <si>
    <t>－</t>
    <phoneticPr fontId="2"/>
  </si>
  <si>
    <t>－</t>
    <phoneticPr fontId="2"/>
  </si>
  <si>
    <t>－</t>
    <phoneticPr fontId="2"/>
  </si>
  <si>
    <t>－</t>
    <phoneticPr fontId="2"/>
  </si>
  <si>
    <t>－</t>
    <phoneticPr fontId="2"/>
  </si>
  <si>
    <t>○</t>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</si>
  <si>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</si>
  <si>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烏帽子山植林組合</t>
    <rPh sb="0" eb="4">
      <t>エボシヤマ</t>
    </rPh>
    <rPh sb="4" eb="6">
      <t>ショクリン</t>
    </rPh>
    <rPh sb="6" eb="8">
      <t>クミアイ</t>
    </rPh>
    <phoneticPr fontId="2"/>
  </si>
  <si>
    <t>群馬県市町村総合整備組合</t>
    <rPh sb="0" eb="3">
      <t>グンマケン</t>
    </rPh>
    <rPh sb="3" eb="6">
      <t>シチョウソン</t>
    </rPh>
    <rPh sb="6" eb="8">
      <t>ソウゴウ</t>
    </rPh>
    <rPh sb="8" eb="10">
      <t>セイビ</t>
    </rPh>
    <rPh sb="10" eb="12">
      <t>クミアイ</t>
    </rPh>
    <phoneticPr fontId="2"/>
  </si>
  <si>
    <t>群馬県市町村会館管理組合</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</si>
  <si>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</si>
  <si>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</si>
  <si>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</si>
  <si>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</si>
  <si>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</si>
  <si>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</si>
  <si>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</si>
  <si>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</si>
  <si>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</si>
  <si>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</si>
  <si>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</si>
  <si>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</si>
  <si>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</si>
  <si>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</si>
  <si>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</si>
  <si>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</si>
  <si>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</si>
  <si>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</si>
  <si>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</si>
  <si>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</si>
  <si>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</si>
  <si>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</si>
  <si>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</si>
  <si>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</si>
  <si>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</si>
  <si>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</si>
  <si>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</si>
  <si>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</si>
  <si>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</si>
  <si>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</si>
  <si>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</si>
  <si>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r>
      <rPr>
        <sz val="11"/>
        <rFont val="ＭＳ Ｐゴシック"/>
        <family val="3"/>
        <charset val="128"/>
      </rPr>
      <t>将来負担比率は、繰上償還の実施により平成３０年度は類似団体平均を下回ったが、令和元年度は大型事業にかかる地方債の借入れにより現在高が増加したため、類似団体平均を上回った。</t>
    </r>
    <r>
      <rPr>
        <sz val="11"/>
        <color indexed="8"/>
        <rFont val="ＭＳ Ｐゴシック"/>
        <family val="3"/>
        <charset val="128"/>
      </rPr>
      <t xml:space="preserve">
有形固定資産減価償却率は前年度を上回っているが、これは、合併前の旧市町村で有していた公共施設等の適正化が進んでいないことによる。
今後は、公共施設等総合管理計画に基づき、適正化に努める。</t>
    </r>
    <rPh sb="8" eb="12">
      <t>クリアゲショウカン</t>
    </rPh>
    <rPh sb="13" eb="15">
      <t>ジッシ</t>
    </rPh>
    <rPh sb="18" eb="20">
      <t>ヘイセイ</t>
    </rPh>
    <rPh sb="22" eb="24">
      <t>ネンド</t>
    </rPh>
    <rPh sb="25" eb="27">
      <t>ルイジ</t>
    </rPh>
    <rPh sb="27" eb="29">
      <t>ダンタイ</t>
    </rPh>
    <rPh sb="29" eb="31">
      <t>ヘイキン</t>
    </rPh>
    <rPh sb="32" eb="34">
      <t>シタマワ</t>
    </rPh>
    <rPh sb="38" eb="40">
      <t>レイワ</t>
    </rPh>
    <rPh sb="40" eb="43">
      <t>ガンネンド</t>
    </rPh>
    <rPh sb="44" eb="46">
      <t>オオガタ</t>
    </rPh>
    <rPh sb="46" eb="48">
      <t>ジギョウ</t>
    </rPh>
    <rPh sb="56" eb="58">
      <t>カリイ</t>
    </rPh>
    <rPh sb="66" eb="68">
      <t>ゾウカ</t>
    </rPh>
    <rPh sb="80" eb="81">
      <t>ウエ</t>
    </rPh>
    <phoneticPr fontId="5"/>
  </si>
  <si>
    <t>将来負担比率は、繰上償還の実施により平成３０年度は類似団体平均を下回ったが、令和元年度は大型事業にかかる地方債の借入れにより現在高が増加したため、類似団体平均を上回った。
また、元利償還金の減少により、実質公債費比率は類似団体平均を下回っているが、既発債の償還終了と大型事業に伴う地方債の元金償還が据置期間にあることによる一時的なものである。
今後は、公債費の増加や基金の取崩も見込まれ、両比率とも増加が予想されることから、これまで以上に財政運営の適正化に取り組んでいく。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</si>
</sst>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4DFC-437A-A3B5-172241ECCC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81095</c:v>
                </c:pt>
                <c:pt idx="1">
                  <c:v>38438</c:v>
                </c:pt>
                <c:pt idx="2">
                  <c:v>25584</c:v>
                </c:pt>
                <c:pt idx="3">
                  <c:v>34907</c:v>
                </c:pt>
                <c:pt idx="4">
                  <c:v>66796</c:v>
                </c:pt>
              </c:numCache>
            </c:numRef>
          </c:val>
          <c:smooth val="0"/>
          <c:extLst xmlns:c16r2="http://schemas.microsoft.com/office/drawing/2015/06/chart">
            <c:ext xmlns:c16="http://schemas.microsoft.com/office/drawing/2014/chart" uri="{C3380CC4-5D6E-409C-BE32-E72D297353CC}">
              <c16:uniqueId val="{00000001-4DFC-437A-A3B5-172241ECCC31}"/>
            </c:ext>
          </c:extLst>
        </c:ser>
        <c:dLbls>
          <c:showLegendKey val="0"/>
          <c:showVal val="0"/>
          <c:showCatName val="0"/>
          <c:showSerName val="0"/>
          <c:showPercent val="0"/>
          <c:showBubbleSize val="0"/>
        </c:dLbls>
        <c:marker val="1"/>
        <c:smooth val="0"/>
        <c:axId val="597335296"/>
        <c:axId val="597343136"/>
      </c:lineChart>
      <c:catAx>
        <c:axId val="597335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343136"/>
        <c:crosses val="autoZero"/>
        <c:auto val="1"/>
        <c:lblAlgn val="ctr"/>
        <c:lblOffset val="100"/>
        <c:tickLblSkip val="1"/>
        <c:tickMarkSkip val="1"/>
        <c:noMultiLvlLbl val="0"/>
      </c:catAx>
      <c:valAx>
        <c:axId val="5973431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7335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10.32</c:v>
                </c:pt>
                <c:pt idx="1">
                  <c:v>8.0399999999999991</c:v>
                </c:pt>
                <c:pt idx="2">
                  <c:v>8.75</c:v>
                </c:pt>
                <c:pt idx="3">
                  <c:v>7.06</c:v>
                </c:pt>
                <c:pt idx="4">
                  <c:v>8.76</c:v>
                </c:pt>
              </c:numCache>
            </c:numRef>
          </c:val>
          <c:extLst xmlns:c16r2="http://schemas.microsoft.com/office/drawing/2015/06/chart">
            <c:ext xmlns:c16="http://schemas.microsoft.com/office/drawing/2014/chart" uri="{C3380CC4-5D6E-409C-BE32-E72D297353CC}">
              <c16:uniqueId val="{00000000-F226-46B4-A5BE-123A9507D0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23.54</c:v>
                </c:pt>
                <c:pt idx="1">
                  <c:v>30.27</c:v>
                </c:pt>
                <c:pt idx="2">
                  <c:v>30.47</c:v>
                </c:pt>
                <c:pt idx="3">
                  <c:v>31.23</c:v>
                </c:pt>
                <c:pt idx="4">
                  <c:v>25.93</c:v>
                </c:pt>
              </c:numCache>
            </c:numRef>
          </c:val>
          <c:extLst xmlns:c16r2="http://schemas.microsoft.com/office/drawing/2015/06/chart">
            <c:ext xmlns:c16="http://schemas.microsoft.com/office/drawing/2014/chart" uri="{C3380CC4-5D6E-409C-BE32-E72D297353CC}">
              <c16:uniqueId val="{00000001-F226-46B4-A5BE-123A9507D014}"/>
            </c:ext>
          </c:extLst>
        </c:ser>
        <c:dLbls>
          <c:showLegendKey val="0"/>
          <c:showVal val="0"/>
          <c:showCatName val="0"/>
          <c:showSerName val="0"/>
          <c:showPercent val="0"/>
          <c:showBubbleSize val="0"/>
        </c:dLbls>
        <c:gapWidth val="250"/>
        <c:overlap val="100"/>
        <c:axId val="597339608"/>
        <c:axId val="5973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2.2799999999999998</c:v>
                </c:pt>
                <c:pt idx="1">
                  <c:v>-2.0299999999999998</c:v>
                </c:pt>
                <c:pt idx="2">
                  <c:v>-3.96</c:v>
                </c:pt>
                <c:pt idx="3">
                  <c:v>-1.1299999999999999</c:v>
                </c:pt>
                <c:pt idx="4">
                  <c:v>-2.0499999999999998</c:v>
                </c:pt>
              </c:numCache>
            </c:numRef>
          </c:val>
          <c:smooth val="0"/>
          <c:extLst xmlns:c16r2="http://schemas.microsoft.com/office/drawing/2015/06/chart">
            <c:ext xmlns:c16="http://schemas.microsoft.com/office/drawing/2014/chart" uri="{C3380CC4-5D6E-409C-BE32-E72D297353CC}">
              <c16:uniqueId val="{00000002-F226-46B4-A5BE-123A9507D014}"/>
            </c:ext>
          </c:extLst>
        </c:ser>
        <c:dLbls>
          <c:showLegendKey val="0"/>
          <c:showVal val="0"/>
          <c:showCatName val="0"/>
          <c:showSerName val="0"/>
          <c:showPercent val="0"/>
          <c:showBubbleSize val="0"/>
        </c:dLbls>
        <c:marker val="1"/>
        <c:smooth val="0"/>
        <c:axId val="597339608"/>
        <c:axId val="597340000"/>
      </c:lineChart>
      <c:catAx>
        <c:axId val="597339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7340000"/>
        <c:crosses val="autoZero"/>
        <c:auto val="1"/>
        <c:lblAlgn val="ctr"/>
        <c:lblOffset val="100"/>
        <c:tickLblSkip val="1"/>
        <c:tickMarkSkip val="1"/>
        <c:noMultiLvlLbl val="0"/>
      </c:catAx>
      <c:valAx>
        <c:axId val="5973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339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0.79</c:v>
                </c:pt>
                <c:pt idx="2">
                  <c:v>#N/A</c:v>
                </c:pt>
                <c:pt idx="3">
                  <c:v>0.06</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CC6B-4822-8022-8ACE3741D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6B-4822-8022-8ACE3741DC4C}"/>
            </c:ext>
          </c:extLst>
        </c:ser>
        <c:ser>
          <c:idx val="2"/>
          <c:order val="2"/>
          <c:tx>
            <c:strRef>
              <c:f>データシート!$A$29</c:f>
              <c:strCache>
                <c:ptCount val="1"/>
                <c:pt idx="0">
                  <c:v>個別排水処理事業特別会計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CC6B-4822-8022-8ACE3741DC4C}"/>
            </c:ext>
          </c:extLst>
        </c:ser>
        <c:ser>
          <c:idx val="3"/>
          <c:order val="3"/>
          <c:tx>
            <c:strRef>
              <c:f>データシート!$A$30</c:f>
              <c:strCache>
                <c:ptCount val="1"/>
                <c:pt idx="0">
                  <c:v>伊香保温泉観光施設事業特別会計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0.1</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3-CC6B-4822-8022-8ACE3741DC4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4-CC6B-4822-8022-8ACE3741DC4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c:v>
                </c:pt>
                <c:pt idx="4">
                  <c:v>#N/A</c:v>
                </c:pt>
                <c:pt idx="5">
                  <c:v>0.01</c:v>
                </c:pt>
                <c:pt idx="6">
                  <c:v>#N/A</c:v>
                </c:pt>
                <c:pt idx="7">
                  <c:v>0.01</c:v>
                </c:pt>
                <c:pt idx="8">
                  <c:v>#N/A</c:v>
                </c:pt>
                <c:pt idx="9">
                  <c:v>0.24</c:v>
                </c:pt>
              </c:numCache>
            </c:numRef>
          </c:val>
          <c:extLst xmlns:c16r2="http://schemas.microsoft.com/office/drawing/2015/06/chart">
            <c:ext xmlns:c16="http://schemas.microsoft.com/office/drawing/2014/chart" uri="{C3380CC4-5D6E-409C-BE32-E72D297353CC}">
              <c16:uniqueId val="{00000005-CC6B-4822-8022-8ACE3741DC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c:v>
                </c:pt>
                <c:pt idx="2">
                  <c:v>#N/A</c:v>
                </c:pt>
                <c:pt idx="3">
                  <c:v>0.48</c:v>
                </c:pt>
                <c:pt idx="4">
                  <c:v>#N/A</c:v>
                </c:pt>
                <c:pt idx="5">
                  <c:v>0.53</c:v>
                </c:pt>
                <c:pt idx="6">
                  <c:v>#N/A</c:v>
                </c:pt>
                <c:pt idx="7">
                  <c:v>0.83</c:v>
                </c:pt>
                <c:pt idx="8">
                  <c:v>#N/A</c:v>
                </c:pt>
                <c:pt idx="9">
                  <c:v>0.32</c:v>
                </c:pt>
              </c:numCache>
            </c:numRef>
          </c:val>
          <c:extLst xmlns:c16r2="http://schemas.microsoft.com/office/drawing/2015/06/chart">
            <c:ext xmlns:c16="http://schemas.microsoft.com/office/drawing/2014/chart" uri="{C3380CC4-5D6E-409C-BE32-E72D297353CC}">
              <c16:uniqueId val="{00000006-CC6B-4822-8022-8ACE3741DC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0.51</c:v>
                </c:pt>
                <c:pt idx="4">
                  <c:v>#N/A</c:v>
                </c:pt>
                <c:pt idx="5">
                  <c:v>0.85</c:v>
                </c:pt>
                <c:pt idx="6">
                  <c:v>#N/A</c:v>
                </c:pt>
                <c:pt idx="7">
                  <c:v>0.54</c:v>
                </c:pt>
                <c:pt idx="8">
                  <c:v>#N/A</c:v>
                </c:pt>
                <c:pt idx="9">
                  <c:v>0.55000000000000004</c:v>
                </c:pt>
              </c:numCache>
            </c:numRef>
          </c:val>
          <c:extLst xmlns:c16r2="http://schemas.microsoft.com/office/drawing/2015/06/chart">
            <c:ext xmlns:c16="http://schemas.microsoft.com/office/drawing/2014/chart" uri="{C3380CC4-5D6E-409C-BE32-E72D297353CC}">
              <c16:uniqueId val="{00000007-CC6B-4822-8022-8ACE3741DC4C}"/>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5.36</c:v>
                </c:pt>
                <c:pt idx="2">
                  <c:v>#N/A</c:v>
                </c:pt>
                <c:pt idx="3">
                  <c:v>5.45</c:v>
                </c:pt>
                <c:pt idx="4">
                  <c:v>#N/A</c:v>
                </c:pt>
                <c:pt idx="5">
                  <c:v>5.51</c:v>
                </c:pt>
                <c:pt idx="6">
                  <c:v>#N/A</c:v>
                </c:pt>
                <c:pt idx="7">
                  <c:v>5</c:v>
                </c:pt>
                <c:pt idx="8">
                  <c:v>#N/A</c:v>
                </c:pt>
                <c:pt idx="9">
                  <c:v>4.76</c:v>
                </c:pt>
              </c:numCache>
            </c:numRef>
          </c:val>
          <c:extLst xmlns:c16r2="http://schemas.microsoft.com/office/drawing/2015/06/chart">
            <c:ext xmlns:c16="http://schemas.microsoft.com/office/drawing/2014/chart" uri="{C3380CC4-5D6E-409C-BE32-E72D297353CC}">
              <c16:uniqueId val="{00000008-CC6B-4822-8022-8ACE3741DC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10.32</c:v>
                </c:pt>
                <c:pt idx="2">
                  <c:v>#N/A</c:v>
                </c:pt>
                <c:pt idx="3">
                  <c:v>7.94</c:v>
                </c:pt>
                <c:pt idx="4">
                  <c:v>#N/A</c:v>
                </c:pt>
                <c:pt idx="5">
                  <c:v>8.75</c:v>
                </c:pt>
                <c:pt idx="6">
                  <c:v>#N/A</c:v>
                </c:pt>
                <c:pt idx="7">
                  <c:v>7.05</c:v>
                </c:pt>
                <c:pt idx="8">
                  <c:v>#N/A</c:v>
                </c:pt>
                <c:pt idx="9">
                  <c:v>8.75</c:v>
                </c:pt>
              </c:numCache>
            </c:numRef>
          </c:val>
          <c:extLst xmlns:c16r2="http://schemas.microsoft.com/office/drawing/2015/06/chart">
            <c:ext xmlns:c16="http://schemas.microsoft.com/office/drawing/2014/chart" uri="{C3380CC4-5D6E-409C-BE32-E72D297353CC}">
              <c16:uniqueId val="{00000009-CC6B-4822-8022-8ACE3741DC4C}"/>
            </c:ext>
          </c:extLst>
        </c:ser>
        <c:dLbls>
          <c:showLegendKey val="0"/>
          <c:showVal val="0"/>
          <c:showCatName val="0"/>
          <c:showSerName val="0"/>
          <c:showPercent val="0"/>
          <c:showBubbleSize val="0"/>
        </c:dLbls>
        <c:gapWidth val="150"/>
        <c:overlap val="100"/>
        <c:axId val="597343528"/>
        <c:axId val="597338432"/>
      </c:barChart>
      <c:catAx>
        <c:axId val="597343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338432"/>
        <c:crosses val="autoZero"/>
        <c:auto val="1"/>
        <c:lblAlgn val="ctr"/>
        <c:lblOffset val="100"/>
        <c:tickLblSkip val="1"/>
        <c:tickMarkSkip val="1"/>
        <c:noMultiLvlLbl val="0"/>
      </c:catAx>
      <c:valAx>
        <c:axId val="5973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343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3400</c:v>
                </c:pt>
                <c:pt idx="5">
                  <c:v>3580</c:v>
                </c:pt>
                <c:pt idx="8">
                  <c:v>3743</c:v>
                </c:pt>
                <c:pt idx="11">
                  <c:v>3851</c:v>
                </c:pt>
                <c:pt idx="14">
                  <c:v>3956</c:v>
                </c:pt>
              </c:numCache>
            </c:numRef>
          </c:val>
          <c:extLst xmlns:c16r2="http://schemas.microsoft.com/office/drawing/2015/06/chart">
            <c:ext xmlns:c16="http://schemas.microsoft.com/office/drawing/2014/chart" uri="{C3380CC4-5D6E-409C-BE32-E72D297353CC}">
              <c16:uniqueId val="{00000000-A715-4883-8752-3071AFD7D1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15-4883-8752-3071AFD7D1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1</c:v>
                </c:pt>
                <c:pt idx="12">
                  <c:v>7</c:v>
                </c:pt>
              </c:numCache>
            </c:numRef>
          </c:val>
          <c:extLst xmlns:c16r2="http://schemas.microsoft.com/office/drawing/2015/06/chart">
            <c:ext xmlns:c16="http://schemas.microsoft.com/office/drawing/2014/chart" uri="{C3380CC4-5D6E-409C-BE32-E72D297353CC}">
              <c16:uniqueId val="{00000002-A715-4883-8752-3071AFD7D1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152</c:v>
                </c:pt>
                <c:pt idx="3">
                  <c:v>196</c:v>
                </c:pt>
                <c:pt idx="6">
                  <c:v>219</c:v>
                </c:pt>
                <c:pt idx="9">
                  <c:v>252</c:v>
                </c:pt>
                <c:pt idx="12">
                  <c:v>247</c:v>
                </c:pt>
              </c:numCache>
            </c:numRef>
          </c:val>
          <c:extLst xmlns:c16r2="http://schemas.microsoft.com/office/drawing/2015/06/chart">
            <c:ext xmlns:c16="http://schemas.microsoft.com/office/drawing/2014/chart" uri="{C3380CC4-5D6E-409C-BE32-E72D297353CC}">
              <c16:uniqueId val="{00000003-A715-4883-8752-3071AFD7D1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1114</c:v>
                </c:pt>
                <c:pt idx="3">
                  <c:v>1099</c:v>
                </c:pt>
                <c:pt idx="6">
                  <c:v>1131</c:v>
                </c:pt>
                <c:pt idx="9">
                  <c:v>1187</c:v>
                </c:pt>
                <c:pt idx="12">
                  <c:v>1244</c:v>
                </c:pt>
              </c:numCache>
            </c:numRef>
          </c:val>
          <c:extLst xmlns:c16r2="http://schemas.microsoft.com/office/drawing/2015/06/chart">
            <c:ext xmlns:c16="http://schemas.microsoft.com/office/drawing/2014/chart" uri="{C3380CC4-5D6E-409C-BE32-E72D297353CC}">
              <c16:uniqueId val="{00000004-A715-4883-8752-3071AFD7D1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15-4883-8752-3071AFD7D1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15-4883-8752-3071AFD7D1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3176</c:v>
                </c:pt>
                <c:pt idx="3">
                  <c:v>3366</c:v>
                </c:pt>
                <c:pt idx="6">
                  <c:v>3546</c:v>
                </c:pt>
                <c:pt idx="9">
                  <c:v>3423</c:v>
                </c:pt>
                <c:pt idx="12">
                  <c:v>3335</c:v>
                </c:pt>
              </c:numCache>
            </c:numRef>
          </c:val>
          <c:extLst xmlns:c16r2="http://schemas.microsoft.com/office/drawing/2015/06/chart">
            <c:ext xmlns:c16="http://schemas.microsoft.com/office/drawing/2014/chart" uri="{C3380CC4-5D6E-409C-BE32-E72D297353CC}">
              <c16:uniqueId val="{00000007-A715-4883-8752-3071AFD7D1D2}"/>
            </c:ext>
          </c:extLst>
        </c:ser>
        <c:dLbls>
          <c:showLegendKey val="0"/>
          <c:showVal val="0"/>
          <c:showCatName val="0"/>
          <c:showSerName val="0"/>
          <c:showPercent val="0"/>
          <c:showBubbleSize val="0"/>
        </c:dLbls>
        <c:gapWidth val="100"/>
        <c:overlap val="100"/>
        <c:axId val="597340392"/>
        <c:axId val="597344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1044</c:v>
                </c:pt>
                <c:pt idx="2">
                  <c:v>#N/A</c:v>
                </c:pt>
                <c:pt idx="3">
                  <c:v>#N/A</c:v>
                </c:pt>
                <c:pt idx="4">
                  <c:v>1083</c:v>
                </c:pt>
                <c:pt idx="5">
                  <c:v>#N/A</c:v>
                </c:pt>
                <c:pt idx="6">
                  <c:v>#N/A</c:v>
                </c:pt>
                <c:pt idx="7">
                  <c:v>1154</c:v>
                </c:pt>
                <c:pt idx="8">
                  <c:v>#N/A</c:v>
                </c:pt>
                <c:pt idx="9">
                  <c:v>#N/A</c:v>
                </c:pt>
                <c:pt idx="10">
                  <c:v>1012</c:v>
                </c:pt>
                <c:pt idx="11">
                  <c:v>#N/A</c:v>
                </c:pt>
                <c:pt idx="12">
                  <c:v>#N/A</c:v>
                </c:pt>
                <c:pt idx="13">
                  <c:v>877</c:v>
                </c:pt>
                <c:pt idx="14">
                  <c:v>#N/A</c:v>
                </c:pt>
              </c:numCache>
            </c:numRef>
          </c:val>
          <c:smooth val="0"/>
          <c:extLst xmlns:c16r2="http://schemas.microsoft.com/office/drawing/2015/06/chart">
            <c:ext xmlns:c16="http://schemas.microsoft.com/office/drawing/2014/chart" uri="{C3380CC4-5D6E-409C-BE32-E72D297353CC}">
              <c16:uniqueId val="{00000008-A715-4883-8752-3071AFD7D1D2}"/>
            </c:ext>
          </c:extLst>
        </c:ser>
        <c:dLbls>
          <c:showLegendKey val="0"/>
          <c:showVal val="0"/>
          <c:showCatName val="0"/>
          <c:showSerName val="0"/>
          <c:showPercent val="0"/>
          <c:showBubbleSize val="0"/>
        </c:dLbls>
        <c:marker val="1"/>
        <c:smooth val="0"/>
        <c:axId val="597340392"/>
        <c:axId val="597344312"/>
      </c:lineChart>
      <c:catAx>
        <c:axId val="59734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7344312"/>
        <c:crosses val="autoZero"/>
        <c:auto val="1"/>
        <c:lblAlgn val="ctr"/>
        <c:lblOffset val="100"/>
        <c:tickLblSkip val="1"/>
        <c:tickMarkSkip val="1"/>
        <c:noMultiLvlLbl val="0"/>
      </c:catAx>
      <c:valAx>
        <c:axId val="59734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340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42799</c:v>
                </c:pt>
                <c:pt idx="5">
                  <c:v>42421</c:v>
                </c:pt>
                <c:pt idx="8">
                  <c:v>41807</c:v>
                </c:pt>
                <c:pt idx="11">
                  <c:v>40539</c:v>
                </c:pt>
                <c:pt idx="14">
                  <c:v>40880</c:v>
                </c:pt>
              </c:numCache>
            </c:numRef>
          </c:val>
          <c:extLst xmlns:c16r2="http://schemas.microsoft.com/office/drawing/2015/06/chart">
            <c:ext xmlns:c16="http://schemas.microsoft.com/office/drawing/2014/chart" uri="{C3380CC4-5D6E-409C-BE32-E72D297353CC}">
              <c16:uniqueId val="{00000000-D6FD-47C7-8EB8-2838A93590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4669</c:v>
                </c:pt>
                <c:pt idx="5">
                  <c:v>3462</c:v>
                </c:pt>
                <c:pt idx="8">
                  <c:v>3251</c:v>
                </c:pt>
                <c:pt idx="11">
                  <c:v>3515</c:v>
                </c:pt>
                <c:pt idx="14">
                  <c:v>3277</c:v>
                </c:pt>
              </c:numCache>
            </c:numRef>
          </c:val>
          <c:extLst xmlns:c16r2="http://schemas.microsoft.com/office/drawing/2015/06/chart">
            <c:ext xmlns:c16="http://schemas.microsoft.com/office/drawing/2014/chart" uri="{C3380CC4-5D6E-409C-BE32-E72D297353CC}">
              <c16:uniqueId val="{00000001-D6FD-47C7-8EB8-2838A93590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11830</c:v>
                </c:pt>
                <c:pt idx="5">
                  <c:v>14247</c:v>
                </c:pt>
                <c:pt idx="8">
                  <c:v>14848</c:v>
                </c:pt>
                <c:pt idx="11">
                  <c:v>12947</c:v>
                </c:pt>
                <c:pt idx="14">
                  <c:v>10941</c:v>
                </c:pt>
              </c:numCache>
            </c:numRef>
          </c:val>
          <c:extLst xmlns:c16r2="http://schemas.microsoft.com/office/drawing/2015/06/chart">
            <c:ext xmlns:c16="http://schemas.microsoft.com/office/drawing/2014/chart" uri="{C3380CC4-5D6E-409C-BE32-E72D297353CC}">
              <c16:uniqueId val="{00000002-D6FD-47C7-8EB8-2838A93590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FD-47C7-8EB8-2838A93590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FD-47C7-8EB8-2838A93590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c:v>
                </c:pt>
                <c:pt idx="3">
                  <c:v>18</c:v>
                </c:pt>
                <c:pt idx="6">
                  <c:v>20</c:v>
                </c:pt>
                <c:pt idx="9">
                  <c:v>8</c:v>
                </c:pt>
                <c:pt idx="12">
                  <c:v>19</c:v>
                </c:pt>
              </c:numCache>
            </c:numRef>
          </c:val>
          <c:extLst xmlns:c16r2="http://schemas.microsoft.com/office/drawing/2015/06/chart">
            <c:ext xmlns:c16="http://schemas.microsoft.com/office/drawing/2014/chart" uri="{C3380CC4-5D6E-409C-BE32-E72D297353CC}">
              <c16:uniqueId val="{00000005-D6FD-47C7-8EB8-2838A93590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5775</c:v>
                </c:pt>
                <c:pt idx="3">
                  <c:v>5813</c:v>
                </c:pt>
                <c:pt idx="6">
                  <c:v>5682</c:v>
                </c:pt>
                <c:pt idx="9">
                  <c:v>5293</c:v>
                </c:pt>
                <c:pt idx="12">
                  <c:v>5301</c:v>
                </c:pt>
              </c:numCache>
            </c:numRef>
          </c:val>
          <c:extLst xmlns:c16r2="http://schemas.microsoft.com/office/drawing/2015/06/chart">
            <c:ext xmlns:c16="http://schemas.microsoft.com/office/drawing/2014/chart" uri="{C3380CC4-5D6E-409C-BE32-E72D297353CC}">
              <c16:uniqueId val="{00000006-D6FD-47C7-8EB8-2838A93590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2241</c:v>
                </c:pt>
                <c:pt idx="3">
                  <c:v>2075</c:v>
                </c:pt>
                <c:pt idx="6">
                  <c:v>1919</c:v>
                </c:pt>
                <c:pt idx="9">
                  <c:v>1734</c:v>
                </c:pt>
                <c:pt idx="12">
                  <c:v>1523</c:v>
                </c:pt>
              </c:numCache>
            </c:numRef>
          </c:val>
          <c:extLst xmlns:c16r2="http://schemas.microsoft.com/office/drawing/2015/06/chart">
            <c:ext xmlns:c16="http://schemas.microsoft.com/office/drawing/2014/chart" uri="{C3380CC4-5D6E-409C-BE32-E72D297353CC}">
              <c16:uniqueId val="{00000007-D6FD-47C7-8EB8-2838A93590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19127</c:v>
                </c:pt>
                <c:pt idx="3">
                  <c:v>18300</c:v>
                </c:pt>
                <c:pt idx="6">
                  <c:v>18549</c:v>
                </c:pt>
                <c:pt idx="9">
                  <c:v>18194</c:v>
                </c:pt>
                <c:pt idx="12">
                  <c:v>18083</c:v>
                </c:pt>
              </c:numCache>
            </c:numRef>
          </c:val>
          <c:extLst xmlns:c16r2="http://schemas.microsoft.com/office/drawing/2015/06/chart">
            <c:ext xmlns:c16="http://schemas.microsoft.com/office/drawing/2014/chart" uri="{C3380CC4-5D6E-409C-BE32-E72D297353CC}">
              <c16:uniqueId val="{00000008-D6FD-47C7-8EB8-2838A93590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6FD-47C7-8EB8-2838A93590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38838</c:v>
                </c:pt>
                <c:pt idx="3">
                  <c:v>39282</c:v>
                </c:pt>
                <c:pt idx="6">
                  <c:v>38597</c:v>
                </c:pt>
                <c:pt idx="9">
                  <c:v>35742</c:v>
                </c:pt>
                <c:pt idx="12">
                  <c:v>35804</c:v>
                </c:pt>
              </c:numCache>
            </c:numRef>
          </c:val>
          <c:extLst xmlns:c16r2="http://schemas.microsoft.com/office/drawing/2015/06/chart">
            <c:ext xmlns:c16="http://schemas.microsoft.com/office/drawing/2014/chart" uri="{C3380CC4-5D6E-409C-BE32-E72D297353CC}">
              <c16:uniqueId val="{0000000A-D6FD-47C7-8EB8-2838A935903B}"/>
            </c:ext>
          </c:extLst>
        </c:ser>
        <c:dLbls>
          <c:showLegendKey val="0"/>
          <c:showVal val="0"/>
          <c:showCatName val="0"/>
          <c:showSerName val="0"/>
          <c:showPercent val="0"/>
          <c:showBubbleSize val="0"/>
        </c:dLbls>
        <c:gapWidth val="100"/>
        <c:overlap val="100"/>
        <c:axId val="597342744"/>
        <c:axId val="597332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6703</c:v>
                </c:pt>
                <c:pt idx="2">
                  <c:v>#N/A</c:v>
                </c:pt>
                <c:pt idx="3">
                  <c:v>#N/A</c:v>
                </c:pt>
                <c:pt idx="4">
                  <c:v>5358</c:v>
                </c:pt>
                <c:pt idx="5">
                  <c:v>#N/A</c:v>
                </c:pt>
                <c:pt idx="6">
                  <c:v>#N/A</c:v>
                </c:pt>
                <c:pt idx="7">
                  <c:v>4861</c:v>
                </c:pt>
                <c:pt idx="8">
                  <c:v>#N/A</c:v>
                </c:pt>
                <c:pt idx="9">
                  <c:v>#N/A</c:v>
                </c:pt>
                <c:pt idx="10">
                  <c:v>3971</c:v>
                </c:pt>
                <c:pt idx="11">
                  <c:v>#N/A</c:v>
                </c:pt>
                <c:pt idx="12">
                  <c:v>#N/A</c:v>
                </c:pt>
                <c:pt idx="13">
                  <c:v>5632</c:v>
                </c:pt>
                <c:pt idx="14">
                  <c:v>#N/A</c:v>
                </c:pt>
              </c:numCache>
            </c:numRef>
          </c:val>
          <c:smooth val="0"/>
          <c:extLst xmlns:c16r2="http://schemas.microsoft.com/office/drawing/2015/06/chart">
            <c:ext xmlns:c16="http://schemas.microsoft.com/office/drawing/2014/chart" uri="{C3380CC4-5D6E-409C-BE32-E72D297353CC}">
              <c16:uniqueId val="{0000000B-D6FD-47C7-8EB8-2838A935903B}"/>
            </c:ext>
          </c:extLst>
        </c:ser>
        <c:dLbls>
          <c:showLegendKey val="0"/>
          <c:showVal val="0"/>
          <c:showCatName val="0"/>
          <c:showSerName val="0"/>
          <c:showPercent val="0"/>
          <c:showBubbleSize val="0"/>
        </c:dLbls>
        <c:marker val="1"/>
        <c:smooth val="0"/>
        <c:axId val="597342744"/>
        <c:axId val="597332552"/>
      </c:lineChart>
      <c:catAx>
        <c:axId val="597342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7332552"/>
        <c:crosses val="autoZero"/>
        <c:auto val="1"/>
        <c:lblAlgn val="ctr"/>
        <c:lblOffset val="100"/>
        <c:tickLblSkip val="1"/>
        <c:tickMarkSkip val="1"/>
        <c:noMultiLvlLbl val="0"/>
      </c:catAx>
      <c:valAx>
        <c:axId val="59733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7342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6556</c:v>
                </c:pt>
                <c:pt idx="1">
                  <c:v>6687</c:v>
                </c:pt>
                <c:pt idx="2">
                  <c:v>5496</c:v>
                </c:pt>
              </c:numCache>
            </c:numRef>
          </c:val>
          <c:extLst xmlns:c16r2="http://schemas.microsoft.com/office/drawing/2015/06/chart">
            <c:ext xmlns:c16="http://schemas.microsoft.com/office/drawing/2014/chart" uri="{C3380CC4-5D6E-409C-BE32-E72D297353CC}">
              <c16:uniqueId val="{00000000-3ECB-46BB-8F6A-6C69AE3B24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3857</c:v>
                </c:pt>
                <c:pt idx="1">
                  <c:v>1793</c:v>
                </c:pt>
                <c:pt idx="2">
                  <c:v>725</c:v>
                </c:pt>
              </c:numCache>
            </c:numRef>
          </c:val>
          <c:extLst xmlns:c16r2="http://schemas.microsoft.com/office/drawing/2015/06/chart">
            <c:ext xmlns:c16="http://schemas.microsoft.com/office/drawing/2014/chart" uri="{C3380CC4-5D6E-409C-BE32-E72D297353CC}">
              <c16:uniqueId val="{00000001-3ECB-46BB-8F6A-6C69AE3B24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3912</c:v>
                </c:pt>
                <c:pt idx="1">
                  <c:v>3923</c:v>
                </c:pt>
                <c:pt idx="2">
                  <c:v>4247</c:v>
                </c:pt>
              </c:numCache>
            </c:numRef>
          </c:val>
          <c:extLst xmlns:c16r2="http://schemas.microsoft.com/office/drawing/2015/06/chart">
            <c:ext xmlns:c16="http://schemas.microsoft.com/office/drawing/2014/chart" uri="{C3380CC4-5D6E-409C-BE32-E72D297353CC}">
              <c16:uniqueId val="{00000002-3ECB-46BB-8F6A-6C69AE3B24A9}"/>
            </c:ext>
          </c:extLst>
        </c:ser>
        <c:dLbls>
          <c:showLegendKey val="0"/>
          <c:showVal val="0"/>
          <c:showCatName val="0"/>
          <c:showSerName val="0"/>
          <c:showPercent val="0"/>
          <c:showBubbleSize val="0"/>
        </c:dLbls>
        <c:gapWidth val="120"/>
        <c:overlap val="100"/>
        <c:axId val="597334120"/>
        <c:axId val="597332944"/>
      </c:barChart>
      <c:catAx>
        <c:axId val="59733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7332944"/>
        <c:crosses val="autoZero"/>
        <c:auto val="1"/>
        <c:lblAlgn val="ctr"/>
        <c:lblOffset val="100"/>
        <c:tickLblSkip val="1"/>
        <c:tickMarkSkip val="1"/>
        <c:noMultiLvlLbl val="0"/>
      </c:catAx>
      <c:valAx>
        <c:axId val="59733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733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0C-4891-AD57-3A5161640F26}"/>
                </c:ext>
                <c:ext xmlns:c15="http://schemas.microsoft.com/office/drawing/2012/chart" uri="{CE6537A1-D6FC-4f65-9D91-7224C49458BB}">
                  <c15:layout/>
                  <c15:dlblFieldTable>
                    <c15:dlblFTEntry>
                      <c15:txfldGUID>{4E1E13C4-961D-4366-862F-F337B4AD88E1}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0C-4891-AD57-3A5161640F26}"/>
                </c:ext>
                <c:ext xmlns:c15="http://schemas.microsoft.com/office/drawing/2012/chart" uri="{CE6537A1-D6FC-4f65-9D91-7224C49458BB}">
                  <c15:dlblFieldTable>
                    <c15:dlblFTEntry>
                      <c15:txfldGUID>{1C3CD07B-52DA-4306-955C-B382EF904ED1}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0C-4891-AD57-3A5161640F26}"/>
                </c:ext>
                <c:ext xmlns:c15="http://schemas.microsoft.com/office/drawing/2012/chart" uri="{CE6537A1-D6FC-4f65-9D91-7224C49458BB}">
                  <c15:dlblFieldTable>
                    <c15:dlblFTEntry>
                      <c15:txfldGUID>{F70BC821-1585-405E-9120-C0E518FC9F08}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0C-4891-AD57-3A5161640F26}"/>
                </c:ext>
                <c:ext xmlns:c15="http://schemas.microsoft.com/office/drawing/2012/chart" uri="{CE6537A1-D6FC-4f65-9D91-7224C49458BB}">
                  <c15:dlblFieldTable>
                    <c15:dlblFTEntry>
                      <c15:txfldGUID>{A3815931-C095-4318-A85A-2C53F07E91B4}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0C-4891-AD57-3A5161640F26}"/>
                </c:ext>
                <c:ext xmlns:c15="http://schemas.microsoft.com/office/drawing/2012/chart" uri="{CE6537A1-D6FC-4f65-9D91-7224C49458BB}">
                  <c15:dlblFieldTable>
                    <c15:dlblFTEntry>
                      <c15:txfldGUID>{DE6044AA-55EC-4962-8075-837A4D476738}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0C-4891-AD57-3A5161640F26}"/>
                </c:ext>
                <c:ext xmlns:c15="http://schemas.microsoft.com/office/drawing/2012/chart" uri="{CE6537A1-D6FC-4f65-9D91-7224C49458BB}">
                  <c15:layout/>
                  <c15:dlblFieldTable>
                    <c15:dlblFTEntry>
                      <c15:txfldGUID>{D215A5DA-1F26-4BFC-9B40-77C243B91A31}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0C-4891-AD57-3A5161640F26}"/>
                </c:ext>
                <c:ext xmlns:c15="http://schemas.microsoft.com/office/drawing/2012/chart" uri="{CE6537A1-D6FC-4f65-9D91-7224C49458BB}">
                  <c15:layout/>
                  <c15:dlblFieldTable>
                    <c15:dlblFTEntry>
                      <c15:txfldGUID>{9FAC03E5-3A9F-4D9B-97B2-50CE3D51E034}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0C-4891-AD57-3A5161640F26}"/>
                </c:ext>
                <c:ext xmlns:c15="http://schemas.microsoft.com/office/drawing/2012/chart" uri="{CE6537A1-D6FC-4f65-9D91-7224C49458BB}">
                  <c15:layout/>
                  <c15:dlblFieldTable>
                    <c15:dlblFTEntry>
                      <c15:txfldGUID>{C763F2D0-F26A-4AC1-B02C-2D6B2B51F895}</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0C-4891-AD57-3A5161640F26}"/>
                </c:ext>
                <c:ext xmlns:c15="http://schemas.microsoft.com/office/drawing/2012/chart" uri="{CE6537A1-D6FC-4f65-9D91-7224C49458BB}">
                  <c15:layout/>
                  <c15:dlblFieldTable>
                    <c15:dlblFTEntry>
                      <c15:txfldGUID>{44D52FE0-BF2B-44EE-8201-A95CEA6ABCA0}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62.7</c:v>
                </c:pt>
                <c:pt idx="16">
                  <c:v>64</c:v>
                </c:pt>
                <c:pt idx="24">
                  <c:v>65.099999999999994</c:v>
                </c:pt>
                <c:pt idx="32">
                  <c:v>66.3</c:v>
                </c:pt>
              </c:numCache>
            </c:numRef>
          </c:xVal>
          <c:yVal>
            <c:numRef>
              <c:f>公会計指標分析・財政指標組合せ分析表!$BP$51:$DC$51</c:f>
              <c:numCache>
                <c:formatCode>#,##0.0;"▲ "#,##0.0</c:formatCode>
                <c:ptCount val="40"/>
                <c:pt idx="0">
                  <c:v>35.4</c:v>
                </c:pt>
                <c:pt idx="8">
                  <c:v>29</c:v>
                </c:pt>
                <c:pt idx="16">
                  <c:v>26.7</c:v>
                </c:pt>
                <c:pt idx="24">
                  <c:v>22.1</c:v>
                </c:pt>
                <c:pt idx="32">
                  <c:v>31.9</c:v>
                </c:pt>
              </c:numCache>
            </c:numRef>
          </c:yVal>
          <c:smooth val="0"/>
          <c:extLst xmlns:c16r2="http://schemas.microsoft.com/office/drawing/2015/06/chart">
            <c:ext xmlns:c16="http://schemas.microsoft.com/office/drawing/2014/chart" uri="{C3380CC4-5D6E-409C-BE32-E72D297353CC}">
              <c16:uniqueId val="{00000009-1E0C-4891-AD57-3A5161640F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0C-4891-AD57-3A5161640F26}"/>
                </c:ext>
                <c:ext xmlns:c15="http://schemas.microsoft.com/office/drawing/2012/chart" uri="{CE6537A1-D6FC-4f65-9D91-7224C49458BB}">
                  <c15:layout/>
                  <c15:dlblFieldTable>
                    <c15:dlblFTEntry>
                      <c15:txfldGUID>{DC8EBD65-DF6F-4628-BA5E-EC7485851372}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0C-4891-AD57-3A5161640F26}"/>
                </c:ext>
                <c:ext xmlns:c15="http://schemas.microsoft.com/office/drawing/2012/chart" uri="{CE6537A1-D6FC-4f65-9D91-7224C49458BB}">
                  <c15:dlblFieldTable>
                    <c15:dlblFTEntry>
                      <c15:txfldGUID>{FD8FA1A0-A786-4719-B8EF-072FFB687C72}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0C-4891-AD57-3A5161640F26}"/>
                </c:ext>
                <c:ext xmlns:c15="http://schemas.microsoft.com/office/drawing/2012/chart" uri="{CE6537A1-D6FC-4f65-9D91-7224C49458BB}">
                  <c15:dlblFieldTable>
                    <c15:dlblFTEntry>
                      <c15:txfldGUID>{CBA70D9A-DD5C-4407-B944-A67EC4994CE2}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0C-4891-AD57-3A5161640F26}"/>
                </c:ext>
                <c:ext xmlns:c15="http://schemas.microsoft.com/office/drawing/2012/chart" uri="{CE6537A1-D6FC-4f65-9D91-7224C49458BB}">
                  <c15:dlblFieldTable>
                    <c15:dlblFTEntry>
                      <c15:txfldGUID>{048A77EF-27E4-4712-A71A-AE20D4588C6F}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0C-4891-AD57-3A5161640F26}"/>
                </c:ext>
                <c:ext xmlns:c15="http://schemas.microsoft.com/office/drawing/2012/chart" uri="{CE6537A1-D6FC-4f65-9D91-7224C49458BB}">
                  <c15:dlblFieldTable>
                    <c15:dlblFTEntry>
                      <c15:txfldGUID>{9777223C-0E30-43C4-ABEC-44A8A4338B60}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0C-4891-AD57-3A5161640F26}"/>
                </c:ext>
                <c:ext xmlns:c15="http://schemas.microsoft.com/office/drawing/2012/chart" uri="{CE6537A1-D6FC-4f65-9D91-7224C49458BB}">
                  <c15:layout/>
                  <c15:dlblFieldTable>
                    <c15:dlblFTEntry>
                      <c15:txfldGUID>{3E6ECF19-62C9-4BE1-A327-37E787D35BC2}</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0C-4891-AD57-3A5161640F26}"/>
                </c:ext>
                <c:ext xmlns:c15="http://schemas.microsoft.com/office/drawing/2012/chart" uri="{CE6537A1-D6FC-4f65-9D91-7224C49458BB}">
                  <c15:layout/>
                  <c15:dlblFieldTable>
                    <c15:dlblFTEntry>
                      <c15:txfldGUID>{3779C187-CDF4-410C-92FA-53DE7915856C}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0C-4891-AD57-3A5161640F26}"/>
                </c:ext>
                <c:ext xmlns:c15="http://schemas.microsoft.com/office/drawing/2012/chart" uri="{CE6537A1-D6FC-4f65-9D91-7224C49458BB}">
                  <c15:layout/>
                  <c15:dlblFieldTable>
                    <c15:dlblFTEntry>
                      <c15:txfldGUID>{B633E0AB-D857-4834-BB97-1470B941E8C0}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0C-4891-AD57-3A5161640F26}"/>
                </c:ext>
                <c:ext xmlns:c15="http://schemas.microsoft.com/office/drawing/2012/chart" uri="{CE6537A1-D6FC-4f65-9D91-7224C49458BB}">
                  <c15:layout/>
                  <c15:dlblFieldTable>
                    <c15:dlblFTEntry>
                      <c15:txfldGUID>{C27DA035-46EC-443F-A96C-F02974955F8E}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1E0C-4891-AD57-3A5161640F26}"/>
            </c:ext>
          </c:extLst>
        </c:ser>
        <c:dLbls>
          <c:showLegendKey val="0"/>
          <c:showVal val="1"/>
          <c:showCatName val="0"/>
          <c:showSerName val="0"/>
          <c:showPercent val="0"/>
          <c:showBubbleSize val="0"/>
        </c:dLbls>
        <c:axId val="597341568"/>
        <c:axId val="597338824"/>
      </c:scatterChart>
      <c:valAx>
        <c:axId val="597341568"/>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7338824"/>
        <c:crosses val="autoZero"/>
        <c:crossBetween val="midCat"/>
      </c:valAx>
      <c:valAx>
        <c:axId val="597338824"/>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734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C3-4FAD-86DB-06F29AB3582B}"/>
                </c:ext>
                <c:ext xmlns:c15="http://schemas.microsoft.com/office/drawing/2012/chart" uri="{CE6537A1-D6FC-4f65-9D91-7224C49458BB}">
                  <c15:layout/>
                  <c15:dlblFieldTable>
                    <c15:dlblFTEntry>
                      <c15:txfldGUID>{37024942-F7CD-4CE1-B2EF-73541677FF6C}</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C3-4FAD-86DB-06F29AB3582B}"/>
                </c:ext>
                <c:ext xmlns:c15="http://schemas.microsoft.com/office/drawing/2012/chart" uri="{CE6537A1-D6FC-4f65-9D91-7224C49458BB}">
                  <c15:dlblFieldTable>
                    <c15:dlblFTEntry>
                      <c15:txfldGUID>{D842A142-D625-4447-955D-D02C12A1280E}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C3-4FAD-86DB-06F29AB3582B}"/>
                </c:ext>
                <c:ext xmlns:c15="http://schemas.microsoft.com/office/drawing/2012/chart" uri="{CE6537A1-D6FC-4f65-9D91-7224C49458BB}">
                  <c15:dlblFieldTable>
                    <c15:dlblFTEntry>
                      <c15:txfldGUID>{465832F7-2115-4557-BDFA-8E17C535537F}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C3-4FAD-86DB-06F29AB3582B}"/>
                </c:ext>
                <c:ext xmlns:c15="http://schemas.microsoft.com/office/drawing/2012/chart" uri="{CE6537A1-D6FC-4f65-9D91-7224C49458BB}">
                  <c15:dlblFieldTable>
                    <c15:dlblFTEntry>
                      <c15:txfldGUID>{1D5F8123-4C18-43FC-A11D-37F91B492E2B}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C3-4FAD-86DB-06F29AB3582B}"/>
                </c:ext>
                <c:ext xmlns:c15="http://schemas.microsoft.com/office/drawing/2012/chart" uri="{CE6537A1-D6FC-4f65-9D91-7224C49458BB}">
                  <c15:dlblFieldTable>
                    <c15:dlblFTEntry>
                      <c15:txfldGUID>{E2185183-CA12-4D0B-93AE-95875D5918CB}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C3-4FAD-86DB-06F29AB3582B}"/>
                </c:ext>
                <c:ext xmlns:c15="http://schemas.microsoft.com/office/drawing/2012/chart" uri="{CE6537A1-D6FC-4f65-9D91-7224C49458BB}">
                  <c15:layout/>
                  <c15:dlblFieldTable>
                    <c15:dlblFTEntry>
                      <c15:txfldGUID>{4BD5F5BE-2068-49CB-AC27-46E7C67A7F26}</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C3-4FAD-86DB-06F29AB3582B}"/>
                </c:ext>
                <c:ext xmlns:c15="http://schemas.microsoft.com/office/drawing/2012/chart" uri="{CE6537A1-D6FC-4f65-9D91-7224C49458BB}">
                  <c15:layout/>
                  <c15:dlblFieldTable>
                    <c15:dlblFTEntry>
                      <c15:txfldGUID>{0EF802C7-B687-42F4-99A9-D0A0B5ED06AE}</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C3-4FAD-86DB-06F29AB3582B}"/>
                </c:ext>
                <c:ext xmlns:c15="http://schemas.microsoft.com/office/drawing/2012/chart" uri="{CE6537A1-D6FC-4f65-9D91-7224C49458BB}">
                  <c15:layout/>
                  <c15:dlblFieldTable>
                    <c15:dlblFTEntry>
                      <c15:txfldGUID>{5533D92E-C0AF-475D-B3A1-8F6B5DA6D00C}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C3-4FAD-86DB-06F29AB3582B}"/>
                </c:ext>
                <c:ext xmlns:c15="http://schemas.microsoft.com/office/drawing/2012/chart" uri="{CE6537A1-D6FC-4f65-9D91-7224C49458BB}">
                  <c15:layout/>
                  <c15:dlblFieldTable>
                    <c15:dlblFTEntry>
                      <c15:txfldGUID>{359441F6-B475-433F-9D5B-4AD19A371B17}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5.9</c:v>
                </c:pt>
                <c:pt idx="16">
                  <c:v>5.9</c:v>
                </c:pt>
                <c:pt idx="24">
                  <c:v>5.9</c:v>
                </c:pt>
                <c:pt idx="32">
                  <c:v>5.6</c:v>
                </c:pt>
              </c:numCache>
            </c:numRef>
          </c:xVal>
          <c:yVal>
            <c:numRef>
              <c:f>公会計指標分析・財政指標組合せ分析表!$BP$73:$DC$73</c:f>
              <c:numCache>
                <c:formatCode>#,##0.0;"▲ "#,##0.0</c:formatCode>
                <c:ptCount val="40"/>
                <c:pt idx="0">
                  <c:v>35.4</c:v>
                </c:pt>
                <c:pt idx="8">
                  <c:v>29</c:v>
                </c:pt>
                <c:pt idx="16">
                  <c:v>26.7</c:v>
                </c:pt>
                <c:pt idx="24">
                  <c:v>22.1</c:v>
                </c:pt>
                <c:pt idx="32">
                  <c:v>31.9</c:v>
                </c:pt>
              </c:numCache>
            </c:numRef>
          </c:yVal>
          <c:smooth val="0"/>
          <c:extLst xmlns:c16r2="http://schemas.microsoft.com/office/drawing/2015/06/chart">
            <c:ext xmlns:c16="http://schemas.microsoft.com/office/drawing/2014/chart" uri="{C3380CC4-5D6E-409C-BE32-E72D297353CC}">
              <c16:uniqueId val="{00000009-83C3-4FAD-86DB-06F29AB358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C3-4FAD-86DB-06F29AB3582B}"/>
                </c:ext>
                <c:ext xmlns:c15="http://schemas.microsoft.com/office/drawing/2012/chart" uri="{CE6537A1-D6FC-4f65-9D91-7224C49458BB}">
                  <c15:layout/>
                  <c15:dlblFieldTable>
                    <c15:dlblFTEntry>
                      <c15:txfldGUID>{3D8CA48A-EC58-4A95-B120-F8A2498D5034}</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C3-4FAD-86DB-06F29AB3582B}"/>
                </c:ext>
                <c:ext xmlns:c15="http://schemas.microsoft.com/office/drawing/2012/chart" uri="{CE6537A1-D6FC-4f65-9D91-7224C49458BB}">
                  <c15:dlblFieldTable>
                    <c15:dlblFTEntry>
                      <c15:txfldGUID>{FF2B9BC6-CB66-49F4-8340-D9DCFA6CF6E2}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C3-4FAD-86DB-06F29AB3582B}"/>
                </c:ext>
                <c:ext xmlns:c15="http://schemas.microsoft.com/office/drawing/2012/chart" uri="{CE6537A1-D6FC-4f65-9D91-7224C49458BB}">
                  <c15:dlblFieldTable>
                    <c15:dlblFTEntry>
                      <c15:txfldGUID>{DE218F07-B8BD-477C-9A9D-D4AF671F3799}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C3-4FAD-86DB-06F29AB3582B}"/>
                </c:ext>
                <c:ext xmlns:c15="http://schemas.microsoft.com/office/drawing/2012/chart" uri="{CE6537A1-D6FC-4f65-9D91-7224C49458BB}">
                  <c15:dlblFieldTable>
                    <c15:dlblFTEntry>
                      <c15:txfldGUID>{901F645F-86E4-49D1-9009-7F0AE3CBBF00}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C3-4FAD-86DB-06F29AB3582B}"/>
                </c:ext>
                <c:ext xmlns:c15="http://schemas.microsoft.com/office/drawing/2012/chart" uri="{CE6537A1-D6FC-4f65-9D91-7224C49458BB}">
                  <c15:dlblFieldTable>
                    <c15:dlblFTEntry>
                      <c15:txfldGUID>{198BB215-57D5-4562-9821-B2387ABCA8B0}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C3-4FAD-86DB-06F29AB3582B}"/>
                </c:ext>
                <c:ext xmlns:c15="http://schemas.microsoft.com/office/drawing/2012/chart" uri="{CE6537A1-D6FC-4f65-9D91-7224C49458BB}">
                  <c15:layout/>
                  <c15:dlblFieldTable>
                    <c15:dlblFTEntry>
                      <c15:txfldGUID>{DD910F25-1735-4961-9A78-EEEEDF7D80EC}</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C3-4FAD-86DB-06F29AB3582B}"/>
                </c:ext>
                <c:ext xmlns:c15="http://schemas.microsoft.com/office/drawing/2012/chart" uri="{CE6537A1-D6FC-4f65-9D91-7224C49458BB}">
                  <c15:layout/>
                  <c15:dlblFieldTable>
                    <c15:dlblFTEntry>
                      <c15:txfldGUID>{8BB151FF-D15E-4EB3-A907-5C476C504BD9}</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C3-4FAD-86DB-06F29AB3582B}"/>
                </c:ext>
                <c:ext xmlns:c15="http://schemas.microsoft.com/office/drawing/2012/chart" uri="{CE6537A1-D6FC-4f65-9D91-7224C49458BB}">
                  <c15:layout/>
                  <c15:dlblFieldTable>
                    <c15:dlblFTEntry>
                      <c15:txfldGUID>{2673A86C-5BB0-48CB-B1BF-3FE7C881B91C}</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C3-4FAD-86DB-06F29AB3582B}"/>
                </c:ext>
                <c:ext xmlns:c15="http://schemas.microsoft.com/office/drawing/2012/chart" uri="{CE6537A1-D6FC-4f65-9D91-7224C49458BB}">
                  <c15:layout/>
                  <c15:dlblFieldTable>
                    <c15:dlblFTEntry>
                      <c15:txfldGUID>{317A2291-54D3-4786-A2F4-44B64B4409E1}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83C3-4FAD-86DB-06F29AB3582B}"/>
            </c:ext>
          </c:extLst>
        </c:ser>
        <c:dLbls>
          <c:showLegendKey val="0"/>
          <c:showVal val="1"/>
          <c:showCatName val="0"/>
          <c:showSerName val="0"/>
          <c:showPercent val="0"/>
          <c:showBubbleSize val="0"/>
        </c:dLbls>
        <c:axId val="597341960"/>
        <c:axId val="597334904"/>
      </c:scatterChart>
      <c:valAx>
        <c:axId val="597341960"/>
        <c:scaling>
          <c:orientation val="minMax"/>
          <c:max val="8"/>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7334904"/>
        <c:crosses val="autoZero"/>
        <c:crossBetween val="midCat"/>
      </c:valAx>
      <c:valAx>
        <c:axId val="597334904"/>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973419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と比較し０．３ポイントの減少とな</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った。これは、分母の構成要素である標準財政規模は減少したが、分子の構成要素である元利償還金が減少したことにより、単年度比率で０．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ポイント減少(良化)し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たことが要因である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。今後も、合併特例事業をはじめとした地方債の元金償還が始まることで、３５億円以上の多額の元利償還が続くと見込まれる。起債管理については、一層の適正化に努める。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している。これは、地方債の繰上償還により現在高が減少した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ものの、財政調整基金の取崩しと繰上償還にかかる減債基金の取崩により、充当可能基金の残高が減少したことが要因である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２６年度以降、年々減少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傾向であったが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令和元年度同様、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前年度と比較し、約１９億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千万円減少したが、地方債の繰上償還に係る財源として減債基金を約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したこと、及び、財政調整基金を約１９億９千３百万円取り崩したことが主な要因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財政調整基金に約８億円、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５千万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円、ふるさと創生基金に約２億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千万円、庁舎建設基金に約１億円積み立てた一方、財政調整基金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約１９億９千３百万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減債基金から約１０億６千９百万円、ふるさと創生基金から約１億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千万円取り崩したためである。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普通交付税の合併算定替の段階的縮減による大幅な減収、大型事業に係る合併特例事業債の影響に伴う公債費の増加により基金全体は減少していく見込み。</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ふるさと創生基金：市民参加のもと、活力にあふれ、自然と歴史の里にふさわしい、個性ある地域づくりを行う事業に充てる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庁舎建設基金：庁舎の建設その他整備に要する費用の財源</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地域振興基金：前年度と比較し、約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２億５千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万円増加したが、計画的な積立てを行ったためである。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庁舎建設基金：前年度と比較し、約１億円増加したが、計画的な積立てを行ったためである。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２３年度から隔年で５億円ずつ積み立てているが、年度間の平準化を図ることとし、Ｒ元年度からは単年度当たり２億５千万円を積み立て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庁舎建設基金：新庁舎建設に向け、毎年度計画的に積立を行う。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前年度と比較し、約１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取崩額が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決算剰余金等による積立額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普通交付税が合併算定替の段階的縮減により大幅に減収となる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３年度までの期間と、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４年度以降、縮減した歳入規模で安定した予算が組めるようになる数年間において、財政調整基金を取り崩すことで安定した財政運営を推進する。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その後は、災害等に備え一般会計予算額の１割程度を確保するように努める。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千万円減少したが、これは、繰上償還に係る財源として取崩したためである。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１１年度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で高額な地方債の償還が続いていく見込みであるため、毎年度３５億円を超過する公債費に減債基金を充当し、年度によって公債費に多額の一般財源を充当することがないよう、計画的に基金の取崩しを行う。</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また、より健全で安定した財政基盤の確立を図るため、減債基金を活用し、高金利市債の繰上償還を行い、市債残高の圧縮を図るとともに、未償還利子を削減して将来負担を軽減する。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資産の老朽化が進行している状況にある。公共施設等総合管理計画では、今後３０年間で総延べ床面積を１５％縮減することとしており、今後は、個別施設計画を策定し、適正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3" name="楕円 82"/>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4" name="有形固定資産減価償却率該当値テキスト"/>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5" name="楕円 84"/>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86088</xdr:rowOff>
    </xdr:from>
    <xdr:to>
      <xdr:col>23</xdr:col>
      <xdr:colOff>85725</xdr:colOff>
      <xdr:row>32</xdr:row>
      <xdr:rowOff>123099</xdr:rowOff>
    </xdr:to>
    <xdr:cxnSp macro="">
      <xdr:nvCxnSpPr>
        <xdr:cNvPr id="86" name="直線コネクタ 85"/>
        <xdr:cNvCxnSpPr/>
      </xdr:nvCxnSpPr>
      <xdr:spPr>
        <a:xfrm>
          <a:off x="4051300" y="634401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xdr:rowOff>
    </xdr:from>
    <xdr:to>
      <xdr:col>15</xdr:col>
      <xdr:colOff>187325</xdr:colOff>
      <xdr:row>32</xdr:row>
      <xdr:rowOff>102961</xdr:rowOff>
    </xdr:to>
    <xdr:sp macro="" textlink="">
      <xdr:nvSpPr>
        <xdr:cNvPr id="87" name="楕円 86"/>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86088</xdr:rowOff>
    </xdr:to>
    <xdr:cxnSp macro="">
      <xdr:nvCxnSpPr>
        <xdr:cNvPr id="88" name="直線コネクタ 87"/>
        <xdr:cNvCxnSpPr/>
      </xdr:nvCxnSpPr>
      <xdr:spPr>
        <a:xfrm>
          <a:off x="3289300" y="631008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9" name="楕円 8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52161</xdr:rowOff>
    </xdr:to>
    <xdr:cxnSp macro="">
      <xdr:nvCxnSpPr>
        <xdr:cNvPr id="90" name="直線コネクタ 89"/>
        <xdr:cNvCxnSpPr/>
      </xdr:nvCxnSpPr>
      <xdr:spPr>
        <a:xfrm>
          <a:off x="2527300" y="626999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32</xdr:row>
      <xdr:rowOff>12065</xdr:rowOff>
    </xdr:to>
    <xdr:cxnSp macro="">
      <xdr:nvCxnSpPr>
        <xdr:cNvPr id="92" name="直線コネクタ 91"/>
        <xdr:cNvCxnSpPr/>
      </xdr:nvCxnSpPr>
      <xdr:spPr>
        <a:xfrm>
          <a:off x="1765300" y="623606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7" name="n_1mainValue有形固定資産減価償却率"/>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98" name="n_2mainValue有形固定資産減価償却率"/>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、減債基金を取り崩したこ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、地方税や地方交付税が減少し、経常一般財源等（歳入）が減少したことなどによるものである。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経常一般財源等（歳入）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の確保に努めるなど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財政運営の適正化に取り組んでいく。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13662</xdr:rowOff>
    </xdr:from>
    <xdr:to>
      <xdr:col>76</xdr:col>
      <xdr:colOff>73025</xdr:colOff>
      <xdr:row>31</xdr:row>
      <xdr:rowOff>115262</xdr:rowOff>
    </xdr:to>
    <xdr:sp macro="" textlink="">
      <xdr:nvSpPr>
        <xdr:cNvPr id="147" name="楕円 146"/>
        <xdr:cNvSpPr/>
      </xdr:nvSpPr>
      <xdr:spPr>
        <a:xfrm>
          <a:off x="147447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163539</xdr:rowOff>
    </xdr:from>
    <xdr:ext cx="469744" cy="259045"/>
    <xdr:sp macro="" textlink="">
      <xdr:nvSpPr>
        <xdr:cNvPr id="148" name="債務償還比率該当値テキスト"/>
        <xdr:cNvSpPr txBox="1"/>
      </xdr:nvSpPr>
      <xdr:spPr>
        <a:xfrm>
          <a:off x="14846300" y="607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130211</xdr:rowOff>
    </xdr:from>
    <xdr:to>
      <xdr:col>72</xdr:col>
      <xdr:colOff>123825</xdr:colOff>
      <xdr:row>31</xdr:row>
      <xdr:rowOff>60361</xdr:rowOff>
    </xdr:to>
    <xdr:sp macro="" textlink="">
      <xdr:nvSpPr>
        <xdr:cNvPr id="149" name="楕円 148"/>
        <xdr:cNvSpPr/>
      </xdr:nvSpPr>
      <xdr:spPr>
        <a:xfrm>
          <a:off x="14033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9561</xdr:rowOff>
    </xdr:from>
    <xdr:to>
      <xdr:col>76</xdr:col>
      <xdr:colOff>22225</xdr:colOff>
      <xdr:row>31</xdr:row>
      <xdr:rowOff>64462</xdr:rowOff>
    </xdr:to>
    <xdr:cxnSp macro="">
      <xdr:nvCxnSpPr>
        <xdr:cNvPr id="150" name="直線コネクタ 149"/>
        <xdr:cNvCxnSpPr/>
      </xdr:nvCxnSpPr>
      <xdr:spPr>
        <a:xfrm>
          <a:off x="14084300" y="6096036"/>
          <a:ext cx="711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117566</xdr:rowOff>
    </xdr:from>
    <xdr:to>
      <xdr:col>68</xdr:col>
      <xdr:colOff>123825</xdr:colOff>
      <xdr:row>31</xdr:row>
      <xdr:rowOff>47716</xdr:rowOff>
    </xdr:to>
    <xdr:sp macro="" textlink="">
      <xdr:nvSpPr>
        <xdr:cNvPr id="151" name="楕円 150"/>
        <xdr:cNvSpPr/>
      </xdr:nvSpPr>
      <xdr:spPr>
        <a:xfrm>
          <a:off x="13271500" y="60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168366</xdr:rowOff>
    </xdr:from>
    <xdr:to>
      <xdr:col>72</xdr:col>
      <xdr:colOff>73025</xdr:colOff>
      <xdr:row>31</xdr:row>
      <xdr:rowOff>9561</xdr:rowOff>
    </xdr:to>
    <xdr:cxnSp macro="">
      <xdr:nvCxnSpPr>
        <xdr:cNvPr id="152" name="直線コネクタ 151"/>
        <xdr:cNvCxnSpPr/>
      </xdr:nvCxnSpPr>
      <xdr:spPr>
        <a:xfrm>
          <a:off x="13322300" y="6083391"/>
          <a:ext cx="762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39842</xdr:rowOff>
    </xdr:from>
    <xdr:to>
      <xdr:col>64</xdr:col>
      <xdr:colOff>123825</xdr:colOff>
      <xdr:row>30</xdr:row>
      <xdr:rowOff>141442</xdr:rowOff>
    </xdr:to>
    <xdr:sp macro="" textlink="">
      <xdr:nvSpPr>
        <xdr:cNvPr id="153" name="楕円 152"/>
        <xdr:cNvSpPr/>
      </xdr:nvSpPr>
      <xdr:spPr>
        <a:xfrm>
          <a:off x="12509500" y="59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90642</xdr:rowOff>
    </xdr:from>
    <xdr:to>
      <xdr:col>68</xdr:col>
      <xdr:colOff>73025</xdr:colOff>
      <xdr:row>30</xdr:row>
      <xdr:rowOff>168366</xdr:rowOff>
    </xdr:to>
    <xdr:cxnSp macro="">
      <xdr:nvCxnSpPr>
        <xdr:cNvPr id="154" name="直線コネクタ 153"/>
        <xdr:cNvCxnSpPr/>
      </xdr:nvCxnSpPr>
      <xdr:spPr>
        <a:xfrm>
          <a:off x="12560300" y="600566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9924</xdr:rowOff>
    </xdr:from>
    <xdr:to>
      <xdr:col>60</xdr:col>
      <xdr:colOff>123825</xdr:colOff>
      <xdr:row>30</xdr:row>
      <xdr:rowOff>111524</xdr:rowOff>
    </xdr:to>
    <xdr:sp macro="" textlink="">
      <xdr:nvSpPr>
        <xdr:cNvPr id="155" name="楕円 154"/>
        <xdr:cNvSpPr/>
      </xdr:nvSpPr>
      <xdr:spPr>
        <a:xfrm>
          <a:off x="11747500" y="59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60724</xdr:rowOff>
    </xdr:from>
    <xdr:to>
      <xdr:col>64</xdr:col>
      <xdr:colOff>73025</xdr:colOff>
      <xdr:row>30</xdr:row>
      <xdr:rowOff>90642</xdr:rowOff>
    </xdr:to>
    <xdr:cxnSp macro="">
      <xdr:nvCxnSpPr>
        <xdr:cNvPr id="156" name="直線コネクタ 155"/>
        <xdr:cNvCxnSpPr/>
      </xdr:nvCxnSpPr>
      <xdr:spPr>
        <a:xfrm>
          <a:off x="11798300" y="5975749"/>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51488</xdr:rowOff>
    </xdr:from>
    <xdr:ext cx="469744" cy="259045"/>
    <xdr:sp macro="" textlink="">
      <xdr:nvSpPr>
        <xdr:cNvPr id="161" name="n_1mainValue債務償還比率"/>
        <xdr:cNvSpPr txBox="1"/>
      </xdr:nvSpPr>
      <xdr:spPr>
        <a:xfrm>
          <a:off x="13836727" y="61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38843</xdr:rowOff>
    </xdr:from>
    <xdr:ext cx="469744" cy="259045"/>
    <xdr:sp macro="" textlink="">
      <xdr:nvSpPr>
        <xdr:cNvPr id="162" name="n_2mainValue債務償還比率"/>
        <xdr:cNvSpPr txBox="1"/>
      </xdr:nvSpPr>
      <xdr:spPr>
        <a:xfrm>
          <a:off x="13087427" y="61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132569</xdr:rowOff>
    </xdr:from>
    <xdr:ext cx="469744" cy="259045"/>
    <xdr:sp macro="" textlink="">
      <xdr:nvSpPr>
        <xdr:cNvPr id="163" name="n_3mainValue債務償還比率"/>
        <xdr:cNvSpPr txBox="1"/>
      </xdr:nvSpPr>
      <xdr:spPr>
        <a:xfrm>
          <a:off x="12325427" y="60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102651</xdr:rowOff>
    </xdr:from>
    <xdr:ext cx="469744" cy="259045"/>
    <xdr:sp macro="" textlink="">
      <xdr:nvSpPr>
        <xdr:cNvPr id="164" name="n_4mainValue債務償還比率"/>
        <xdr:cNvSpPr txBox="1"/>
      </xdr:nvSpPr>
      <xdr:spPr>
        <a:xfrm>
          <a:off x="11563427" y="60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71" name="楕円 70"/>
        <xdr:cNvSpPr/>
      </xdr:nvSpPr>
      <xdr:spPr>
        <a:xfrm>
          <a:off x="4584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86123</xdr:rowOff>
    </xdr:from>
    <xdr:ext cx="405111" cy="259045"/>
    <xdr:sp macro="" textlink="">
      <xdr:nvSpPr>
        <xdr:cNvPr id="72" name="【道路】&#10;有形固定資産減価償却率該当値テキスト"/>
        <xdr:cNvSpPr txBox="1"/>
      </xdr:nvSpPr>
      <xdr:spPr>
        <a:xfrm>
          <a:off x="4673600"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158496</xdr:rowOff>
    </xdr:to>
    <xdr:cxnSp macro="">
      <xdr:nvCxnSpPr>
        <xdr:cNvPr id="74" name="直線コネクタ 73"/>
        <xdr:cNvCxnSpPr/>
      </xdr:nvCxnSpPr>
      <xdr:spPr>
        <a:xfrm>
          <a:off x="3797300" y="64587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5" name="楕円 74"/>
        <xdr:cNvSpPr/>
      </xdr:nvSpPr>
      <xdr:spPr>
        <a:xfrm>
          <a:off x="2857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85344</xdr:rowOff>
    </xdr:from>
    <xdr:to>
      <xdr:col>19</xdr:col>
      <xdr:colOff>177800</xdr:colOff>
      <xdr:row>37</xdr:row>
      <xdr:rowOff>115062</xdr:rowOff>
    </xdr:to>
    <xdr:cxnSp macro="">
      <xdr:nvCxnSpPr>
        <xdr:cNvPr id="76" name="直線コネクタ 75"/>
        <xdr:cNvCxnSpPr/>
      </xdr:nvCxnSpPr>
      <xdr:spPr>
        <a:xfrm>
          <a:off x="2908300" y="64289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xdr:cNvSpPr/>
      </xdr:nvSpPr>
      <xdr:spPr>
        <a:xfrm>
          <a:off x="196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85344</xdr:rowOff>
    </xdr:to>
    <xdr:cxnSp macro="">
      <xdr:nvCxnSpPr>
        <xdr:cNvPr id="78" name="直線コネクタ 77"/>
        <xdr:cNvCxnSpPr/>
      </xdr:nvCxnSpPr>
      <xdr:spPr>
        <a:xfrm>
          <a:off x="2019300" y="63947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132842</xdr:rowOff>
    </xdr:from>
    <xdr:to>
      <xdr:col>6</xdr:col>
      <xdr:colOff>38100</xdr:colOff>
      <xdr:row>37</xdr:row>
      <xdr:rowOff>62992</xdr:rowOff>
    </xdr:to>
    <xdr:sp macro="" textlink="">
      <xdr:nvSpPr>
        <xdr:cNvPr id="79" name="楕円 78"/>
        <xdr:cNvSpPr/>
      </xdr:nvSpPr>
      <xdr:spPr>
        <a:xfrm>
          <a:off x="1079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xdr:rowOff>
    </xdr:from>
    <xdr:to>
      <xdr:col>10</xdr:col>
      <xdr:colOff>114300</xdr:colOff>
      <xdr:row>37</xdr:row>
      <xdr:rowOff>51054</xdr:rowOff>
    </xdr:to>
    <xdr:cxnSp macro="">
      <xdr:nvCxnSpPr>
        <xdr:cNvPr id="80" name="直線コネクタ 79"/>
        <xdr:cNvCxnSpPr/>
      </xdr:nvCxnSpPr>
      <xdr:spPr>
        <a:xfrm>
          <a:off x="1130300" y="63558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156989</xdr:rowOff>
    </xdr:from>
    <xdr:ext cx="405111" cy="259045"/>
    <xdr:sp macro="" textlink="">
      <xdr:nvSpPr>
        <xdr:cNvPr id="85" name="n_1mainValue【道路】&#10;有形固定資産減価償却率"/>
        <xdr:cNvSpPr txBox="1"/>
      </xdr:nvSpPr>
      <xdr:spPr>
        <a:xfrm>
          <a:off x="3582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127271</xdr:rowOff>
    </xdr:from>
    <xdr:ext cx="405111" cy="259045"/>
    <xdr:sp macro="" textlink="">
      <xdr:nvSpPr>
        <xdr:cNvPr id="86" name="n_2mainValue【道路】&#10;有形固定資産減価償却率"/>
        <xdr:cNvSpPr txBox="1"/>
      </xdr:nvSpPr>
      <xdr:spPr>
        <a:xfrm>
          <a:off x="2705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92981</xdr:rowOff>
    </xdr:from>
    <xdr:ext cx="405111" cy="259045"/>
    <xdr:sp macro="" textlink="">
      <xdr:nvSpPr>
        <xdr:cNvPr id="87" name="n_3mainValue【道路】&#10;有形固定資産減価償却率"/>
        <xdr:cNvSpPr txBox="1"/>
      </xdr:nvSpPr>
      <xdr:spPr>
        <a:xfrm>
          <a:off x="18167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54119</xdr:rowOff>
    </xdr:from>
    <xdr:ext cx="405111" cy="259045"/>
    <xdr:sp macro="" textlink="">
      <xdr:nvSpPr>
        <xdr:cNvPr id="88" name="n_4mainValue【道路】&#10;有形固定資産減価償却率"/>
        <xdr:cNvSpPr txBox="1"/>
      </xdr:nvSpPr>
      <xdr:spPr>
        <a:xfrm>
          <a:off x="927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136099</xdr:rowOff>
    </xdr:from>
    <xdr:to>
      <xdr:col>55</xdr:col>
      <xdr:colOff>50800</xdr:colOff>
      <xdr:row>40</xdr:row>
      <xdr:rowOff>66249</xdr:rowOff>
    </xdr:to>
    <xdr:sp macro="" textlink="">
      <xdr:nvSpPr>
        <xdr:cNvPr id="128" name="楕円 127"/>
        <xdr:cNvSpPr/>
      </xdr:nvSpPr>
      <xdr:spPr>
        <a:xfrm>
          <a:off x="10426700" y="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158976</xdr:rowOff>
    </xdr:from>
    <xdr:ext cx="534377" cy="259045"/>
    <xdr:sp macro="" textlink="">
      <xdr:nvSpPr>
        <xdr:cNvPr id="129" name="【道路】&#10;一人当たり延長該当値テキスト"/>
        <xdr:cNvSpPr txBox="1"/>
      </xdr:nvSpPr>
      <xdr:spPr>
        <a:xfrm>
          <a:off x="10515600" y="66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142843</xdr:rowOff>
    </xdr:from>
    <xdr:to>
      <xdr:col>50</xdr:col>
      <xdr:colOff>165100</xdr:colOff>
      <xdr:row>40</xdr:row>
      <xdr:rowOff>72993</xdr:rowOff>
    </xdr:to>
    <xdr:sp macro="" textlink="">
      <xdr:nvSpPr>
        <xdr:cNvPr id="130" name="楕円 129"/>
        <xdr:cNvSpPr/>
      </xdr:nvSpPr>
      <xdr:spPr>
        <a:xfrm>
          <a:off x="9588500" y="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15449</xdr:rowOff>
    </xdr:from>
    <xdr:to>
      <xdr:col>55</xdr:col>
      <xdr:colOff>0</xdr:colOff>
      <xdr:row>40</xdr:row>
      <xdr:rowOff>22193</xdr:rowOff>
    </xdr:to>
    <xdr:cxnSp macro="">
      <xdr:nvCxnSpPr>
        <xdr:cNvPr id="131" name="直線コネクタ 130"/>
        <xdr:cNvCxnSpPr/>
      </xdr:nvCxnSpPr>
      <xdr:spPr>
        <a:xfrm flipV="1">
          <a:off x="9639300" y="6873449"/>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148768</xdr:rowOff>
    </xdr:from>
    <xdr:to>
      <xdr:col>46</xdr:col>
      <xdr:colOff>38100</xdr:colOff>
      <xdr:row>40</xdr:row>
      <xdr:rowOff>78918</xdr:rowOff>
    </xdr:to>
    <xdr:sp macro="" textlink="">
      <xdr:nvSpPr>
        <xdr:cNvPr id="132" name="楕円 131"/>
        <xdr:cNvSpPr/>
      </xdr:nvSpPr>
      <xdr:spPr>
        <a:xfrm>
          <a:off x="86995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22193</xdr:rowOff>
    </xdr:from>
    <xdr:to>
      <xdr:col>50</xdr:col>
      <xdr:colOff>114300</xdr:colOff>
      <xdr:row>40</xdr:row>
      <xdr:rowOff>28118</xdr:rowOff>
    </xdr:to>
    <xdr:cxnSp macro="">
      <xdr:nvCxnSpPr>
        <xdr:cNvPr id="133" name="直線コネクタ 132"/>
        <xdr:cNvCxnSpPr/>
      </xdr:nvCxnSpPr>
      <xdr:spPr>
        <a:xfrm flipV="1">
          <a:off x="8750300" y="688019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153701</xdr:rowOff>
    </xdr:from>
    <xdr:to>
      <xdr:col>41</xdr:col>
      <xdr:colOff>101600</xdr:colOff>
      <xdr:row>40</xdr:row>
      <xdr:rowOff>83851</xdr:rowOff>
    </xdr:to>
    <xdr:sp macro="" textlink="">
      <xdr:nvSpPr>
        <xdr:cNvPr id="134" name="楕円 133"/>
        <xdr:cNvSpPr/>
      </xdr:nvSpPr>
      <xdr:spPr>
        <a:xfrm>
          <a:off x="7810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28118</xdr:rowOff>
    </xdr:from>
    <xdr:to>
      <xdr:col>45</xdr:col>
      <xdr:colOff>177800</xdr:colOff>
      <xdr:row>40</xdr:row>
      <xdr:rowOff>33051</xdr:rowOff>
    </xdr:to>
    <xdr:cxnSp macro="">
      <xdr:nvCxnSpPr>
        <xdr:cNvPr id="135" name="直線コネクタ 134"/>
        <xdr:cNvCxnSpPr/>
      </xdr:nvCxnSpPr>
      <xdr:spPr>
        <a:xfrm flipV="1">
          <a:off x="7861300" y="6886118"/>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158102</xdr:rowOff>
    </xdr:from>
    <xdr:to>
      <xdr:col>36</xdr:col>
      <xdr:colOff>165100</xdr:colOff>
      <xdr:row>40</xdr:row>
      <xdr:rowOff>88252</xdr:rowOff>
    </xdr:to>
    <xdr:sp macro="" textlink="">
      <xdr:nvSpPr>
        <xdr:cNvPr id="136" name="楕円 135"/>
        <xdr:cNvSpPr/>
      </xdr:nvSpPr>
      <xdr:spPr>
        <a:xfrm>
          <a:off x="6921500" y="6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33051</xdr:rowOff>
    </xdr:from>
    <xdr:to>
      <xdr:col>41</xdr:col>
      <xdr:colOff>50800</xdr:colOff>
      <xdr:row>40</xdr:row>
      <xdr:rowOff>37452</xdr:rowOff>
    </xdr:to>
    <xdr:cxnSp macro="">
      <xdr:nvCxnSpPr>
        <xdr:cNvPr id="137" name="直線コネクタ 136"/>
        <xdr:cNvCxnSpPr/>
      </xdr:nvCxnSpPr>
      <xdr:spPr>
        <a:xfrm flipV="1">
          <a:off x="6972300" y="689105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89520</xdr:rowOff>
    </xdr:from>
    <xdr:ext cx="534377" cy="259045"/>
    <xdr:sp macro="" textlink="">
      <xdr:nvSpPr>
        <xdr:cNvPr id="142" name="n_1mainValue【道路】&#10;一人当たり延長"/>
        <xdr:cNvSpPr txBox="1"/>
      </xdr:nvSpPr>
      <xdr:spPr>
        <a:xfrm>
          <a:off x="9359411" y="6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95445</xdr:rowOff>
    </xdr:from>
    <xdr:ext cx="534377" cy="259045"/>
    <xdr:sp macro="" textlink="">
      <xdr:nvSpPr>
        <xdr:cNvPr id="143" name="n_2mainValue【道路】&#10;一人当たり延長"/>
        <xdr:cNvSpPr txBox="1"/>
      </xdr:nvSpPr>
      <xdr:spPr>
        <a:xfrm>
          <a:off x="8483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100378</xdr:rowOff>
    </xdr:from>
    <xdr:ext cx="534377" cy="259045"/>
    <xdr:sp macro="" textlink="">
      <xdr:nvSpPr>
        <xdr:cNvPr id="144" name="n_3mainValue【道路】&#10;一人当たり延長"/>
        <xdr:cNvSpPr txBox="1"/>
      </xdr:nvSpPr>
      <xdr:spPr>
        <a:xfrm>
          <a:off x="7594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104779</xdr:rowOff>
    </xdr:from>
    <xdr:ext cx="534377" cy="259045"/>
    <xdr:sp macro="" textlink="">
      <xdr:nvSpPr>
        <xdr:cNvPr id="145" name="n_4mainValue【道路】&#10;一人当たり延長"/>
        <xdr:cNvSpPr txBox="1"/>
      </xdr:nvSpPr>
      <xdr:spPr>
        <a:xfrm>
          <a:off x="6705111" y="66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6" name="楕円 185"/>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7"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8" name="楕円 187"/>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80010</xdr:rowOff>
    </xdr:to>
    <xdr:cxnSp macro="">
      <xdr:nvCxnSpPr>
        <xdr:cNvPr id="189" name="直線コネクタ 188"/>
        <xdr:cNvCxnSpPr/>
      </xdr:nvCxnSpPr>
      <xdr:spPr>
        <a:xfrm>
          <a:off x="3797300" y="1033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0" name="楕円 189"/>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51435</xdr:rowOff>
    </xdr:to>
    <xdr:cxnSp macro="">
      <xdr:nvCxnSpPr>
        <xdr:cNvPr id="191" name="直線コネクタ 190"/>
        <xdr:cNvCxnSpPr/>
      </xdr:nvCxnSpPr>
      <xdr:spPr>
        <a:xfrm>
          <a:off x="2908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36195</xdr:rowOff>
    </xdr:to>
    <xdr:cxnSp macro="">
      <xdr:nvCxnSpPr>
        <xdr:cNvPr id="193" name="直線コネクタ 192"/>
        <xdr:cNvCxnSpPr/>
      </xdr:nvCxnSpPr>
      <xdr:spPr>
        <a:xfrm>
          <a:off x="2019300" y="1029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4" name="楕円 193"/>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3810</xdr:rowOff>
    </xdr:to>
    <xdr:cxnSp macro="">
      <xdr:nvCxnSpPr>
        <xdr:cNvPr id="195" name="直線コネクタ 194"/>
        <xdr:cNvCxnSpPr/>
      </xdr:nvCxnSpPr>
      <xdr:spPr>
        <a:xfrm>
          <a:off x="1130300" y="10262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0" name="n_1mainValue【橋りょう・トンネル】&#10;有形固定資産減価償却率"/>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1" name="n_2mainValue【橋りょう・トンネ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2" name="n_3mainValue【橋りょう・トンネ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3" name="n_4mainValue【橋りょう・トンネ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72530</xdr:rowOff>
    </xdr:from>
    <xdr:to>
      <xdr:col>55</xdr:col>
      <xdr:colOff>50800</xdr:colOff>
      <xdr:row>59</xdr:row>
      <xdr:rowOff>2680</xdr:rowOff>
    </xdr:to>
    <xdr:sp macro="" textlink="">
      <xdr:nvSpPr>
        <xdr:cNvPr id="241" name="楕円 240"/>
        <xdr:cNvSpPr/>
      </xdr:nvSpPr>
      <xdr:spPr>
        <a:xfrm>
          <a:off x="104267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95407</xdr:rowOff>
    </xdr:from>
    <xdr:ext cx="599010" cy="259045"/>
    <xdr:sp macro="" textlink="">
      <xdr:nvSpPr>
        <xdr:cNvPr id="242" name="【橋りょう・トンネル】&#10;一人当たり有形固定資産（償却資産）額該当値テキスト"/>
        <xdr:cNvSpPr txBox="1"/>
      </xdr:nvSpPr>
      <xdr:spPr>
        <a:xfrm>
          <a:off x="10515600" y="98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68332</xdr:rowOff>
    </xdr:from>
    <xdr:to>
      <xdr:col>50</xdr:col>
      <xdr:colOff>165100</xdr:colOff>
      <xdr:row>58</xdr:row>
      <xdr:rowOff>169932</xdr:rowOff>
    </xdr:to>
    <xdr:sp macro="" textlink="">
      <xdr:nvSpPr>
        <xdr:cNvPr id="243" name="楕円 242"/>
        <xdr:cNvSpPr/>
      </xdr:nvSpPr>
      <xdr:spPr>
        <a:xfrm>
          <a:off x="9588500" y="10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119132</xdr:rowOff>
    </xdr:from>
    <xdr:to>
      <xdr:col>55</xdr:col>
      <xdr:colOff>0</xdr:colOff>
      <xdr:row>58</xdr:row>
      <xdr:rowOff>123330</xdr:rowOff>
    </xdr:to>
    <xdr:cxnSp macro="">
      <xdr:nvCxnSpPr>
        <xdr:cNvPr id="244" name="直線コネクタ 243"/>
        <xdr:cNvCxnSpPr/>
      </xdr:nvCxnSpPr>
      <xdr:spPr>
        <a:xfrm>
          <a:off x="9639300" y="10063232"/>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94341</xdr:rowOff>
    </xdr:from>
    <xdr:to>
      <xdr:col>46</xdr:col>
      <xdr:colOff>38100</xdr:colOff>
      <xdr:row>59</xdr:row>
      <xdr:rowOff>24491</xdr:rowOff>
    </xdr:to>
    <xdr:sp macro="" textlink="">
      <xdr:nvSpPr>
        <xdr:cNvPr id="245" name="楕円 244"/>
        <xdr:cNvSpPr/>
      </xdr:nvSpPr>
      <xdr:spPr>
        <a:xfrm>
          <a:off x="86995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119132</xdr:rowOff>
    </xdr:from>
    <xdr:to>
      <xdr:col>50</xdr:col>
      <xdr:colOff>114300</xdr:colOff>
      <xdr:row>58</xdr:row>
      <xdr:rowOff>145141</xdr:rowOff>
    </xdr:to>
    <xdr:cxnSp macro="">
      <xdr:nvCxnSpPr>
        <xdr:cNvPr id="246" name="直線コネクタ 245"/>
        <xdr:cNvCxnSpPr/>
      </xdr:nvCxnSpPr>
      <xdr:spPr>
        <a:xfrm flipV="1">
          <a:off x="8750300" y="10063232"/>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105178</xdr:rowOff>
    </xdr:from>
    <xdr:to>
      <xdr:col>41</xdr:col>
      <xdr:colOff>101600</xdr:colOff>
      <xdr:row>59</xdr:row>
      <xdr:rowOff>35328</xdr:rowOff>
    </xdr:to>
    <xdr:sp macro="" textlink="">
      <xdr:nvSpPr>
        <xdr:cNvPr id="247" name="楕円 246"/>
        <xdr:cNvSpPr/>
      </xdr:nvSpPr>
      <xdr:spPr>
        <a:xfrm>
          <a:off x="7810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145141</xdr:rowOff>
    </xdr:from>
    <xdr:to>
      <xdr:col>45</xdr:col>
      <xdr:colOff>177800</xdr:colOff>
      <xdr:row>58</xdr:row>
      <xdr:rowOff>155978</xdr:rowOff>
    </xdr:to>
    <xdr:cxnSp macro="">
      <xdr:nvCxnSpPr>
        <xdr:cNvPr id="248" name="直線コネクタ 247"/>
        <xdr:cNvCxnSpPr/>
      </xdr:nvCxnSpPr>
      <xdr:spPr>
        <a:xfrm flipV="1">
          <a:off x="7861300" y="10089241"/>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148519</xdr:rowOff>
    </xdr:from>
    <xdr:to>
      <xdr:col>36</xdr:col>
      <xdr:colOff>165100</xdr:colOff>
      <xdr:row>59</xdr:row>
      <xdr:rowOff>78669</xdr:rowOff>
    </xdr:to>
    <xdr:sp macro="" textlink="">
      <xdr:nvSpPr>
        <xdr:cNvPr id="249" name="楕円 248"/>
        <xdr:cNvSpPr/>
      </xdr:nvSpPr>
      <xdr:spPr>
        <a:xfrm>
          <a:off x="6921500" y="100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155978</xdr:rowOff>
    </xdr:from>
    <xdr:to>
      <xdr:col>41</xdr:col>
      <xdr:colOff>50800</xdr:colOff>
      <xdr:row>59</xdr:row>
      <xdr:rowOff>27869</xdr:rowOff>
    </xdr:to>
    <xdr:cxnSp macro="">
      <xdr:nvCxnSpPr>
        <xdr:cNvPr id="250" name="直線コネクタ 249"/>
        <xdr:cNvCxnSpPr/>
      </xdr:nvCxnSpPr>
      <xdr:spPr>
        <a:xfrm flipV="1">
          <a:off x="6972300" y="10100078"/>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15009</xdr:rowOff>
    </xdr:from>
    <xdr:ext cx="599010" cy="259045"/>
    <xdr:sp macro="" textlink="">
      <xdr:nvSpPr>
        <xdr:cNvPr id="255" name="n_1mainValue【橋りょう・トンネル】&#10;一人当たり有形固定資産（償却資産）額"/>
        <xdr:cNvSpPr txBox="1"/>
      </xdr:nvSpPr>
      <xdr:spPr>
        <a:xfrm>
          <a:off x="9327095" y="97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41018</xdr:rowOff>
    </xdr:from>
    <xdr:ext cx="599010" cy="259045"/>
    <xdr:sp macro="" textlink="">
      <xdr:nvSpPr>
        <xdr:cNvPr id="256" name="n_2mainValue【橋りょう・トンネル】&#10;一人当たり有形固定資産（償却資産）額"/>
        <xdr:cNvSpPr txBox="1"/>
      </xdr:nvSpPr>
      <xdr:spPr>
        <a:xfrm>
          <a:off x="8450795" y="981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51855</xdr:rowOff>
    </xdr:from>
    <xdr:ext cx="599010" cy="259045"/>
    <xdr:sp macro="" textlink="">
      <xdr:nvSpPr>
        <xdr:cNvPr id="257" name="n_3mainValue【橋りょう・トンネル】&#10;一人当たり有形固定資産（償却資産）額"/>
        <xdr:cNvSpPr txBox="1"/>
      </xdr:nvSpPr>
      <xdr:spPr>
        <a:xfrm>
          <a:off x="75617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95196</xdr:rowOff>
    </xdr:from>
    <xdr:ext cx="599010" cy="259045"/>
    <xdr:sp macro="" textlink="">
      <xdr:nvSpPr>
        <xdr:cNvPr id="258" name="n_4mainValue【橋りょう・トンネル】&#10;一人当たり有形固定資産（償却資産）額"/>
        <xdr:cNvSpPr txBox="1"/>
      </xdr:nvSpPr>
      <xdr:spPr>
        <a:xfrm>
          <a:off x="6672795" y="986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1" name="【公営住宅】&#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302" name="楕円 301"/>
        <xdr:cNvSpPr/>
      </xdr:nvSpPr>
      <xdr:spPr>
        <a:xfrm>
          <a:off x="3746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82</xdr:row>
      <xdr:rowOff>163830</xdr:rowOff>
    </xdr:to>
    <xdr:cxnSp macro="">
      <xdr:nvCxnSpPr>
        <xdr:cNvPr id="303" name="直線コネクタ 302"/>
        <xdr:cNvCxnSpPr/>
      </xdr:nvCxnSpPr>
      <xdr:spPr>
        <a:xfrm>
          <a:off x="3797300" y="141917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304" name="楕円 303"/>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132806</xdr:rowOff>
    </xdr:to>
    <xdr:cxnSp macro="">
      <xdr:nvCxnSpPr>
        <xdr:cNvPr id="305" name="直線コネクタ 304"/>
        <xdr:cNvCxnSpPr/>
      </xdr:nvCxnSpPr>
      <xdr:spPr>
        <a:xfrm>
          <a:off x="2908300" y="141688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06" name="楕円 305"/>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109945</xdr:rowOff>
    </xdr:to>
    <xdr:cxnSp macro="">
      <xdr:nvCxnSpPr>
        <xdr:cNvPr id="307" name="直線コネクタ 306"/>
        <xdr:cNvCxnSpPr/>
      </xdr:nvCxnSpPr>
      <xdr:spPr>
        <a:xfrm>
          <a:off x="2019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08" name="楕円 307"/>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103414</xdr:rowOff>
    </xdr:to>
    <xdr:cxnSp macro="">
      <xdr:nvCxnSpPr>
        <xdr:cNvPr id="309" name="直線コネクタ 308"/>
        <xdr:cNvCxnSpPr/>
      </xdr:nvCxnSpPr>
      <xdr:spPr>
        <a:xfrm>
          <a:off x="1130300" y="141312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28683</xdr:rowOff>
    </xdr:from>
    <xdr:ext cx="405111" cy="259045"/>
    <xdr:sp macro="" textlink="">
      <xdr:nvSpPr>
        <xdr:cNvPr id="314" name="n_1mainValue【公営住宅】&#10;有形固定資産減価償却率"/>
        <xdr:cNvSpPr txBox="1"/>
      </xdr:nvSpPr>
      <xdr:spPr>
        <a:xfrm>
          <a:off x="3582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315" name="n_2mainValue【公営住宅】&#10;有形固定資産減価償却率"/>
        <xdr:cNvSpPr txBox="1"/>
      </xdr:nvSpPr>
      <xdr:spPr>
        <a:xfrm>
          <a:off x="2705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16" name="n_3mainValue【公営住宅】&#10;有形固定資産減価償却率"/>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mainValue【公営住宅】&#10;有形固定資産減価償却率"/>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57" name="楕円 356"/>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158514</xdr:rowOff>
    </xdr:from>
    <xdr:ext cx="469744" cy="259045"/>
    <xdr:sp macro="" textlink="">
      <xdr:nvSpPr>
        <xdr:cNvPr id="358" name="【公営住宅】&#10;一人当たり面積該当値テキスト"/>
        <xdr:cNvSpPr txBox="1"/>
      </xdr:nvSpPr>
      <xdr:spPr>
        <a:xfrm>
          <a:off x="10515600"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359" name="楕円 358"/>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59437</xdr:rowOff>
    </xdr:from>
    <xdr:to>
      <xdr:col>55</xdr:col>
      <xdr:colOff>0</xdr:colOff>
      <xdr:row>84</xdr:row>
      <xdr:rowOff>137161</xdr:rowOff>
    </xdr:to>
    <xdr:cxnSp macro="">
      <xdr:nvCxnSpPr>
        <xdr:cNvPr id="360" name="直線コネクタ 359"/>
        <xdr:cNvCxnSpPr/>
      </xdr:nvCxnSpPr>
      <xdr:spPr>
        <a:xfrm flipV="1">
          <a:off x="9639300" y="144612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89408</xdr:rowOff>
    </xdr:from>
    <xdr:to>
      <xdr:col>46</xdr:col>
      <xdr:colOff>38100</xdr:colOff>
      <xdr:row>85</xdr:row>
      <xdr:rowOff>19558</xdr:rowOff>
    </xdr:to>
    <xdr:sp macro="" textlink="">
      <xdr:nvSpPr>
        <xdr:cNvPr id="361" name="楕円 360"/>
        <xdr:cNvSpPr/>
      </xdr:nvSpPr>
      <xdr:spPr>
        <a:xfrm>
          <a:off x="8699500" y="14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137161</xdr:rowOff>
    </xdr:from>
    <xdr:to>
      <xdr:col>50</xdr:col>
      <xdr:colOff>114300</xdr:colOff>
      <xdr:row>84</xdr:row>
      <xdr:rowOff>140208</xdr:rowOff>
    </xdr:to>
    <xdr:cxnSp macro="">
      <xdr:nvCxnSpPr>
        <xdr:cNvPr id="362" name="直線コネクタ 361"/>
        <xdr:cNvCxnSpPr/>
      </xdr:nvCxnSpPr>
      <xdr:spPr>
        <a:xfrm flipV="1">
          <a:off x="8750300" y="145389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93218</xdr:rowOff>
    </xdr:from>
    <xdr:to>
      <xdr:col>41</xdr:col>
      <xdr:colOff>101600</xdr:colOff>
      <xdr:row>85</xdr:row>
      <xdr:rowOff>23368</xdr:rowOff>
    </xdr:to>
    <xdr:sp macro="" textlink="">
      <xdr:nvSpPr>
        <xdr:cNvPr id="363" name="楕円 362"/>
        <xdr:cNvSpPr/>
      </xdr:nvSpPr>
      <xdr:spPr>
        <a:xfrm>
          <a:off x="7810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140208</xdr:rowOff>
    </xdr:from>
    <xdr:to>
      <xdr:col>45</xdr:col>
      <xdr:colOff>177800</xdr:colOff>
      <xdr:row>84</xdr:row>
      <xdr:rowOff>144018</xdr:rowOff>
    </xdr:to>
    <xdr:cxnSp macro="">
      <xdr:nvCxnSpPr>
        <xdr:cNvPr id="364" name="直線コネクタ 363"/>
        <xdr:cNvCxnSpPr/>
      </xdr:nvCxnSpPr>
      <xdr:spPr>
        <a:xfrm flipV="1">
          <a:off x="7861300" y="145420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98552</xdr:rowOff>
    </xdr:from>
    <xdr:to>
      <xdr:col>36</xdr:col>
      <xdr:colOff>165100</xdr:colOff>
      <xdr:row>85</xdr:row>
      <xdr:rowOff>28702</xdr:rowOff>
    </xdr:to>
    <xdr:sp macro="" textlink="">
      <xdr:nvSpPr>
        <xdr:cNvPr id="365" name="楕円 364"/>
        <xdr:cNvSpPr/>
      </xdr:nvSpPr>
      <xdr:spPr>
        <a:xfrm>
          <a:off x="6921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144018</xdr:rowOff>
    </xdr:from>
    <xdr:to>
      <xdr:col>41</xdr:col>
      <xdr:colOff>50800</xdr:colOff>
      <xdr:row>84</xdr:row>
      <xdr:rowOff>149352</xdr:rowOff>
    </xdr:to>
    <xdr:cxnSp macro="">
      <xdr:nvCxnSpPr>
        <xdr:cNvPr id="366" name="直線コネクタ 365"/>
        <xdr:cNvCxnSpPr/>
      </xdr:nvCxnSpPr>
      <xdr:spPr>
        <a:xfrm flipV="1">
          <a:off x="6972300" y="145458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7638</xdr:rowOff>
    </xdr:from>
    <xdr:ext cx="469744" cy="259045"/>
    <xdr:sp macro="" textlink="">
      <xdr:nvSpPr>
        <xdr:cNvPr id="371" name="n_1mainValue【公営住宅】&#10;一人当たり面積"/>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10685</xdr:rowOff>
    </xdr:from>
    <xdr:ext cx="469744" cy="259045"/>
    <xdr:sp macro="" textlink="">
      <xdr:nvSpPr>
        <xdr:cNvPr id="372" name="n_2mainValue【公営住宅】&#10;一人当たり面積"/>
        <xdr:cNvSpPr txBox="1"/>
      </xdr:nvSpPr>
      <xdr:spPr>
        <a:xfrm>
          <a:off x="8515427" y="14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14495</xdr:rowOff>
    </xdr:from>
    <xdr:ext cx="469744" cy="259045"/>
    <xdr:sp macro="" textlink="">
      <xdr:nvSpPr>
        <xdr:cNvPr id="373" name="n_3mainValue【公営住宅】&#10;一人当たり面積"/>
        <xdr:cNvSpPr txBox="1"/>
      </xdr:nvSpPr>
      <xdr:spPr>
        <a:xfrm>
          <a:off x="76264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19829</xdr:rowOff>
    </xdr:from>
    <xdr:ext cx="469744" cy="259045"/>
    <xdr:sp macro="" textlink="">
      <xdr:nvSpPr>
        <xdr:cNvPr id="374" name="n_4mainValue【公営住宅】&#10;一人当たり面積"/>
        <xdr:cNvSpPr txBox="1"/>
      </xdr:nvSpPr>
      <xdr:spPr>
        <a:xfrm>
          <a:off x="6737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431" name="楕円 430"/>
        <xdr:cNvSpPr/>
      </xdr:nvSpPr>
      <xdr:spPr>
        <a:xfrm>
          <a:off x="16268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15892</xdr:rowOff>
    </xdr:from>
    <xdr:ext cx="405111" cy="259045"/>
    <xdr:sp macro="" textlink="">
      <xdr:nvSpPr>
        <xdr:cNvPr id="432" name="【認定こども園・幼稚園・保育所】&#10;有形固定資産減価償却率該当値テキスト"/>
        <xdr:cNvSpPr txBox="1"/>
      </xdr:nvSpPr>
      <xdr:spPr>
        <a:xfrm>
          <a:off x="163576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33" name="楕円 432"/>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43815</xdr:rowOff>
    </xdr:to>
    <xdr:cxnSp macro="">
      <xdr:nvCxnSpPr>
        <xdr:cNvPr id="434" name="直線コネクタ 433"/>
        <xdr:cNvCxnSpPr/>
      </xdr:nvCxnSpPr>
      <xdr:spPr>
        <a:xfrm>
          <a:off x="15481300" y="61836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35" name="楕円 434"/>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11430</xdr:rowOff>
    </xdr:to>
    <xdr:cxnSp macro="">
      <xdr:nvCxnSpPr>
        <xdr:cNvPr id="436" name="直線コネクタ 435"/>
        <xdr:cNvCxnSpPr/>
      </xdr:nvCxnSpPr>
      <xdr:spPr>
        <a:xfrm>
          <a:off x="14592300" y="6151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37" name="楕円 436"/>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150495</xdr:rowOff>
    </xdr:to>
    <xdr:cxnSp macro="">
      <xdr:nvCxnSpPr>
        <xdr:cNvPr id="438" name="直線コネクタ 437"/>
        <xdr:cNvCxnSpPr/>
      </xdr:nvCxnSpPr>
      <xdr:spPr>
        <a:xfrm>
          <a:off x="13703300" y="609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xdr:rowOff>
    </xdr:from>
    <xdr:to>
      <xdr:col>67</xdr:col>
      <xdr:colOff>101600</xdr:colOff>
      <xdr:row>35</xdr:row>
      <xdr:rowOff>102235</xdr:rowOff>
    </xdr:to>
    <xdr:sp macro="" textlink="">
      <xdr:nvSpPr>
        <xdr:cNvPr id="439" name="楕円 438"/>
        <xdr:cNvSpPr/>
      </xdr:nvSpPr>
      <xdr:spPr>
        <a:xfrm>
          <a:off x="12763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51435</xdr:rowOff>
    </xdr:from>
    <xdr:to>
      <xdr:col>71</xdr:col>
      <xdr:colOff>177800</xdr:colOff>
      <xdr:row>35</xdr:row>
      <xdr:rowOff>99060</xdr:rowOff>
    </xdr:to>
    <xdr:cxnSp macro="">
      <xdr:nvCxnSpPr>
        <xdr:cNvPr id="440" name="直線コネクタ 439"/>
        <xdr:cNvCxnSpPr/>
      </xdr:nvCxnSpPr>
      <xdr:spPr>
        <a:xfrm>
          <a:off x="12814300" y="6052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45"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46"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447" name="n_3mainValue【認定こども園・幼稚園・保育所】&#10;有形固定資産減価償却率"/>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118762</xdr:rowOff>
    </xdr:from>
    <xdr:ext cx="405111" cy="259045"/>
    <xdr:sp macro="" textlink="">
      <xdr:nvSpPr>
        <xdr:cNvPr id="448" name="n_4mainValue【認定こども園・幼稚園・保育所】&#10;有形固定資産減価償却率"/>
        <xdr:cNvSpPr txBox="1"/>
      </xdr:nvSpPr>
      <xdr:spPr>
        <a:xfrm>
          <a:off x="12611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88" name="楕円 487"/>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89"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90" name="楕円 489"/>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133350</xdr:rowOff>
    </xdr:to>
    <xdr:cxnSp macro="">
      <xdr:nvCxnSpPr>
        <xdr:cNvPr id="491" name="直線コネクタ 490"/>
        <xdr:cNvCxnSpPr/>
      </xdr:nvCxnSpPr>
      <xdr:spPr>
        <a:xfrm flipV="1">
          <a:off x="21323300" y="6515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492" name="楕円 491"/>
        <xdr:cNvSpPr/>
      </xdr:nvSpPr>
      <xdr:spPr>
        <a:xfrm>
          <a:off x="2038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133350</xdr:rowOff>
    </xdr:to>
    <xdr:cxnSp macro="">
      <xdr:nvCxnSpPr>
        <xdr:cNvPr id="493" name="直線コネクタ 492"/>
        <xdr:cNvCxnSpPr/>
      </xdr:nvCxnSpPr>
      <xdr:spPr>
        <a:xfrm>
          <a:off x="20434300" y="65570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94" name="楕円 493"/>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41910</xdr:rowOff>
    </xdr:from>
    <xdr:to>
      <xdr:col>107</xdr:col>
      <xdr:colOff>50800</xdr:colOff>
      <xdr:row>38</xdr:row>
      <xdr:rowOff>45720</xdr:rowOff>
    </xdr:to>
    <xdr:cxnSp macro="">
      <xdr:nvCxnSpPr>
        <xdr:cNvPr id="495" name="直線コネクタ 494"/>
        <xdr:cNvCxnSpPr/>
      </xdr:nvCxnSpPr>
      <xdr:spPr>
        <a:xfrm flipV="1">
          <a:off x="19545300" y="6557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96" name="楕円 495"/>
        <xdr:cNvSpPr/>
      </xdr:nvSpPr>
      <xdr:spPr>
        <a:xfrm>
          <a:off x="18605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xdr:rowOff>
    </xdr:from>
    <xdr:to>
      <xdr:col>102</xdr:col>
      <xdr:colOff>114300</xdr:colOff>
      <xdr:row>38</xdr:row>
      <xdr:rowOff>45720</xdr:rowOff>
    </xdr:to>
    <xdr:cxnSp macro="">
      <xdr:nvCxnSpPr>
        <xdr:cNvPr id="497" name="直線コネクタ 496"/>
        <xdr:cNvCxnSpPr/>
      </xdr:nvCxnSpPr>
      <xdr:spPr>
        <a:xfrm>
          <a:off x="18656300" y="653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02"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03" name="n_2main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main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5" name="n_4main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48" name="楕円 547"/>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49" name="【学校施設】&#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50" name="楕円 549"/>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89807</xdr:rowOff>
    </xdr:to>
    <xdr:cxnSp macro="">
      <xdr:nvCxnSpPr>
        <xdr:cNvPr id="551" name="直線コネクタ 550"/>
        <xdr:cNvCxnSpPr/>
      </xdr:nvCxnSpPr>
      <xdr:spPr>
        <a:xfrm flipV="1">
          <a:off x="15481300" y="105025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2" name="楕円 551"/>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89807</xdr:rowOff>
    </xdr:to>
    <xdr:cxnSp macro="">
      <xdr:nvCxnSpPr>
        <xdr:cNvPr id="553" name="直線コネクタ 552"/>
        <xdr:cNvCxnSpPr/>
      </xdr:nvCxnSpPr>
      <xdr:spPr>
        <a:xfrm>
          <a:off x="14592300" y="1052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54" name="楕円 553"/>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70213</xdr:rowOff>
    </xdr:to>
    <xdr:cxnSp macro="">
      <xdr:nvCxnSpPr>
        <xdr:cNvPr id="555" name="直線コネクタ 554"/>
        <xdr:cNvCxnSpPr/>
      </xdr:nvCxnSpPr>
      <xdr:spPr>
        <a:xfrm>
          <a:off x="13703300" y="10525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xdr:rowOff>
    </xdr:from>
    <xdr:to>
      <xdr:col>67</xdr:col>
      <xdr:colOff>101600</xdr:colOff>
      <xdr:row>61</xdr:row>
      <xdr:rowOff>104684</xdr:rowOff>
    </xdr:to>
    <xdr:sp macro="" textlink="">
      <xdr:nvSpPr>
        <xdr:cNvPr id="556" name="楕円 555"/>
        <xdr:cNvSpPr/>
      </xdr:nvSpPr>
      <xdr:spPr>
        <a:xfrm>
          <a:off x="1276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66947</xdr:rowOff>
    </xdr:to>
    <xdr:cxnSp macro="">
      <xdr:nvCxnSpPr>
        <xdr:cNvPr id="557" name="直線コネクタ 556"/>
        <xdr:cNvCxnSpPr/>
      </xdr:nvCxnSpPr>
      <xdr:spPr>
        <a:xfrm>
          <a:off x="12814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2" name="n_1mainValue【学校施設】&#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63"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64" name="n_3main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95811</xdr:rowOff>
    </xdr:from>
    <xdr:ext cx="405111" cy="259045"/>
    <xdr:sp macro="" textlink="">
      <xdr:nvSpPr>
        <xdr:cNvPr id="565" name="n_4mainValue【学校施設】&#10;有形固定資産減価償却率"/>
        <xdr:cNvSpPr txBox="1"/>
      </xdr:nvSpPr>
      <xdr:spPr>
        <a:xfrm>
          <a:off x="12611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153112</xdr:rowOff>
    </xdr:from>
    <xdr:to>
      <xdr:col>116</xdr:col>
      <xdr:colOff>114300</xdr:colOff>
      <xdr:row>57</xdr:row>
      <xdr:rowOff>83262</xdr:rowOff>
    </xdr:to>
    <xdr:sp macro="" textlink="">
      <xdr:nvSpPr>
        <xdr:cNvPr id="604" name="楕円 603"/>
        <xdr:cNvSpPr/>
      </xdr:nvSpPr>
      <xdr:spPr>
        <a:xfrm>
          <a:off x="22110700" y="9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4539</xdr:rowOff>
    </xdr:from>
    <xdr:ext cx="469744" cy="259045"/>
    <xdr:sp macro="" textlink="">
      <xdr:nvSpPr>
        <xdr:cNvPr id="605" name="【学校施設】&#10;一人当たり面積該当値テキスト"/>
        <xdr:cNvSpPr txBox="1"/>
      </xdr:nvSpPr>
      <xdr:spPr>
        <a:xfrm>
          <a:off x="22199600" y="960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31953</xdr:rowOff>
    </xdr:from>
    <xdr:to>
      <xdr:col>112</xdr:col>
      <xdr:colOff>38100</xdr:colOff>
      <xdr:row>59</xdr:row>
      <xdr:rowOff>133553</xdr:rowOff>
    </xdr:to>
    <xdr:sp macro="" textlink="">
      <xdr:nvSpPr>
        <xdr:cNvPr id="606" name="楕円 605"/>
        <xdr:cNvSpPr/>
      </xdr:nvSpPr>
      <xdr:spPr>
        <a:xfrm>
          <a:off x="21272500" y="101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32462</xdr:rowOff>
    </xdr:from>
    <xdr:to>
      <xdr:col>116</xdr:col>
      <xdr:colOff>63500</xdr:colOff>
      <xdr:row>59</xdr:row>
      <xdr:rowOff>82753</xdr:rowOff>
    </xdr:to>
    <xdr:cxnSp macro="">
      <xdr:nvCxnSpPr>
        <xdr:cNvPr id="607" name="直線コネクタ 606"/>
        <xdr:cNvCxnSpPr/>
      </xdr:nvCxnSpPr>
      <xdr:spPr>
        <a:xfrm flipV="1">
          <a:off x="21323300" y="9805112"/>
          <a:ext cx="8382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59386</xdr:rowOff>
    </xdr:from>
    <xdr:to>
      <xdr:col>107</xdr:col>
      <xdr:colOff>101600</xdr:colOff>
      <xdr:row>59</xdr:row>
      <xdr:rowOff>160986</xdr:rowOff>
    </xdr:to>
    <xdr:sp macro="" textlink="">
      <xdr:nvSpPr>
        <xdr:cNvPr id="608" name="楕円 607"/>
        <xdr:cNvSpPr/>
      </xdr:nvSpPr>
      <xdr:spPr>
        <a:xfrm>
          <a:off x="20383500" y="101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82753</xdr:rowOff>
    </xdr:from>
    <xdr:to>
      <xdr:col>111</xdr:col>
      <xdr:colOff>177800</xdr:colOff>
      <xdr:row>59</xdr:row>
      <xdr:rowOff>110186</xdr:rowOff>
    </xdr:to>
    <xdr:cxnSp macro="">
      <xdr:nvCxnSpPr>
        <xdr:cNvPr id="609" name="直線コネクタ 608"/>
        <xdr:cNvCxnSpPr/>
      </xdr:nvCxnSpPr>
      <xdr:spPr>
        <a:xfrm flipV="1">
          <a:off x="20434300" y="1019830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4521</xdr:rowOff>
    </xdr:from>
    <xdr:to>
      <xdr:col>102</xdr:col>
      <xdr:colOff>165100</xdr:colOff>
      <xdr:row>59</xdr:row>
      <xdr:rowOff>106121</xdr:rowOff>
    </xdr:to>
    <xdr:sp macro="" textlink="">
      <xdr:nvSpPr>
        <xdr:cNvPr id="610" name="楕円 609"/>
        <xdr:cNvSpPr/>
      </xdr:nvSpPr>
      <xdr:spPr>
        <a:xfrm>
          <a:off x="19494500" y="101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55321</xdr:rowOff>
    </xdr:from>
    <xdr:to>
      <xdr:col>107</xdr:col>
      <xdr:colOff>50800</xdr:colOff>
      <xdr:row>59</xdr:row>
      <xdr:rowOff>110186</xdr:rowOff>
    </xdr:to>
    <xdr:cxnSp macro="">
      <xdr:nvCxnSpPr>
        <xdr:cNvPr id="611" name="直線コネクタ 610"/>
        <xdr:cNvCxnSpPr/>
      </xdr:nvCxnSpPr>
      <xdr:spPr>
        <a:xfrm>
          <a:off x="19545300" y="10170871"/>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22809</xdr:rowOff>
    </xdr:from>
    <xdr:to>
      <xdr:col>98</xdr:col>
      <xdr:colOff>38100</xdr:colOff>
      <xdr:row>59</xdr:row>
      <xdr:rowOff>124409</xdr:rowOff>
    </xdr:to>
    <xdr:sp macro="" textlink="">
      <xdr:nvSpPr>
        <xdr:cNvPr id="612" name="楕円 611"/>
        <xdr:cNvSpPr/>
      </xdr:nvSpPr>
      <xdr:spPr>
        <a:xfrm>
          <a:off x="18605500" y="10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55321</xdr:rowOff>
    </xdr:from>
    <xdr:to>
      <xdr:col>102</xdr:col>
      <xdr:colOff>114300</xdr:colOff>
      <xdr:row>59</xdr:row>
      <xdr:rowOff>73609</xdr:rowOff>
    </xdr:to>
    <xdr:cxnSp macro="">
      <xdr:nvCxnSpPr>
        <xdr:cNvPr id="613" name="直線コネクタ 612"/>
        <xdr:cNvCxnSpPr/>
      </xdr:nvCxnSpPr>
      <xdr:spPr>
        <a:xfrm flipV="1">
          <a:off x="18656300" y="1017087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150080</xdr:rowOff>
    </xdr:from>
    <xdr:ext cx="469744" cy="259045"/>
    <xdr:sp macro="" textlink="">
      <xdr:nvSpPr>
        <xdr:cNvPr id="618" name="n_1mainValue【学校施設】&#10;一人当たり面積"/>
        <xdr:cNvSpPr txBox="1"/>
      </xdr:nvSpPr>
      <xdr:spPr>
        <a:xfrm>
          <a:off x="21075727" y="992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6063</xdr:rowOff>
    </xdr:from>
    <xdr:ext cx="469744" cy="259045"/>
    <xdr:sp macro="" textlink="">
      <xdr:nvSpPr>
        <xdr:cNvPr id="619" name="n_2mainValue【学校施設】&#10;一人当たり面積"/>
        <xdr:cNvSpPr txBox="1"/>
      </xdr:nvSpPr>
      <xdr:spPr>
        <a:xfrm>
          <a:off x="20199427" y="995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122648</xdr:rowOff>
    </xdr:from>
    <xdr:ext cx="469744" cy="259045"/>
    <xdr:sp macro="" textlink="">
      <xdr:nvSpPr>
        <xdr:cNvPr id="620" name="n_3mainValue【学校施設】&#10;一人当たり面積"/>
        <xdr:cNvSpPr txBox="1"/>
      </xdr:nvSpPr>
      <xdr:spPr>
        <a:xfrm>
          <a:off x="19310427" y="98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621" name="n_4main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678" name="楕円 677"/>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165752</xdr:rowOff>
    </xdr:from>
    <xdr:ext cx="405111" cy="259045"/>
    <xdr:sp macro="" textlink="">
      <xdr:nvSpPr>
        <xdr:cNvPr id="679" name="【公民館】&#10;有形固定資産減価償却率該当値テキスト"/>
        <xdr:cNvSpPr txBox="1"/>
      </xdr:nvSpPr>
      <xdr:spPr>
        <a:xfrm>
          <a:off x="16357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80" name="楕円 679"/>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66675</xdr:rowOff>
    </xdr:to>
    <xdr:cxnSp macro="">
      <xdr:nvCxnSpPr>
        <xdr:cNvPr id="681" name="直線コネクタ 680"/>
        <xdr:cNvCxnSpPr/>
      </xdr:nvCxnSpPr>
      <xdr:spPr>
        <a:xfrm>
          <a:off x="15481300" y="178384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82" name="楕円 681"/>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104</xdr:row>
      <xdr:rowOff>7620</xdr:rowOff>
    </xdr:to>
    <xdr:cxnSp macro="">
      <xdr:nvCxnSpPr>
        <xdr:cNvPr id="683" name="直線コネクタ 682"/>
        <xdr:cNvCxnSpPr/>
      </xdr:nvCxnSpPr>
      <xdr:spPr>
        <a:xfrm>
          <a:off x="14592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84" name="楕円 683"/>
        <xdr:cNvSpPr/>
      </xdr:nvSpPr>
      <xdr:spPr>
        <a:xfrm>
          <a:off x="1365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148589</xdr:rowOff>
    </xdr:to>
    <xdr:cxnSp macro="">
      <xdr:nvCxnSpPr>
        <xdr:cNvPr id="685" name="直線コネクタ 684"/>
        <xdr:cNvCxnSpPr/>
      </xdr:nvCxnSpPr>
      <xdr:spPr>
        <a:xfrm>
          <a:off x="13703300" y="177565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636</xdr:rowOff>
    </xdr:from>
    <xdr:to>
      <xdr:col>67</xdr:col>
      <xdr:colOff>101600</xdr:colOff>
      <xdr:row>103</xdr:row>
      <xdr:rowOff>102236</xdr:rowOff>
    </xdr:to>
    <xdr:sp macro="" textlink="">
      <xdr:nvSpPr>
        <xdr:cNvPr id="686" name="楕円 685"/>
        <xdr:cNvSpPr/>
      </xdr:nvSpPr>
      <xdr:spPr>
        <a:xfrm>
          <a:off x="12763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51436</xdr:rowOff>
    </xdr:from>
    <xdr:to>
      <xdr:col>71</xdr:col>
      <xdr:colOff>177800</xdr:colOff>
      <xdr:row>103</xdr:row>
      <xdr:rowOff>97155</xdr:rowOff>
    </xdr:to>
    <xdr:cxnSp macro="">
      <xdr:nvCxnSpPr>
        <xdr:cNvPr id="687" name="直線コネクタ 686"/>
        <xdr:cNvCxnSpPr/>
      </xdr:nvCxnSpPr>
      <xdr:spPr>
        <a:xfrm>
          <a:off x="12814300" y="17710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692" name="n_1mainValue【公民館】&#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93" name="n_2mainValue【公民館】&#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94" name="n_3mainValue【公民館】&#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118763</xdr:rowOff>
    </xdr:from>
    <xdr:ext cx="405111" cy="259045"/>
    <xdr:sp macro="" textlink="">
      <xdr:nvSpPr>
        <xdr:cNvPr id="695" name="n_4mainValue【公民館】&#10;有形固定資産減価償却率"/>
        <xdr:cNvSpPr txBox="1"/>
      </xdr:nvSpPr>
      <xdr:spPr>
        <a:xfrm>
          <a:off x="12611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735" name="楕円 734"/>
        <xdr:cNvSpPr/>
      </xdr:nvSpPr>
      <xdr:spPr>
        <a:xfrm>
          <a:off x="22110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736" name="【公民館】&#10;一人当たり面積該当値テキスト"/>
        <xdr:cNvSpPr txBox="1"/>
      </xdr:nvSpPr>
      <xdr:spPr>
        <a:xfrm>
          <a:off x="221996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37" name="楕円 736"/>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121920</xdr:rowOff>
    </xdr:from>
    <xdr:to>
      <xdr:col>116</xdr:col>
      <xdr:colOff>63500</xdr:colOff>
      <xdr:row>103</xdr:row>
      <xdr:rowOff>140970</xdr:rowOff>
    </xdr:to>
    <xdr:cxnSp macro="">
      <xdr:nvCxnSpPr>
        <xdr:cNvPr id="738" name="直線コネクタ 737"/>
        <xdr:cNvCxnSpPr/>
      </xdr:nvCxnSpPr>
      <xdr:spPr>
        <a:xfrm>
          <a:off x="21323300" y="17781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40639</xdr:rowOff>
    </xdr:from>
    <xdr:to>
      <xdr:col>107</xdr:col>
      <xdr:colOff>101600</xdr:colOff>
      <xdr:row>103</xdr:row>
      <xdr:rowOff>142239</xdr:rowOff>
    </xdr:to>
    <xdr:sp macro="" textlink="">
      <xdr:nvSpPr>
        <xdr:cNvPr id="739" name="楕円 738"/>
        <xdr:cNvSpPr/>
      </xdr:nvSpPr>
      <xdr:spPr>
        <a:xfrm>
          <a:off x="20383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91439</xdr:rowOff>
    </xdr:from>
    <xdr:to>
      <xdr:col>111</xdr:col>
      <xdr:colOff>177800</xdr:colOff>
      <xdr:row>103</xdr:row>
      <xdr:rowOff>121920</xdr:rowOff>
    </xdr:to>
    <xdr:cxnSp macro="">
      <xdr:nvCxnSpPr>
        <xdr:cNvPr id="740" name="直線コネクタ 739"/>
        <xdr:cNvCxnSpPr/>
      </xdr:nvCxnSpPr>
      <xdr:spPr>
        <a:xfrm>
          <a:off x="20434300" y="17750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741" name="楕円 740"/>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91439</xdr:rowOff>
    </xdr:to>
    <xdr:cxnSp macro="">
      <xdr:nvCxnSpPr>
        <xdr:cNvPr id="742" name="直線コネクタ 741"/>
        <xdr:cNvCxnSpPr/>
      </xdr:nvCxnSpPr>
      <xdr:spPr>
        <a:xfrm>
          <a:off x="19545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93980</xdr:rowOff>
    </xdr:from>
    <xdr:to>
      <xdr:col>98</xdr:col>
      <xdr:colOff>38100</xdr:colOff>
      <xdr:row>104</xdr:row>
      <xdr:rowOff>24130</xdr:rowOff>
    </xdr:to>
    <xdr:sp macro="" textlink="">
      <xdr:nvSpPr>
        <xdr:cNvPr id="743" name="楕円 742"/>
        <xdr:cNvSpPr/>
      </xdr:nvSpPr>
      <xdr:spPr>
        <a:xfrm>
          <a:off x="18605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144780</xdr:rowOff>
    </xdr:to>
    <xdr:cxnSp macro="">
      <xdr:nvCxnSpPr>
        <xdr:cNvPr id="744" name="直線コネクタ 743"/>
        <xdr:cNvCxnSpPr/>
      </xdr:nvCxnSpPr>
      <xdr:spPr>
        <a:xfrm flipV="1">
          <a:off x="18656300" y="1771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749" name="n_1mainValue【公民館】&#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158766</xdr:rowOff>
    </xdr:from>
    <xdr:ext cx="469744" cy="259045"/>
    <xdr:sp macro="" textlink="">
      <xdr:nvSpPr>
        <xdr:cNvPr id="750" name="n_2mainValue【公民館】&#10;一人当たり面積"/>
        <xdr:cNvSpPr txBox="1"/>
      </xdr:nvSpPr>
      <xdr:spPr>
        <a:xfrm>
          <a:off x="20199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751" name="n_3mainValue【公民館】&#10;一人当たり面積"/>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40657</xdr:rowOff>
    </xdr:from>
    <xdr:ext cx="469744" cy="259045"/>
    <xdr:sp macro="" textlink="">
      <xdr:nvSpPr>
        <xdr:cNvPr id="752" name="n_4mainValue【公民館】&#10;一人当たり面積"/>
        <xdr:cNvSpPr txBox="1"/>
      </xdr:nvSpPr>
      <xdr:spPr>
        <a:xfrm>
          <a:off x="18421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有形固定資産減価償却率については、道路が類似団体平均を１０．９ポイント、橋りょう・トンネルが３．８ポイント、学校施設が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公民館が０．２ポイント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上回っている。施設全体として、公共施設等総合管理計画に基づき、引き続き長寿命化に取り組んでいく。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ｍ、橋りょう・トンネルの一人当たり有形固定資産額は約１９万円、類似団体平均を上回っているが、これは市域が広大であり、山間地域、河川が多いことによるものである。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学校施設の一人当たり面積は約０．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㎡、公民館の一人当たり面積は約０．０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学校施設の一人当たり面積は令和元年度に前年度比で０．４３㎡増加しているが、これは学校給食共同調理場の建設によるものである。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これらの施設については、特に小中学校の再編統合を進めているところであり、教育環境の維持を前提に今後も最適化について検討していく。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105591</xdr:rowOff>
    </xdr:to>
    <xdr:cxnSp macro="">
      <xdr:nvCxnSpPr>
        <xdr:cNvPr id="77" name="直線コネクタ 76"/>
        <xdr:cNvCxnSpPr/>
      </xdr:nvCxnSpPr>
      <xdr:spPr>
        <a:xfrm>
          <a:off x="3797300" y="67594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8" name="楕円 77"/>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72934</xdr:rowOff>
    </xdr:to>
    <xdr:cxnSp macro="">
      <xdr:nvCxnSpPr>
        <xdr:cNvPr id="79" name="直線コネクタ 78"/>
        <xdr:cNvCxnSpPr/>
      </xdr:nvCxnSpPr>
      <xdr:spPr>
        <a:xfrm>
          <a:off x="2908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41910</xdr:rowOff>
    </xdr:to>
    <xdr:cxnSp macro="">
      <xdr:nvCxnSpPr>
        <xdr:cNvPr id="81" name="直線コネクタ 80"/>
        <xdr:cNvCxnSpPr/>
      </xdr:nvCxnSpPr>
      <xdr:spPr>
        <a:xfrm>
          <a:off x="2019300" y="669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98878</xdr:rowOff>
    </xdr:from>
    <xdr:to>
      <xdr:col>6</xdr:col>
      <xdr:colOff>38100</xdr:colOff>
      <xdr:row>39</xdr:row>
      <xdr:rowOff>29028</xdr:rowOff>
    </xdr:to>
    <xdr:sp macro="" textlink="">
      <xdr:nvSpPr>
        <xdr:cNvPr id="82" name="楕円 81"/>
        <xdr:cNvSpPr/>
      </xdr:nvSpPr>
      <xdr:spPr>
        <a:xfrm>
          <a:off x="1079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149678</xdr:rowOff>
    </xdr:from>
    <xdr:to>
      <xdr:col>10</xdr:col>
      <xdr:colOff>114300</xdr:colOff>
      <xdr:row>39</xdr:row>
      <xdr:rowOff>9253</xdr:rowOff>
    </xdr:to>
    <xdr:cxnSp macro="">
      <xdr:nvCxnSpPr>
        <xdr:cNvPr id="83" name="直線コネクタ 82"/>
        <xdr:cNvCxnSpPr/>
      </xdr:nvCxnSpPr>
      <xdr:spPr>
        <a:xfrm>
          <a:off x="1130300" y="66647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図書館】&#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9" name="n_2mainValue【図書館】&#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0" name="n_3mainValue【図書館】&#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20155</xdr:rowOff>
    </xdr:from>
    <xdr:ext cx="405111" cy="259045"/>
    <xdr:sp macro="" textlink="">
      <xdr:nvSpPr>
        <xdr:cNvPr id="91" name="n_4mainValue【図書館】&#10;有形固定資産減価償却率"/>
        <xdr:cNvSpPr txBox="1"/>
      </xdr:nvSpPr>
      <xdr:spPr>
        <a:xfrm>
          <a:off x="927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158750</xdr:rowOff>
    </xdr:to>
    <xdr:cxnSp macro="">
      <xdr:nvCxnSpPr>
        <xdr:cNvPr id="136" name="直線コネクタ 135"/>
        <xdr:cNvCxnSpPr/>
      </xdr:nvCxnSpPr>
      <xdr:spPr>
        <a:xfrm flipV="1">
          <a:off x="8750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40</xdr:row>
      <xdr:rowOff>0</xdr:rowOff>
    </xdr:to>
    <xdr:cxnSp macro="">
      <xdr:nvCxnSpPr>
        <xdr:cNvPr id="140" name="直線コネクタ 139"/>
        <xdr:cNvCxnSpPr/>
      </xdr:nvCxnSpPr>
      <xdr:spPr>
        <a:xfrm flipV="1">
          <a:off x="6972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90" name="楕円 189"/>
        <xdr:cNvSpPr/>
      </xdr:nvSpPr>
      <xdr:spPr>
        <a:xfrm>
          <a:off x="4584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115405</xdr:rowOff>
    </xdr:from>
    <xdr:ext cx="405111" cy="259045"/>
    <xdr:sp macro="" textlink="">
      <xdr:nvSpPr>
        <xdr:cNvPr id="191" name="【体育館・プール】&#10;有形固定資産減価償却率該当値テキスト"/>
        <xdr:cNvSpPr txBox="1"/>
      </xdr:nvSpPr>
      <xdr:spPr>
        <a:xfrm>
          <a:off x="4673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91259</xdr:rowOff>
    </xdr:from>
    <xdr:to>
      <xdr:col>20</xdr:col>
      <xdr:colOff>38100</xdr:colOff>
      <xdr:row>63</xdr:row>
      <xdr:rowOff>21409</xdr:rowOff>
    </xdr:to>
    <xdr:sp macro="" textlink="">
      <xdr:nvSpPr>
        <xdr:cNvPr id="192" name="楕円 191"/>
        <xdr:cNvSpPr/>
      </xdr:nvSpPr>
      <xdr:spPr>
        <a:xfrm>
          <a:off x="3746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142059</xdr:rowOff>
    </xdr:to>
    <xdr:cxnSp macro="">
      <xdr:nvCxnSpPr>
        <xdr:cNvPr id="193" name="直線コネクタ 192"/>
        <xdr:cNvCxnSpPr/>
      </xdr:nvCxnSpPr>
      <xdr:spPr>
        <a:xfrm flipV="1">
          <a:off x="3797300" y="10646228"/>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4" name="楕円 193"/>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142059</xdr:rowOff>
    </xdr:to>
    <xdr:cxnSp macro="">
      <xdr:nvCxnSpPr>
        <xdr:cNvPr id="195" name="直線コネクタ 194"/>
        <xdr:cNvCxnSpPr/>
      </xdr:nvCxnSpPr>
      <xdr:spPr>
        <a:xfrm>
          <a:off x="2908300" y="107327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6" name="楕円 195"/>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102870</xdr:rowOff>
    </xdr:to>
    <xdr:cxnSp macro="">
      <xdr:nvCxnSpPr>
        <xdr:cNvPr id="197" name="直線コネクタ 196"/>
        <xdr:cNvCxnSpPr/>
      </xdr:nvCxnSpPr>
      <xdr:spPr>
        <a:xfrm>
          <a:off x="2019300" y="106903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198" name="楕円 197"/>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19594</xdr:rowOff>
    </xdr:from>
    <xdr:to>
      <xdr:col>10</xdr:col>
      <xdr:colOff>114300</xdr:colOff>
      <xdr:row>62</xdr:row>
      <xdr:rowOff>60416</xdr:rowOff>
    </xdr:to>
    <xdr:cxnSp macro="">
      <xdr:nvCxnSpPr>
        <xdr:cNvPr id="199" name="直線コネクタ 198"/>
        <xdr:cNvCxnSpPr/>
      </xdr:nvCxnSpPr>
      <xdr:spPr>
        <a:xfrm>
          <a:off x="1130300" y="1064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12536</xdr:rowOff>
    </xdr:from>
    <xdr:ext cx="405111" cy="259045"/>
    <xdr:sp macro="" textlink="">
      <xdr:nvSpPr>
        <xdr:cNvPr id="204" name="n_1mainValue【体育館・プール】&#10;有形固定資産減価償却率"/>
        <xdr:cNvSpPr txBox="1"/>
      </xdr:nvSpPr>
      <xdr:spPr>
        <a:xfrm>
          <a:off x="35820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5"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6" name="n_3mainValue【体育館・プー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207" name="n_4mainValue【体育館・プール】&#10;有形固定資産減価償却率"/>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7" name="楕円 246"/>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48"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49" name="楕円 248"/>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100965</xdr:rowOff>
    </xdr:to>
    <xdr:cxnSp macro="">
      <xdr:nvCxnSpPr>
        <xdr:cNvPr id="250" name="直線コネクタ 249"/>
        <xdr:cNvCxnSpPr/>
      </xdr:nvCxnSpPr>
      <xdr:spPr>
        <a:xfrm flipV="1">
          <a:off x="9639300" y="106984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51" name="楕円 250"/>
        <xdr:cNvSpPr/>
      </xdr:nvSpPr>
      <xdr:spPr>
        <a:xfrm>
          <a:off x="8699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104775</xdr:rowOff>
    </xdr:to>
    <xdr:cxnSp macro="">
      <xdr:nvCxnSpPr>
        <xdr:cNvPr id="252" name="直線コネクタ 251"/>
        <xdr:cNvCxnSpPr/>
      </xdr:nvCxnSpPr>
      <xdr:spPr>
        <a:xfrm flipV="1">
          <a:off x="8750300" y="10730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57785</xdr:rowOff>
    </xdr:from>
    <xdr:to>
      <xdr:col>41</xdr:col>
      <xdr:colOff>101600</xdr:colOff>
      <xdr:row>62</xdr:row>
      <xdr:rowOff>159385</xdr:rowOff>
    </xdr:to>
    <xdr:sp macro="" textlink="">
      <xdr:nvSpPr>
        <xdr:cNvPr id="253" name="楕円 252"/>
        <xdr:cNvSpPr/>
      </xdr:nvSpPr>
      <xdr:spPr>
        <a:xfrm>
          <a:off x="7810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104775</xdr:rowOff>
    </xdr:from>
    <xdr:to>
      <xdr:col>45</xdr:col>
      <xdr:colOff>177800</xdr:colOff>
      <xdr:row>62</xdr:row>
      <xdr:rowOff>108585</xdr:rowOff>
    </xdr:to>
    <xdr:cxnSp macro="">
      <xdr:nvCxnSpPr>
        <xdr:cNvPr id="254" name="直線コネクタ 253"/>
        <xdr:cNvCxnSpPr/>
      </xdr:nvCxnSpPr>
      <xdr:spPr>
        <a:xfrm flipV="1">
          <a:off x="7861300" y="1073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61595</xdr:rowOff>
    </xdr:from>
    <xdr:to>
      <xdr:col>36</xdr:col>
      <xdr:colOff>165100</xdr:colOff>
      <xdr:row>62</xdr:row>
      <xdr:rowOff>163195</xdr:rowOff>
    </xdr:to>
    <xdr:sp macro="" textlink="">
      <xdr:nvSpPr>
        <xdr:cNvPr id="255" name="楕円 254"/>
        <xdr:cNvSpPr/>
      </xdr:nvSpPr>
      <xdr:spPr>
        <a:xfrm>
          <a:off x="692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108585</xdr:rowOff>
    </xdr:from>
    <xdr:to>
      <xdr:col>41</xdr:col>
      <xdr:colOff>50800</xdr:colOff>
      <xdr:row>62</xdr:row>
      <xdr:rowOff>112395</xdr:rowOff>
    </xdr:to>
    <xdr:cxnSp macro="">
      <xdr:nvCxnSpPr>
        <xdr:cNvPr id="256" name="直線コネクタ 255"/>
        <xdr:cNvCxnSpPr/>
      </xdr:nvCxnSpPr>
      <xdr:spPr>
        <a:xfrm flipV="1">
          <a:off x="6972300" y="1073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142892</xdr:rowOff>
    </xdr:from>
    <xdr:ext cx="469744" cy="259045"/>
    <xdr:sp macro="" textlink="">
      <xdr:nvSpPr>
        <xdr:cNvPr id="261" name="n_1mainValue【体育館・プール】&#10;一人当たり面積"/>
        <xdr:cNvSpPr txBox="1"/>
      </xdr:nvSpPr>
      <xdr:spPr>
        <a:xfrm>
          <a:off x="9391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62" name="n_2main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63" name="n_3main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154322</xdr:rowOff>
    </xdr:from>
    <xdr:ext cx="469744" cy="259045"/>
    <xdr:sp macro="" textlink="">
      <xdr:nvSpPr>
        <xdr:cNvPr id="264" name="n_4mainValue【体育館・プール】&#10;一人当たり面積"/>
        <xdr:cNvSpPr txBox="1"/>
      </xdr:nvSpPr>
      <xdr:spPr>
        <a:xfrm>
          <a:off x="6737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305" name="楕円 304"/>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9541</xdr:rowOff>
    </xdr:from>
    <xdr:ext cx="405111" cy="259045"/>
    <xdr:sp macro="" textlink="">
      <xdr:nvSpPr>
        <xdr:cNvPr id="306" name="【福祉施設】&#10;有形固定資産減価償却率該当値テキスト"/>
        <xdr:cNvSpPr txBox="1"/>
      </xdr:nvSpPr>
      <xdr:spPr>
        <a:xfrm>
          <a:off x="4673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307" name="楕円 306"/>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82</xdr:row>
      <xdr:rowOff>81914</xdr:rowOff>
    </xdr:to>
    <xdr:cxnSp macro="">
      <xdr:nvCxnSpPr>
        <xdr:cNvPr id="308" name="直線コネクタ 307"/>
        <xdr:cNvCxnSpPr/>
      </xdr:nvCxnSpPr>
      <xdr:spPr>
        <a:xfrm>
          <a:off x="3797300" y="14011275"/>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309" name="楕円 308"/>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148589</xdr:rowOff>
    </xdr:to>
    <xdr:cxnSp macro="">
      <xdr:nvCxnSpPr>
        <xdr:cNvPr id="310" name="直線コネクタ 309"/>
        <xdr:cNvCxnSpPr/>
      </xdr:nvCxnSpPr>
      <xdr:spPr>
        <a:xfrm flipV="1">
          <a:off x="2908300" y="14011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1" name="楕円 310"/>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148589</xdr:rowOff>
    </xdr:to>
    <xdr:cxnSp macro="">
      <xdr:nvCxnSpPr>
        <xdr:cNvPr id="312" name="直線コネクタ 311"/>
        <xdr:cNvCxnSpPr/>
      </xdr:nvCxnSpPr>
      <xdr:spPr>
        <a:xfrm>
          <a:off x="2019300" y="1400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3" name="楕円 312"/>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129539</xdr:rowOff>
    </xdr:to>
    <xdr:cxnSp macro="">
      <xdr:nvCxnSpPr>
        <xdr:cNvPr id="314" name="直線コネクタ 313"/>
        <xdr:cNvCxnSpPr/>
      </xdr:nvCxnSpPr>
      <xdr:spPr>
        <a:xfrm flipV="1">
          <a:off x="1130300" y="14005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319" name="n_1main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20" name="n_2main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1" name="n_3mainValue【福祉施設】&#10;有形固定資産減価償却率"/>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22" name="n_4main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64" name="楕円 363"/>
        <xdr:cNvSpPr/>
      </xdr:nvSpPr>
      <xdr:spPr>
        <a:xfrm>
          <a:off x="10426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88554</xdr:rowOff>
    </xdr:from>
    <xdr:ext cx="469744" cy="259045"/>
    <xdr:sp macro="" textlink="">
      <xdr:nvSpPr>
        <xdr:cNvPr id="365" name="【福祉施設】&#10;一人当たり面積該当値テキスト"/>
        <xdr:cNvSpPr txBox="1"/>
      </xdr:nvSpPr>
      <xdr:spPr>
        <a:xfrm>
          <a:off x="10515600" y="143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66" name="楕円 365"/>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116477</xdr:rowOff>
    </xdr:to>
    <xdr:cxnSp macro="">
      <xdr:nvCxnSpPr>
        <xdr:cNvPr id="367" name="直線コネクタ 366"/>
        <xdr:cNvCxnSpPr/>
      </xdr:nvCxnSpPr>
      <xdr:spPr>
        <a:xfrm>
          <a:off x="9639300" y="14485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91802</xdr:rowOff>
    </xdr:from>
    <xdr:to>
      <xdr:col>46</xdr:col>
      <xdr:colOff>38100</xdr:colOff>
      <xdr:row>85</xdr:row>
      <xdr:rowOff>21952</xdr:rowOff>
    </xdr:to>
    <xdr:sp macro="" textlink="">
      <xdr:nvSpPr>
        <xdr:cNvPr id="368" name="楕円 367"/>
        <xdr:cNvSpPr/>
      </xdr:nvSpPr>
      <xdr:spPr>
        <a:xfrm>
          <a:off x="8699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142602</xdr:rowOff>
    </xdr:to>
    <xdr:cxnSp macro="">
      <xdr:nvCxnSpPr>
        <xdr:cNvPr id="369" name="直線コネクタ 368"/>
        <xdr:cNvCxnSpPr/>
      </xdr:nvCxnSpPr>
      <xdr:spPr>
        <a:xfrm flipV="1">
          <a:off x="8750300" y="144856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70" name="楕円 369"/>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142602</xdr:rowOff>
    </xdr:to>
    <xdr:cxnSp macro="">
      <xdr:nvCxnSpPr>
        <xdr:cNvPr id="371" name="直線コネクタ 370"/>
        <xdr:cNvCxnSpPr/>
      </xdr:nvCxnSpPr>
      <xdr:spPr>
        <a:xfrm>
          <a:off x="7861300" y="145313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85271</xdr:rowOff>
    </xdr:from>
    <xdr:to>
      <xdr:col>36</xdr:col>
      <xdr:colOff>165100</xdr:colOff>
      <xdr:row>85</xdr:row>
      <xdr:rowOff>15421</xdr:rowOff>
    </xdr:to>
    <xdr:sp macro="" textlink="">
      <xdr:nvSpPr>
        <xdr:cNvPr id="372" name="楕円 371"/>
        <xdr:cNvSpPr/>
      </xdr:nvSpPr>
      <xdr:spPr>
        <a:xfrm>
          <a:off x="692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136071</xdr:rowOff>
    </xdr:to>
    <xdr:cxnSp macro="">
      <xdr:nvCxnSpPr>
        <xdr:cNvPr id="373" name="直線コネクタ 372"/>
        <xdr:cNvCxnSpPr/>
      </xdr:nvCxnSpPr>
      <xdr:spPr>
        <a:xfrm flipV="1">
          <a:off x="6972300" y="1453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151147</xdr:rowOff>
    </xdr:from>
    <xdr:ext cx="469744" cy="259045"/>
    <xdr:sp macro="" textlink="">
      <xdr:nvSpPr>
        <xdr:cNvPr id="378" name="n_1main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38479</xdr:rowOff>
    </xdr:from>
    <xdr:ext cx="469744" cy="259045"/>
    <xdr:sp macro="" textlink="">
      <xdr:nvSpPr>
        <xdr:cNvPr id="379" name="n_2mainValue【福祉施設】&#10;一人当たり面積"/>
        <xdr:cNvSpPr txBox="1"/>
      </xdr:nvSpPr>
      <xdr:spPr>
        <a:xfrm>
          <a:off x="8515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80" name="n_3main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31948</xdr:rowOff>
    </xdr:from>
    <xdr:ext cx="469744" cy="259045"/>
    <xdr:sp macro="" textlink="">
      <xdr:nvSpPr>
        <xdr:cNvPr id="381" name="n_4mainValue【福祉施設】&#10;一人当たり面積"/>
        <xdr:cNvSpPr txBox="1"/>
      </xdr:nvSpPr>
      <xdr:spPr>
        <a:xfrm>
          <a:off x="6737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76019</xdr:rowOff>
    </xdr:from>
    <xdr:to>
      <xdr:col>24</xdr:col>
      <xdr:colOff>114300</xdr:colOff>
      <xdr:row>103</xdr:row>
      <xdr:rowOff>6169</xdr:rowOff>
    </xdr:to>
    <xdr:sp macro="" textlink="">
      <xdr:nvSpPr>
        <xdr:cNvPr id="423" name="楕円 422"/>
        <xdr:cNvSpPr/>
      </xdr:nvSpPr>
      <xdr:spPr>
        <a:xfrm>
          <a:off x="4584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98896</xdr:rowOff>
    </xdr:from>
    <xdr:ext cx="405111" cy="259045"/>
    <xdr:sp macro="" textlink="">
      <xdr:nvSpPr>
        <xdr:cNvPr id="424" name="【市民会館】&#10;有形固定資産減価償却率該当値テキスト"/>
        <xdr:cNvSpPr txBox="1"/>
      </xdr:nvSpPr>
      <xdr:spPr>
        <a:xfrm>
          <a:off x="4673600"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44994</xdr:rowOff>
    </xdr:from>
    <xdr:to>
      <xdr:col>20</xdr:col>
      <xdr:colOff>38100</xdr:colOff>
      <xdr:row>107</xdr:row>
      <xdr:rowOff>146594</xdr:rowOff>
    </xdr:to>
    <xdr:sp macro="" textlink="">
      <xdr:nvSpPr>
        <xdr:cNvPr id="425" name="楕円 424"/>
        <xdr:cNvSpPr/>
      </xdr:nvSpPr>
      <xdr:spPr>
        <a:xfrm>
          <a:off x="3746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126819</xdr:rowOff>
    </xdr:from>
    <xdr:to>
      <xdr:col>24</xdr:col>
      <xdr:colOff>63500</xdr:colOff>
      <xdr:row>107</xdr:row>
      <xdr:rowOff>95794</xdr:rowOff>
    </xdr:to>
    <xdr:cxnSp macro="">
      <xdr:nvCxnSpPr>
        <xdr:cNvPr id="426" name="直線コネクタ 425"/>
        <xdr:cNvCxnSpPr/>
      </xdr:nvCxnSpPr>
      <xdr:spPr>
        <a:xfrm flipV="1">
          <a:off x="3797300" y="17614719"/>
          <a:ext cx="8382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10705</xdr:rowOff>
    </xdr:from>
    <xdr:to>
      <xdr:col>15</xdr:col>
      <xdr:colOff>101600</xdr:colOff>
      <xdr:row>107</xdr:row>
      <xdr:rowOff>112305</xdr:rowOff>
    </xdr:to>
    <xdr:sp macro="" textlink="">
      <xdr:nvSpPr>
        <xdr:cNvPr id="427" name="楕円 426"/>
        <xdr:cNvSpPr/>
      </xdr:nvSpPr>
      <xdr:spPr>
        <a:xfrm>
          <a:off x="2857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61505</xdr:rowOff>
    </xdr:from>
    <xdr:to>
      <xdr:col>19</xdr:col>
      <xdr:colOff>177800</xdr:colOff>
      <xdr:row>107</xdr:row>
      <xdr:rowOff>95794</xdr:rowOff>
    </xdr:to>
    <xdr:cxnSp macro="">
      <xdr:nvCxnSpPr>
        <xdr:cNvPr id="428" name="直線コネクタ 427"/>
        <xdr:cNvCxnSpPr/>
      </xdr:nvCxnSpPr>
      <xdr:spPr>
        <a:xfrm>
          <a:off x="2908300" y="1840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429" name="楕円 428"/>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38644</xdr:rowOff>
    </xdr:from>
    <xdr:to>
      <xdr:col>15</xdr:col>
      <xdr:colOff>50800</xdr:colOff>
      <xdr:row>107</xdr:row>
      <xdr:rowOff>61505</xdr:rowOff>
    </xdr:to>
    <xdr:cxnSp macro="">
      <xdr:nvCxnSpPr>
        <xdr:cNvPr id="430" name="直線コネクタ 429"/>
        <xdr:cNvCxnSpPr/>
      </xdr:nvCxnSpPr>
      <xdr:spPr>
        <a:xfrm>
          <a:off x="2019300" y="18383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431" name="楕円 430"/>
        <xdr:cNvSpPr/>
      </xdr:nvSpPr>
      <xdr:spPr>
        <a:xfrm>
          <a:off x="107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38644</xdr:rowOff>
    </xdr:to>
    <xdr:cxnSp macro="">
      <xdr:nvCxnSpPr>
        <xdr:cNvPr id="432" name="直線コネクタ 431"/>
        <xdr:cNvCxnSpPr/>
      </xdr:nvCxnSpPr>
      <xdr:spPr>
        <a:xfrm>
          <a:off x="1130300" y="183642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137721</xdr:rowOff>
    </xdr:from>
    <xdr:ext cx="405111" cy="259045"/>
    <xdr:sp macro="" textlink="">
      <xdr:nvSpPr>
        <xdr:cNvPr id="437" name="n_1mainValue【市民会館】&#10;有形固定資産減価償却率"/>
        <xdr:cNvSpPr txBox="1"/>
      </xdr:nvSpPr>
      <xdr:spPr>
        <a:xfrm>
          <a:off x="3582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103432</xdr:rowOff>
    </xdr:from>
    <xdr:ext cx="405111" cy="259045"/>
    <xdr:sp macro="" textlink="">
      <xdr:nvSpPr>
        <xdr:cNvPr id="438" name="n_2mainValue【市民会館】&#10;有形固定資産減価償却率"/>
        <xdr:cNvSpPr txBox="1"/>
      </xdr:nvSpPr>
      <xdr:spPr>
        <a:xfrm>
          <a:off x="2705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439" name="n_3mainValue【市民会館】&#10;有形固定資産減価償却率"/>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440" name="n_4mainValue【市民会館】&#10;有形固定資産減価償却率"/>
        <xdr:cNvSpPr txBox="1"/>
      </xdr:nvSpPr>
      <xdr:spPr>
        <a:xfrm>
          <a:off x="927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482" name="楕円 481"/>
        <xdr:cNvSpPr/>
      </xdr:nvSpPr>
      <xdr:spPr>
        <a:xfrm>
          <a:off x="10426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18522</xdr:rowOff>
    </xdr:from>
    <xdr:ext cx="469744" cy="259045"/>
    <xdr:sp macro="" textlink="">
      <xdr:nvSpPr>
        <xdr:cNvPr id="483" name="【市民会館】&#10;一人当たり面積該当値テキスト"/>
        <xdr:cNvSpPr txBox="1"/>
      </xdr:nvSpPr>
      <xdr:spPr>
        <a:xfrm>
          <a:off x="10515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484" name="楕円 483"/>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90895</xdr:rowOff>
    </xdr:from>
    <xdr:to>
      <xdr:col>55</xdr:col>
      <xdr:colOff>0</xdr:colOff>
      <xdr:row>107</xdr:row>
      <xdr:rowOff>94162</xdr:rowOff>
    </xdr:to>
    <xdr:cxnSp macro="">
      <xdr:nvCxnSpPr>
        <xdr:cNvPr id="485" name="直線コネクタ 484"/>
        <xdr:cNvCxnSpPr/>
      </xdr:nvCxnSpPr>
      <xdr:spPr>
        <a:xfrm flipV="1">
          <a:off x="9639300" y="1843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49893</xdr:rowOff>
    </xdr:from>
    <xdr:to>
      <xdr:col>46</xdr:col>
      <xdr:colOff>38100</xdr:colOff>
      <xdr:row>107</xdr:row>
      <xdr:rowOff>151493</xdr:rowOff>
    </xdr:to>
    <xdr:sp macro="" textlink="">
      <xdr:nvSpPr>
        <xdr:cNvPr id="486" name="楕円 485"/>
        <xdr:cNvSpPr/>
      </xdr:nvSpPr>
      <xdr:spPr>
        <a:xfrm>
          <a:off x="8699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94162</xdr:rowOff>
    </xdr:from>
    <xdr:to>
      <xdr:col>50</xdr:col>
      <xdr:colOff>114300</xdr:colOff>
      <xdr:row>107</xdr:row>
      <xdr:rowOff>100693</xdr:rowOff>
    </xdr:to>
    <xdr:cxnSp macro="">
      <xdr:nvCxnSpPr>
        <xdr:cNvPr id="487" name="直線コネクタ 486"/>
        <xdr:cNvCxnSpPr/>
      </xdr:nvCxnSpPr>
      <xdr:spPr>
        <a:xfrm flipV="1">
          <a:off x="8750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88" name="楕円 487"/>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100693</xdr:rowOff>
    </xdr:from>
    <xdr:to>
      <xdr:col>45</xdr:col>
      <xdr:colOff>177800</xdr:colOff>
      <xdr:row>107</xdr:row>
      <xdr:rowOff>103958</xdr:rowOff>
    </xdr:to>
    <xdr:cxnSp macro="">
      <xdr:nvCxnSpPr>
        <xdr:cNvPr id="489" name="直線コネクタ 488"/>
        <xdr:cNvCxnSpPr/>
      </xdr:nvCxnSpPr>
      <xdr:spPr>
        <a:xfrm flipV="1">
          <a:off x="7861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160927</xdr:rowOff>
    </xdr:from>
    <xdr:to>
      <xdr:col>36</xdr:col>
      <xdr:colOff>165100</xdr:colOff>
      <xdr:row>108</xdr:row>
      <xdr:rowOff>91077</xdr:rowOff>
    </xdr:to>
    <xdr:sp macro="" textlink="">
      <xdr:nvSpPr>
        <xdr:cNvPr id="490" name="楕円 489"/>
        <xdr:cNvSpPr/>
      </xdr:nvSpPr>
      <xdr:spPr>
        <a:xfrm>
          <a:off x="692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108</xdr:row>
      <xdr:rowOff>40277</xdr:rowOff>
    </xdr:to>
    <xdr:cxnSp macro="">
      <xdr:nvCxnSpPr>
        <xdr:cNvPr id="491" name="直線コネクタ 490"/>
        <xdr:cNvCxnSpPr/>
      </xdr:nvCxnSpPr>
      <xdr:spPr>
        <a:xfrm flipV="1">
          <a:off x="6972300" y="184491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136089</xdr:rowOff>
    </xdr:from>
    <xdr:ext cx="469744" cy="259045"/>
    <xdr:sp macro="" textlink="">
      <xdr:nvSpPr>
        <xdr:cNvPr id="496" name="n_1mainValue【市民会館】&#10;一人当たり面積"/>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142620</xdr:rowOff>
    </xdr:from>
    <xdr:ext cx="469744" cy="259045"/>
    <xdr:sp macro="" textlink="">
      <xdr:nvSpPr>
        <xdr:cNvPr id="497" name="n_2mainValue【市民会館】&#10;一人当たり面積"/>
        <xdr:cNvSpPr txBox="1"/>
      </xdr:nvSpPr>
      <xdr:spPr>
        <a:xfrm>
          <a:off x="8515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98"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82204</xdr:rowOff>
    </xdr:from>
    <xdr:ext cx="469744" cy="259045"/>
    <xdr:sp macro="" textlink="">
      <xdr:nvSpPr>
        <xdr:cNvPr id="499" name="n_4mainValue【市民会館】&#10;一人当たり面積"/>
        <xdr:cNvSpPr txBox="1"/>
      </xdr:nvSpPr>
      <xdr:spPr>
        <a:xfrm>
          <a:off x="6737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541" name="楕円 540"/>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542" name="【一般廃棄物処理施設】&#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543" name="楕円 542"/>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164374</xdr:rowOff>
    </xdr:to>
    <xdr:cxnSp macro="">
      <xdr:nvCxnSpPr>
        <xdr:cNvPr id="544" name="直線コネクタ 543"/>
        <xdr:cNvCxnSpPr/>
      </xdr:nvCxnSpPr>
      <xdr:spPr>
        <a:xfrm>
          <a:off x="15481300" y="69946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45" name="楕円 544"/>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136616</xdr:rowOff>
    </xdr:to>
    <xdr:cxnSp macro="">
      <xdr:nvCxnSpPr>
        <xdr:cNvPr id="546" name="直線コネクタ 545"/>
        <xdr:cNvCxnSpPr/>
      </xdr:nvCxnSpPr>
      <xdr:spPr>
        <a:xfrm>
          <a:off x="14592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47" name="楕円 546"/>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85997</xdr:rowOff>
    </xdr:from>
    <xdr:to>
      <xdr:col>76</xdr:col>
      <xdr:colOff>114300</xdr:colOff>
      <xdr:row>40</xdr:row>
      <xdr:rowOff>110490</xdr:rowOff>
    </xdr:to>
    <xdr:cxnSp macro="">
      <xdr:nvCxnSpPr>
        <xdr:cNvPr id="548" name="直線コネクタ 547"/>
        <xdr:cNvCxnSpPr/>
      </xdr:nvCxnSpPr>
      <xdr:spPr>
        <a:xfrm>
          <a:off x="13703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10704</xdr:rowOff>
    </xdr:from>
    <xdr:to>
      <xdr:col>67</xdr:col>
      <xdr:colOff>101600</xdr:colOff>
      <xdr:row>40</xdr:row>
      <xdr:rowOff>112304</xdr:rowOff>
    </xdr:to>
    <xdr:sp macro="" textlink="">
      <xdr:nvSpPr>
        <xdr:cNvPr id="549" name="楕円 548"/>
        <xdr:cNvSpPr/>
      </xdr:nvSpPr>
      <xdr:spPr>
        <a:xfrm>
          <a:off x="12763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61504</xdr:rowOff>
    </xdr:from>
    <xdr:to>
      <xdr:col>71</xdr:col>
      <xdr:colOff>177800</xdr:colOff>
      <xdr:row>40</xdr:row>
      <xdr:rowOff>85997</xdr:rowOff>
    </xdr:to>
    <xdr:cxnSp macro="">
      <xdr:nvCxnSpPr>
        <xdr:cNvPr id="550" name="直線コネクタ 549"/>
        <xdr:cNvCxnSpPr/>
      </xdr:nvCxnSpPr>
      <xdr:spPr>
        <a:xfrm>
          <a:off x="12814300" y="691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555" name="n_1mainValue【一般廃棄物処理施設】&#10;有形固定資産減価償却率"/>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56"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57" name="n_3mainValue【一般廃棄物処理施設】&#10;有形固定資産減価償却率"/>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103431</xdr:rowOff>
    </xdr:from>
    <xdr:ext cx="405111" cy="259045"/>
    <xdr:sp macro="" textlink="">
      <xdr:nvSpPr>
        <xdr:cNvPr id="558" name="n_4mainValue【一般廃棄物処理施設】&#10;有形固定資産減価償却率"/>
        <xdr:cNvSpPr txBox="1"/>
      </xdr:nvSpPr>
      <xdr:spPr>
        <a:xfrm>
          <a:off x="12611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143154</xdr:rowOff>
    </xdr:from>
    <xdr:to>
      <xdr:col>116</xdr:col>
      <xdr:colOff>114300</xdr:colOff>
      <xdr:row>40</xdr:row>
      <xdr:rowOff>73304</xdr:rowOff>
    </xdr:to>
    <xdr:sp macro="" textlink="">
      <xdr:nvSpPr>
        <xdr:cNvPr id="598" name="楕円 597"/>
        <xdr:cNvSpPr/>
      </xdr:nvSpPr>
      <xdr:spPr>
        <a:xfrm>
          <a:off x="22110700" y="68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166031</xdr:rowOff>
    </xdr:from>
    <xdr:ext cx="599010" cy="259045"/>
    <xdr:sp macro="" textlink="">
      <xdr:nvSpPr>
        <xdr:cNvPr id="599" name="【一般廃棄物処理施設】&#10;一人当たり有形固定資産（償却資産）額該当値テキスト"/>
        <xdr:cNvSpPr txBox="1"/>
      </xdr:nvSpPr>
      <xdr:spPr>
        <a:xfrm>
          <a:off x="22199600" y="668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89204</xdr:rowOff>
    </xdr:from>
    <xdr:to>
      <xdr:col>112</xdr:col>
      <xdr:colOff>38100</xdr:colOff>
      <xdr:row>41</xdr:row>
      <xdr:rowOff>19354</xdr:rowOff>
    </xdr:to>
    <xdr:sp macro="" textlink="">
      <xdr:nvSpPr>
        <xdr:cNvPr id="600" name="楕円 599"/>
        <xdr:cNvSpPr/>
      </xdr:nvSpPr>
      <xdr:spPr>
        <a:xfrm>
          <a:off x="21272500" y="6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22504</xdr:rowOff>
    </xdr:from>
    <xdr:to>
      <xdr:col>116</xdr:col>
      <xdr:colOff>63500</xdr:colOff>
      <xdr:row>40</xdr:row>
      <xdr:rowOff>140004</xdr:rowOff>
    </xdr:to>
    <xdr:cxnSp macro="">
      <xdr:nvCxnSpPr>
        <xdr:cNvPr id="601" name="直線コネクタ 600"/>
        <xdr:cNvCxnSpPr/>
      </xdr:nvCxnSpPr>
      <xdr:spPr>
        <a:xfrm flipV="1">
          <a:off x="21323300" y="6880504"/>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91560</xdr:rowOff>
    </xdr:from>
    <xdr:to>
      <xdr:col>107</xdr:col>
      <xdr:colOff>101600</xdr:colOff>
      <xdr:row>41</xdr:row>
      <xdr:rowOff>21710</xdr:rowOff>
    </xdr:to>
    <xdr:sp macro="" textlink="">
      <xdr:nvSpPr>
        <xdr:cNvPr id="602" name="楕円 601"/>
        <xdr:cNvSpPr/>
      </xdr:nvSpPr>
      <xdr:spPr>
        <a:xfrm>
          <a:off x="20383500" y="69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140004</xdr:rowOff>
    </xdr:from>
    <xdr:to>
      <xdr:col>111</xdr:col>
      <xdr:colOff>177800</xdr:colOff>
      <xdr:row>40</xdr:row>
      <xdr:rowOff>142360</xdr:rowOff>
    </xdr:to>
    <xdr:cxnSp macro="">
      <xdr:nvCxnSpPr>
        <xdr:cNvPr id="603" name="直線コネクタ 602"/>
        <xdr:cNvCxnSpPr/>
      </xdr:nvCxnSpPr>
      <xdr:spPr>
        <a:xfrm flipV="1">
          <a:off x="20434300" y="699800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94477</xdr:rowOff>
    </xdr:from>
    <xdr:to>
      <xdr:col>102</xdr:col>
      <xdr:colOff>165100</xdr:colOff>
      <xdr:row>41</xdr:row>
      <xdr:rowOff>24627</xdr:rowOff>
    </xdr:to>
    <xdr:sp macro="" textlink="">
      <xdr:nvSpPr>
        <xdr:cNvPr id="604" name="楕円 603"/>
        <xdr:cNvSpPr/>
      </xdr:nvSpPr>
      <xdr:spPr>
        <a:xfrm>
          <a:off x="19494500" y="69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142360</xdr:rowOff>
    </xdr:from>
    <xdr:to>
      <xdr:col>107</xdr:col>
      <xdr:colOff>50800</xdr:colOff>
      <xdr:row>40</xdr:row>
      <xdr:rowOff>145277</xdr:rowOff>
    </xdr:to>
    <xdr:cxnSp macro="">
      <xdr:nvCxnSpPr>
        <xdr:cNvPr id="605" name="直線コネクタ 604"/>
        <xdr:cNvCxnSpPr/>
      </xdr:nvCxnSpPr>
      <xdr:spPr>
        <a:xfrm flipV="1">
          <a:off x="19545300" y="700036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95554</xdr:rowOff>
    </xdr:from>
    <xdr:to>
      <xdr:col>98</xdr:col>
      <xdr:colOff>38100</xdr:colOff>
      <xdr:row>41</xdr:row>
      <xdr:rowOff>25704</xdr:rowOff>
    </xdr:to>
    <xdr:sp macro="" textlink="">
      <xdr:nvSpPr>
        <xdr:cNvPr id="606" name="楕円 605"/>
        <xdr:cNvSpPr/>
      </xdr:nvSpPr>
      <xdr:spPr>
        <a:xfrm>
          <a:off x="18605500" y="6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145277</xdr:rowOff>
    </xdr:from>
    <xdr:to>
      <xdr:col>102</xdr:col>
      <xdr:colOff>114300</xdr:colOff>
      <xdr:row>40</xdr:row>
      <xdr:rowOff>146354</xdr:rowOff>
    </xdr:to>
    <xdr:cxnSp macro="">
      <xdr:nvCxnSpPr>
        <xdr:cNvPr id="607" name="直線コネクタ 606"/>
        <xdr:cNvCxnSpPr/>
      </xdr:nvCxnSpPr>
      <xdr:spPr>
        <a:xfrm flipV="1">
          <a:off x="18656300" y="700327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35881</xdr:rowOff>
    </xdr:from>
    <xdr:ext cx="599010" cy="259045"/>
    <xdr:sp macro="" textlink="">
      <xdr:nvSpPr>
        <xdr:cNvPr id="612" name="n_1mainValue【一般廃棄物処理施設】&#10;一人当たり有形固定資産（償却資産）額"/>
        <xdr:cNvSpPr txBox="1"/>
      </xdr:nvSpPr>
      <xdr:spPr>
        <a:xfrm>
          <a:off x="21011095" y="672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38237</xdr:rowOff>
    </xdr:from>
    <xdr:ext cx="599010" cy="259045"/>
    <xdr:sp macro="" textlink="">
      <xdr:nvSpPr>
        <xdr:cNvPr id="613" name="n_2mainValue【一般廃棄物処理施設】&#10;一人当たり有形固定資産（償却資産）額"/>
        <xdr:cNvSpPr txBox="1"/>
      </xdr:nvSpPr>
      <xdr:spPr>
        <a:xfrm>
          <a:off x="20134795" y="67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41154</xdr:rowOff>
    </xdr:from>
    <xdr:ext cx="599010" cy="259045"/>
    <xdr:sp macro="" textlink="">
      <xdr:nvSpPr>
        <xdr:cNvPr id="614" name="n_3mainValue【一般廃棄物処理施設】&#10;一人当たり有形固定資産（償却資産）額"/>
        <xdr:cNvSpPr txBox="1"/>
      </xdr:nvSpPr>
      <xdr:spPr>
        <a:xfrm>
          <a:off x="19245795" y="67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42231</xdr:rowOff>
    </xdr:from>
    <xdr:ext cx="599010" cy="259045"/>
    <xdr:sp macro="" textlink="">
      <xdr:nvSpPr>
        <xdr:cNvPr id="615" name="n_4mainValue【一般廃棄物処理施設】&#10;一人当たり有形固定資産（償却資産）額"/>
        <xdr:cNvSpPr txBox="1"/>
      </xdr:nvSpPr>
      <xdr:spPr>
        <a:xfrm>
          <a:off x="18356795" y="67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57" name="楕円 65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58" name="【保健センター・保健所】&#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59" name="楕円 658"/>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148590</xdr:rowOff>
    </xdr:to>
    <xdr:cxnSp macro="">
      <xdr:nvCxnSpPr>
        <xdr:cNvPr id="660" name="直線コネクタ 659"/>
        <xdr:cNvCxnSpPr/>
      </xdr:nvCxnSpPr>
      <xdr:spPr>
        <a:xfrm>
          <a:off x="15481300" y="103327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61" name="楕円 660"/>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45720</xdr:rowOff>
    </xdr:to>
    <xdr:cxnSp macro="">
      <xdr:nvCxnSpPr>
        <xdr:cNvPr id="662" name="直線コネクタ 661"/>
        <xdr:cNvCxnSpPr/>
      </xdr:nvCxnSpPr>
      <xdr:spPr>
        <a:xfrm>
          <a:off x="14592300" y="102772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663" name="楕円 662"/>
        <xdr:cNvSpPr/>
      </xdr:nvSpPr>
      <xdr:spPr>
        <a:xfrm>
          <a:off x="13652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161653</xdr:rowOff>
    </xdr:to>
    <xdr:cxnSp macro="">
      <xdr:nvCxnSpPr>
        <xdr:cNvPr id="664" name="直線コネクタ 663"/>
        <xdr:cNvCxnSpPr/>
      </xdr:nvCxnSpPr>
      <xdr:spPr>
        <a:xfrm>
          <a:off x="13703300" y="1022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665" name="楕円 664"/>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111034</xdr:rowOff>
    </xdr:to>
    <xdr:cxnSp macro="">
      <xdr:nvCxnSpPr>
        <xdr:cNvPr id="666" name="直線コネクタ 665"/>
        <xdr:cNvCxnSpPr/>
      </xdr:nvCxnSpPr>
      <xdr:spPr>
        <a:xfrm>
          <a:off x="12814300" y="101955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71" name="n_1mainValue【保健センター・保健所】&#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72" name="n_2main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6911</xdr:rowOff>
    </xdr:from>
    <xdr:ext cx="405111" cy="259045"/>
    <xdr:sp macro="" textlink="">
      <xdr:nvSpPr>
        <xdr:cNvPr id="673" name="n_3mainValue【保健センター・保健所】&#10;有形固定資産減価償却率"/>
        <xdr:cNvSpPr txBox="1"/>
      </xdr:nvSpPr>
      <xdr:spPr>
        <a:xfrm>
          <a:off x="13500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74" name="n_4main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14" name="楕円 713"/>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15" name="【保健センター・保健所】&#10;一人当たり面積該当値テキスト"/>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6" name="楕円 71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76200</xdr:rowOff>
    </xdr:to>
    <xdr:cxnSp macro="">
      <xdr:nvCxnSpPr>
        <xdr:cNvPr id="717" name="直線コネクタ 716"/>
        <xdr:cNvCxnSpPr/>
      </xdr:nvCxnSpPr>
      <xdr:spPr>
        <a:xfrm flipV="1">
          <a:off x="21323300" y="1069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8" name="楕円 717"/>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9" name="直線コネクタ 718"/>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20" name="楕円 719"/>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21" name="直線コネクタ 720"/>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107950</xdr:rowOff>
    </xdr:from>
    <xdr:to>
      <xdr:col>98</xdr:col>
      <xdr:colOff>38100</xdr:colOff>
      <xdr:row>62</xdr:row>
      <xdr:rowOff>38100</xdr:rowOff>
    </xdr:to>
    <xdr:sp macro="" textlink="">
      <xdr:nvSpPr>
        <xdr:cNvPr id="722" name="楕円 721"/>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158750</xdr:rowOff>
    </xdr:from>
    <xdr:to>
      <xdr:col>102</xdr:col>
      <xdr:colOff>114300</xdr:colOff>
      <xdr:row>62</xdr:row>
      <xdr:rowOff>76200</xdr:rowOff>
    </xdr:to>
    <xdr:cxnSp macro="">
      <xdr:nvCxnSpPr>
        <xdr:cNvPr id="723" name="直線コネクタ 722"/>
        <xdr:cNvCxnSpPr/>
      </xdr:nvCxnSpPr>
      <xdr:spPr>
        <a:xfrm>
          <a:off x="18656300" y="1061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8"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9"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30" name="n_3main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29227</xdr:rowOff>
    </xdr:from>
    <xdr:ext cx="469744" cy="259045"/>
    <xdr:sp macro="" textlink="">
      <xdr:nvSpPr>
        <xdr:cNvPr id="731" name="n_4mainValue【保健センター・保健所】&#10;一人当たり面積"/>
        <xdr:cNvSpPr txBox="1"/>
      </xdr:nvSpPr>
      <xdr:spPr>
        <a:xfrm>
          <a:off x="18421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72" name="楕円 771"/>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73" name="【消防施設】&#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774" name="楕円 773"/>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125730</xdr:rowOff>
    </xdr:to>
    <xdr:cxnSp macro="">
      <xdr:nvCxnSpPr>
        <xdr:cNvPr id="775" name="直線コネクタ 774"/>
        <xdr:cNvCxnSpPr/>
      </xdr:nvCxnSpPr>
      <xdr:spPr>
        <a:xfrm>
          <a:off x="15481300" y="13978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776" name="楕円 775"/>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91439</xdr:rowOff>
    </xdr:to>
    <xdr:cxnSp macro="">
      <xdr:nvCxnSpPr>
        <xdr:cNvPr id="777" name="直線コネクタ 776"/>
        <xdr:cNvCxnSpPr/>
      </xdr:nvCxnSpPr>
      <xdr:spPr>
        <a:xfrm>
          <a:off x="14592300" y="139350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78" name="楕円 777"/>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47625</xdr:rowOff>
    </xdr:to>
    <xdr:cxnSp macro="">
      <xdr:nvCxnSpPr>
        <xdr:cNvPr id="779" name="直線コネクタ 778"/>
        <xdr:cNvCxnSpPr/>
      </xdr:nvCxnSpPr>
      <xdr:spPr>
        <a:xfrm>
          <a:off x="13703300" y="138341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59689</xdr:rowOff>
    </xdr:from>
    <xdr:to>
      <xdr:col>67</xdr:col>
      <xdr:colOff>101600</xdr:colOff>
      <xdr:row>80</xdr:row>
      <xdr:rowOff>161289</xdr:rowOff>
    </xdr:to>
    <xdr:sp macro="" textlink="">
      <xdr:nvSpPr>
        <xdr:cNvPr id="780" name="楕円 779"/>
        <xdr:cNvSpPr/>
      </xdr:nvSpPr>
      <xdr:spPr>
        <a:xfrm>
          <a:off x="12763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110489</xdr:rowOff>
    </xdr:from>
    <xdr:to>
      <xdr:col>71</xdr:col>
      <xdr:colOff>177800</xdr:colOff>
      <xdr:row>80</xdr:row>
      <xdr:rowOff>118111</xdr:rowOff>
    </xdr:to>
    <xdr:cxnSp macro="">
      <xdr:nvCxnSpPr>
        <xdr:cNvPr id="781" name="直線コネクタ 780"/>
        <xdr:cNvCxnSpPr/>
      </xdr:nvCxnSpPr>
      <xdr:spPr>
        <a:xfrm>
          <a:off x="12814300" y="13826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786" name="n_1mainValue【消防施設】&#10;有形固定資産減価償却率"/>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787" name="n_2mainValue【消防施設】&#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88"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6366</xdr:rowOff>
    </xdr:from>
    <xdr:ext cx="405111" cy="259045"/>
    <xdr:sp macro="" textlink="">
      <xdr:nvSpPr>
        <xdr:cNvPr id="789" name="n_4mainValue【消防施設】&#10;有形固定資産減価償却率"/>
        <xdr:cNvSpPr txBox="1"/>
      </xdr:nvSpPr>
      <xdr:spPr>
        <a:xfrm>
          <a:off x="12611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27" name="楕円 826"/>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28"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829" name="楕円 828"/>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145542</xdr:rowOff>
    </xdr:to>
    <xdr:cxnSp macro="">
      <xdr:nvCxnSpPr>
        <xdr:cNvPr id="830" name="直線コネクタ 829"/>
        <xdr:cNvCxnSpPr/>
      </xdr:nvCxnSpPr>
      <xdr:spPr>
        <a:xfrm flipV="1">
          <a:off x="21323300" y="142615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31" name="楕円 830"/>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154687</xdr:rowOff>
    </xdr:to>
    <xdr:cxnSp macro="">
      <xdr:nvCxnSpPr>
        <xdr:cNvPr id="832" name="直線コネクタ 831"/>
        <xdr:cNvCxnSpPr/>
      </xdr:nvCxnSpPr>
      <xdr:spPr>
        <a:xfrm flipV="1">
          <a:off x="20434300" y="143758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3" name="楕円 832"/>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34" name="直線コネクタ 833"/>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35" name="楕円 834"/>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154687</xdr:rowOff>
    </xdr:to>
    <xdr:cxnSp macro="">
      <xdr:nvCxnSpPr>
        <xdr:cNvPr id="836" name="直線コネクタ 835"/>
        <xdr:cNvCxnSpPr/>
      </xdr:nvCxnSpPr>
      <xdr:spPr>
        <a:xfrm>
          <a:off x="18656300" y="143347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841"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42" name="n_2mainValue【消防施設】&#10;一人当たり面積"/>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43" name="n_3mainValue【消防施設】&#10;一人当たり面積"/>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44" name="n_4mainValue【消防施設】&#10;一人当たり面積"/>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886" name="楕円 885"/>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887" name="【庁舎】&#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88" name="楕円 887"/>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5987</xdr:rowOff>
    </xdr:to>
    <xdr:cxnSp macro="">
      <xdr:nvCxnSpPr>
        <xdr:cNvPr id="889" name="直線コネクタ 888"/>
        <xdr:cNvCxnSpPr/>
      </xdr:nvCxnSpPr>
      <xdr:spPr>
        <a:xfrm>
          <a:off x="15481300" y="181356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890" name="楕円 889"/>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136616</xdr:rowOff>
    </xdr:to>
    <xdr:cxnSp macro="">
      <xdr:nvCxnSpPr>
        <xdr:cNvPr id="891" name="直線コネクタ 890"/>
        <xdr:cNvCxnSpPr/>
      </xdr:nvCxnSpPr>
      <xdr:spPr>
        <a:xfrm flipV="1">
          <a:off x="14592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92" name="楕円 891"/>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136616</xdr:rowOff>
    </xdr:to>
    <xdr:cxnSp macro="">
      <xdr:nvCxnSpPr>
        <xdr:cNvPr id="893" name="直線コネクタ 892"/>
        <xdr:cNvCxnSpPr/>
      </xdr:nvCxnSpPr>
      <xdr:spPr>
        <a:xfrm>
          <a:off x="13703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894" name="楕円 893"/>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105592</xdr:rowOff>
    </xdr:to>
    <xdr:cxnSp macro="">
      <xdr:nvCxnSpPr>
        <xdr:cNvPr id="895" name="直線コネクタ 894"/>
        <xdr:cNvCxnSpPr/>
      </xdr:nvCxnSpPr>
      <xdr:spPr>
        <a:xfrm>
          <a:off x="12814300" y="1810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900"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901" name="n_2mainValue【庁舎】&#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902"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903" name="n_4mainValue【庁舎】&#10;有形固定資産減価償却率"/>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941" name="楕円 940"/>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942"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41402</xdr:rowOff>
    </xdr:from>
    <xdr:to>
      <xdr:col>112</xdr:col>
      <xdr:colOff>38100</xdr:colOff>
      <xdr:row>103</xdr:row>
      <xdr:rowOff>143002</xdr:rowOff>
    </xdr:to>
    <xdr:sp macro="" textlink="">
      <xdr:nvSpPr>
        <xdr:cNvPr id="943" name="楕円 942"/>
        <xdr:cNvSpPr/>
      </xdr:nvSpPr>
      <xdr:spPr>
        <a:xfrm>
          <a:off x="2127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92202</xdr:rowOff>
    </xdr:from>
    <xdr:to>
      <xdr:col>116</xdr:col>
      <xdr:colOff>63500</xdr:colOff>
      <xdr:row>103</xdr:row>
      <xdr:rowOff>110489</xdr:rowOff>
    </xdr:to>
    <xdr:cxnSp macro="">
      <xdr:nvCxnSpPr>
        <xdr:cNvPr id="944" name="直線コネクタ 943"/>
        <xdr:cNvCxnSpPr/>
      </xdr:nvCxnSpPr>
      <xdr:spPr>
        <a:xfrm>
          <a:off x="21323300" y="177515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57404</xdr:rowOff>
    </xdr:from>
    <xdr:to>
      <xdr:col>107</xdr:col>
      <xdr:colOff>101600</xdr:colOff>
      <xdr:row>103</xdr:row>
      <xdr:rowOff>159004</xdr:rowOff>
    </xdr:to>
    <xdr:sp macro="" textlink="">
      <xdr:nvSpPr>
        <xdr:cNvPr id="945" name="楕円 944"/>
        <xdr:cNvSpPr/>
      </xdr:nvSpPr>
      <xdr:spPr>
        <a:xfrm>
          <a:off x="2038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92202</xdr:rowOff>
    </xdr:from>
    <xdr:to>
      <xdr:col>111</xdr:col>
      <xdr:colOff>177800</xdr:colOff>
      <xdr:row>103</xdr:row>
      <xdr:rowOff>108204</xdr:rowOff>
    </xdr:to>
    <xdr:cxnSp macro="">
      <xdr:nvCxnSpPr>
        <xdr:cNvPr id="946" name="直線コネクタ 945"/>
        <xdr:cNvCxnSpPr/>
      </xdr:nvCxnSpPr>
      <xdr:spPr>
        <a:xfrm flipV="1">
          <a:off x="20434300" y="177515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68835</xdr:rowOff>
    </xdr:from>
    <xdr:to>
      <xdr:col>102</xdr:col>
      <xdr:colOff>165100</xdr:colOff>
      <xdr:row>103</xdr:row>
      <xdr:rowOff>170435</xdr:rowOff>
    </xdr:to>
    <xdr:sp macro="" textlink="">
      <xdr:nvSpPr>
        <xdr:cNvPr id="947" name="楕円 946"/>
        <xdr:cNvSpPr/>
      </xdr:nvSpPr>
      <xdr:spPr>
        <a:xfrm>
          <a:off x="19494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108204</xdr:rowOff>
    </xdr:from>
    <xdr:to>
      <xdr:col>107</xdr:col>
      <xdr:colOff>50800</xdr:colOff>
      <xdr:row>103</xdr:row>
      <xdr:rowOff>119635</xdr:rowOff>
    </xdr:to>
    <xdr:cxnSp macro="">
      <xdr:nvCxnSpPr>
        <xdr:cNvPr id="948" name="直線コネクタ 947"/>
        <xdr:cNvCxnSpPr/>
      </xdr:nvCxnSpPr>
      <xdr:spPr>
        <a:xfrm flipV="1">
          <a:off x="19545300" y="1776755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20828</xdr:rowOff>
    </xdr:from>
    <xdr:to>
      <xdr:col>98</xdr:col>
      <xdr:colOff>38100</xdr:colOff>
      <xdr:row>103</xdr:row>
      <xdr:rowOff>122428</xdr:rowOff>
    </xdr:to>
    <xdr:sp macro="" textlink="">
      <xdr:nvSpPr>
        <xdr:cNvPr id="949" name="楕円 948"/>
        <xdr:cNvSpPr/>
      </xdr:nvSpPr>
      <xdr:spPr>
        <a:xfrm>
          <a:off x="18605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71628</xdr:rowOff>
    </xdr:from>
    <xdr:to>
      <xdr:col>102</xdr:col>
      <xdr:colOff>114300</xdr:colOff>
      <xdr:row>103</xdr:row>
      <xdr:rowOff>119635</xdr:rowOff>
    </xdr:to>
    <xdr:cxnSp macro="">
      <xdr:nvCxnSpPr>
        <xdr:cNvPr id="950" name="直線コネクタ 949"/>
        <xdr:cNvCxnSpPr/>
      </xdr:nvCxnSpPr>
      <xdr:spPr>
        <a:xfrm>
          <a:off x="18656300" y="1773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159529</xdr:rowOff>
    </xdr:from>
    <xdr:ext cx="469744" cy="259045"/>
    <xdr:sp macro="" textlink="">
      <xdr:nvSpPr>
        <xdr:cNvPr id="955" name="n_1main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4081</xdr:rowOff>
    </xdr:from>
    <xdr:ext cx="469744" cy="259045"/>
    <xdr:sp macro="" textlink="">
      <xdr:nvSpPr>
        <xdr:cNvPr id="956" name="n_2mainValue【庁舎】&#10;一人当たり面積"/>
        <xdr:cNvSpPr txBox="1"/>
      </xdr:nvSpPr>
      <xdr:spPr>
        <a:xfrm>
          <a:off x="20199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15512</xdr:rowOff>
    </xdr:from>
    <xdr:ext cx="469744" cy="259045"/>
    <xdr:sp macro="" textlink="">
      <xdr:nvSpPr>
        <xdr:cNvPr id="957" name="n_3mainValue【庁舎】&#10;一人当たり面積"/>
        <xdr:cNvSpPr txBox="1"/>
      </xdr:nvSpPr>
      <xdr:spPr>
        <a:xfrm>
          <a:off x="19310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138955</xdr:rowOff>
    </xdr:from>
    <xdr:ext cx="469744" cy="259045"/>
    <xdr:sp macro="" textlink="">
      <xdr:nvSpPr>
        <xdr:cNvPr id="958" name="n_4mainValue【庁舎】&#10;一人当たり面積"/>
        <xdr:cNvSpPr txBox="1"/>
      </xdr:nvSpPr>
      <xdr:spPr>
        <a:xfrm>
          <a:off x="184214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図書館で２３．３ポイント、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福祉施設で４．３ポイント、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保健センター・保健所で７．２ポイント、庁舎で１２．８ポイント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市民会館については、改修工事を実施したことにより、類似団体平均を１８．４ポイント下回った。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体育館・プールについては、廃校となった中学校の体育館を学校施設から体育施設に分類替えしたが、対象施設の築年数が比較的浅いことから、前年度比で７．７ポイント減少した。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施設全体として、公共施設等総合管理計画に基づき、引き続き長寿命化に取り組んでいく。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庁舎の一人当たり面積は、約０．１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㎡類似団体平均を上回っているが、これは合併前の各市町村ごとに、行政センターを設置していること等による。今後は、住民サービスの維持を前提として、適正化を検討していく。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トであり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、類似団体平均を０．１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ポイント下回っている。主な要因は、税収は増加傾向が見られるものの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、地方消費税交付金や法人税割の減少及び社会保障関連経費の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ポイント上回っている。前年度から増加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た要因としては、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補助費等が減少したものの、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はじめとした経常的経費が増加したことに加え、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等により経常一般財源が減少したことが考えられる。地方交付税合併算定替の段階的縮減による歳入減が見込まれる一方、社会保障給付費に相当する扶助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83608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102825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55456</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154517</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a:off x="2336800" y="1077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140970</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1447800" y="10662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７，８５５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１４，８１８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円上回っている。人件費は、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時間外勤務手当等の増加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により増加となった。物件費は、平成２９年度から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学校給食の無料化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を受けていることに加え、道路や学校等の施設の老朽化に伴う維持補修費が増加していることや、主に物件費に充当しているふるさと応援寄附金の平成３０年度における収入が減少したことにより増加と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。定員管理適正化計画に基づき組織機構の見直しと連動しながら、職員数の削減に努め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とともに、予算編成におけ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る事業の見直し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などを通じて、徹底したコストの削減により、歳出の削減を図っていく。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164044</xdr:rowOff>
    </xdr:from>
    <xdr:to>
      <xdr:col>23</xdr:col>
      <xdr:colOff>133350</xdr:colOff>
      <xdr:row>83</xdr:row>
      <xdr:rowOff>68411</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114800" y="14222944"/>
          <a:ext cx="8382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147704</xdr:rowOff>
    </xdr:from>
    <xdr:to>
      <xdr:col>19</xdr:col>
      <xdr:colOff>133350</xdr:colOff>
      <xdr:row>82</xdr:row>
      <xdr:rowOff>164044</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3225800" y="14206604"/>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75468</xdr:rowOff>
    </xdr:from>
    <xdr:to>
      <xdr:col>15</xdr:col>
      <xdr:colOff>82550</xdr:colOff>
      <xdr:row>82</xdr:row>
      <xdr:rowOff>147704</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2336800" y="14134368"/>
          <a:ext cx="889000" cy="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54417</xdr:rowOff>
    </xdr:from>
    <xdr:to>
      <xdr:col>11</xdr:col>
      <xdr:colOff>31750</xdr:colOff>
      <xdr:row>82</xdr:row>
      <xdr:rowOff>75468</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1447800" y="14113317"/>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17611</xdr:rowOff>
    </xdr:from>
    <xdr:to>
      <xdr:col>23</xdr:col>
      <xdr:colOff>184150</xdr:colOff>
      <xdr:row>83</xdr:row>
      <xdr:rowOff>119211</xdr:rowOff>
    </xdr:to>
    <xdr:sp macro="" textlink="">
      <xdr:nvSpPr>
        <xdr:cNvPr id="212" name="楕円 211">
          <a:extLst>
            <a:ext uri="{FF2B5EF4-FFF2-40B4-BE49-F238E27FC236}">
              <a16:creationId xmlns="" xmlns:a16="http://schemas.microsoft.com/office/drawing/2014/main" id="{00000000-0008-0000-0300-0000D4000000}"/>
            </a:ext>
          </a:extLst>
        </xdr:cNvPr>
        <xdr:cNvSpPr/>
      </xdr:nvSpPr>
      <xdr:spPr>
        <a:xfrm>
          <a:off x="4902200" y="142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161138</xdr:rowOff>
    </xdr:from>
    <xdr:ext cx="762000" cy="259045"/>
    <xdr:sp macro="" textlink="">
      <xdr:nvSpPr>
        <xdr:cNvPr id="213" name="人件費・物件費等の状況該当値テキスト">
          <a:extLst>
            <a:ext uri="{FF2B5EF4-FFF2-40B4-BE49-F238E27FC236}">
              <a16:creationId xmlns="" xmlns:a16="http://schemas.microsoft.com/office/drawing/2014/main" id="{00000000-0008-0000-0300-0000D5000000}"/>
            </a:ext>
          </a:extLst>
        </xdr:cNvPr>
        <xdr:cNvSpPr txBox="1"/>
      </xdr:nvSpPr>
      <xdr:spPr>
        <a:xfrm>
          <a:off x="5041900" y="1422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113244</xdr:rowOff>
    </xdr:from>
    <xdr:to>
      <xdr:col>19</xdr:col>
      <xdr:colOff>184150</xdr:colOff>
      <xdr:row>83</xdr:row>
      <xdr:rowOff>43394</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064000" y="141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28171</xdr:rowOff>
    </xdr:from>
    <xdr:ext cx="7366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733800" y="1425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96904</xdr:rowOff>
    </xdr:from>
    <xdr:to>
      <xdr:col>15</xdr:col>
      <xdr:colOff>133350</xdr:colOff>
      <xdr:row>83</xdr:row>
      <xdr:rowOff>27054</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3175000" y="14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11831</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844800" y="142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24668</xdr:rowOff>
    </xdr:from>
    <xdr:to>
      <xdr:col>11</xdr:col>
      <xdr:colOff>82550</xdr:colOff>
      <xdr:row>82</xdr:row>
      <xdr:rowOff>126268</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2286000" y="140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136445</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1955800" y="1385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3617</xdr:rowOff>
    </xdr:from>
    <xdr:to>
      <xdr:col>7</xdr:col>
      <xdr:colOff>31750</xdr:colOff>
      <xdr:row>82</xdr:row>
      <xdr:rowOff>105217</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1397000" y="140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89994</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066800" y="141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増加し、類似団体平均を</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９ポイント</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上回って</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これは、職員分布が変わったことによる経験年数階層の変動によるものと考えられる。今後も引き続き財政状況や全国的な給与水準の変動を注視しながら、給与水準の適正化を図る。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67129</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8003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55638</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5290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flipV="1">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44148</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6854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前年度から０．１人増加し、類似団体平均を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76094</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085733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55986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39899</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8311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39899</xdr:rowOff>
    </xdr:from>
    <xdr:to>
      <xdr:col>68</xdr:col>
      <xdr:colOff>152400</xdr:colOff>
      <xdr:row>63</xdr:row>
      <xdr:rowOff>47943</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3512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25294</xdr:rowOff>
    </xdr:from>
    <xdr:to>
      <xdr:col>81</xdr:col>
      <xdr:colOff>95250</xdr:colOff>
      <xdr:row>63</xdr:row>
      <xdr:rowOff>126894</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168821</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5186</xdr:rowOff>
    </xdr:from>
    <xdr:to>
      <xdr:col>77</xdr:col>
      <xdr:colOff>95250</xdr:colOff>
      <xdr:row>63</xdr:row>
      <xdr:rowOff>106786</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160549</xdr:rowOff>
    </xdr:from>
    <xdr:to>
      <xdr:col>68</xdr:col>
      <xdr:colOff>203200</xdr:colOff>
      <xdr:row>63</xdr:row>
      <xdr:rowOff>90699</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168593</xdr:rowOff>
    </xdr:from>
    <xdr:to>
      <xdr:col>64</xdr:col>
      <xdr:colOff>152400</xdr:colOff>
      <xdr:row>63</xdr:row>
      <xdr:rowOff>98743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83520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から０．３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１．０ポイント下回っており、良好な数値となっている。算定式の分子の構成要素である元利償還金の額が減少するとともに、分母の構成要素である標準財政規模が減少したことで、単年度比率では５．</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令和１１年度ごろまで多額の地方債の償還が続いていく見込みである一方で、標準財政規模の構成要素である普通交付税額は令和３年度まで毎年度減額となるため、実質公債費率も増加していくことが見込まれる。償還額を上回る借入は行わないなど、地方債発行の抑制に努め、健全な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27940</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flipV="1">
          <a:off x="16179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84244</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3512800" y="705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a:extLst>
            <a:ext uri="{FF2B5EF4-FFF2-40B4-BE49-F238E27FC236}">
              <a16:creationId xmlns="" xmlns:a16="http://schemas.microsoft.com/office/drawing/2014/main" id="{00000000-0008-0000-0300-000090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1" name="公債費負担の状況該当値テキスト">
          <a:extLst>
            <a:ext uri="{FF2B5EF4-FFF2-40B4-BE49-F238E27FC236}">
              <a16:creationId xmlns="" xmlns:a16="http://schemas.microsoft.com/office/drawing/2014/main" id="{00000000-0008-0000-0300-000091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 xmlns:a16="http://schemas.microsoft.com/office/drawing/2014/main" id="{00000000-0008-0000-0300-000092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地方債の繰上償還に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よる減債基金の取崩しにより充当可能基金残高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が減少したこと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、また、大型の建設事業にかかる地方債の借入れによる地方債残高の増加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148124</xdr:rowOff>
    </xdr:from>
    <xdr:to>
      <xdr:col>81</xdr:col>
      <xdr:colOff>44450</xdr:colOff>
      <xdr:row>15</xdr:row>
      <xdr:rowOff>55499</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179800" y="2548424"/>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15</xdr:row>
      <xdr:rowOff>13674</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flipV="1">
          <a:off x="15290800" y="254842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13674</xdr:rowOff>
    </xdr:from>
    <xdr:to>
      <xdr:col>72</xdr:col>
      <xdr:colOff>203200</xdr:colOff>
      <xdr:row>15</xdr:row>
      <xdr:rowOff>32173</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flipV="1">
          <a:off x="14401800" y="258542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32173</xdr:rowOff>
    </xdr:from>
    <xdr:to>
      <xdr:col>68</xdr:col>
      <xdr:colOff>152400</xdr:colOff>
      <xdr:row>15</xdr:row>
      <xdr:rowOff>83651</xdr:rowOff>
    </xdr:to>
    <xdr:cxnSp macro="">
      <xdr:nvCxnSpPr>
        <xdr:cNvPr id="452" name="直線コネクタ 451">
          <a:extLst>
            <a:ext uri="{FF2B5EF4-FFF2-40B4-BE49-F238E27FC236}">
              <a16:creationId xmlns="" xmlns:a16="http://schemas.microsoft.com/office/drawing/2014/main" id="{00000000-0008-0000-0300-0000C4010000}"/>
            </a:ext>
          </a:extLst>
        </xdr:cNvPr>
        <xdr:cNvCxnSpPr/>
      </xdr:nvCxnSpPr>
      <xdr:spPr>
        <a:xfrm flipV="1">
          <a:off x="13512800" y="2603923"/>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62" name="楕円 461">
          <a:extLst>
            <a:ext uri="{FF2B5EF4-FFF2-40B4-BE49-F238E27FC236}">
              <a16:creationId xmlns="" xmlns:a16="http://schemas.microsoft.com/office/drawing/2014/main" id="{00000000-0008-0000-0300-0000CE010000}"/>
            </a:ext>
          </a:extLst>
        </xdr:cNvPr>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148226</xdr:rowOff>
    </xdr:from>
    <xdr:ext cx="762000" cy="259045"/>
    <xdr:sp macro="" textlink="">
      <xdr:nvSpPr>
        <xdr:cNvPr id="463" name="将来負担の状況該当値テキスト">
          <a:extLst>
            <a:ext uri="{FF2B5EF4-FFF2-40B4-BE49-F238E27FC236}">
              <a16:creationId xmlns="" xmlns:a16="http://schemas.microsoft.com/office/drawing/2014/main" id="{00000000-0008-0000-0300-0000CF010000}"/>
            </a:ext>
          </a:extLst>
        </xdr:cNvPr>
        <xdr:cNvSpPr txBox="1"/>
      </xdr:nvSpPr>
      <xdr:spPr>
        <a:xfrm>
          <a:off x="17106900" y="25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97324</xdr:rowOff>
    </xdr:from>
    <xdr:to>
      <xdr:col>77</xdr:col>
      <xdr:colOff>95250</xdr:colOff>
      <xdr:row>15</xdr:row>
      <xdr:rowOff>27474</xdr:rowOff>
    </xdr:to>
    <xdr:sp macro="" textlink="">
      <xdr:nvSpPr>
        <xdr:cNvPr id="464" name="楕円 463">
          <a:extLst>
            <a:ext uri="{FF2B5EF4-FFF2-40B4-BE49-F238E27FC236}">
              <a16:creationId xmlns="" xmlns:a16="http://schemas.microsoft.com/office/drawing/2014/main" id="{00000000-0008-0000-0300-0000D0010000}"/>
            </a:ext>
          </a:extLst>
        </xdr:cNvPr>
        <xdr:cNvSpPr/>
      </xdr:nvSpPr>
      <xdr:spPr>
        <a:xfrm>
          <a:off x="16129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37651</xdr:rowOff>
    </xdr:from>
    <xdr:ext cx="7366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5798800" y="22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134324</xdr:rowOff>
    </xdr:from>
    <xdr:to>
      <xdr:col>73</xdr:col>
      <xdr:colOff>44450</xdr:colOff>
      <xdr:row>15</xdr:row>
      <xdr:rowOff>64474</xdr:rowOff>
    </xdr:to>
    <xdr:sp macro="" textlink="">
      <xdr:nvSpPr>
        <xdr:cNvPr id="466" name="楕円 465">
          <a:extLst>
            <a:ext uri="{FF2B5EF4-FFF2-40B4-BE49-F238E27FC236}">
              <a16:creationId xmlns="" xmlns:a16="http://schemas.microsoft.com/office/drawing/2014/main" id="{00000000-0008-0000-0300-0000D2010000}"/>
            </a:ext>
          </a:extLst>
        </xdr:cNvPr>
        <xdr:cNvSpPr/>
      </xdr:nvSpPr>
      <xdr:spPr>
        <a:xfrm>
          <a:off x="152400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74651</xdr:rowOff>
    </xdr:from>
    <xdr:ext cx="762000" cy="259045"/>
    <xdr:sp macro="" textlink="">
      <xdr:nvSpPr>
        <xdr:cNvPr id="467" name="テキスト ボックス 466">
          <a:extLst>
            <a:ext uri="{FF2B5EF4-FFF2-40B4-BE49-F238E27FC236}">
              <a16:creationId xmlns="" xmlns:a16="http://schemas.microsoft.com/office/drawing/2014/main" id="{00000000-0008-0000-0300-0000D3010000}"/>
            </a:ext>
          </a:extLst>
        </xdr:cNvPr>
        <xdr:cNvSpPr txBox="1"/>
      </xdr:nvSpPr>
      <xdr:spPr>
        <a:xfrm>
          <a:off x="14909800" y="2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68" name="楕円 467">
          <a:extLst>
            <a:ext uri="{FF2B5EF4-FFF2-40B4-BE49-F238E27FC236}">
              <a16:creationId xmlns="" xmlns:a16="http://schemas.microsoft.com/office/drawing/2014/main" id="{00000000-0008-0000-0300-0000D4010000}"/>
            </a:ext>
          </a:extLst>
        </xdr:cNvPr>
        <xdr:cNvSpPr/>
      </xdr:nvSpPr>
      <xdr:spPr>
        <a:xfrm>
          <a:off x="14351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69" name="テキスト ボックス 468">
          <a:extLst>
            <a:ext uri="{FF2B5EF4-FFF2-40B4-BE49-F238E27FC236}">
              <a16:creationId xmlns="" xmlns:a16="http://schemas.microsoft.com/office/drawing/2014/main" id="{00000000-0008-0000-0300-0000D5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32851</xdr:rowOff>
    </xdr:from>
    <xdr:to>
      <xdr:col>64</xdr:col>
      <xdr:colOff>152400</xdr:colOff>
      <xdr:row>15</xdr:row>
      <xdr:rowOff>134451</xdr:rowOff>
    </xdr:to>
    <xdr:sp macro="" textlink="">
      <xdr:nvSpPr>
        <xdr:cNvPr id="470" name="楕円 469">
          <a:extLst>
            <a:ext uri="{FF2B5EF4-FFF2-40B4-BE49-F238E27FC236}">
              <a16:creationId xmlns="" xmlns:a16="http://schemas.microsoft.com/office/drawing/2014/main" id="{00000000-0008-0000-0300-0000D6010000}"/>
            </a:ext>
          </a:extLst>
        </xdr:cNvPr>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144628</xdr:rowOff>
    </xdr:from>
    <xdr:ext cx="762000" cy="259045"/>
    <xdr:sp macro="" textlink="">
      <xdr:nvSpPr>
        <xdr:cNvPr id="471" name="テキスト ボックス 470">
          <a:extLst>
            <a:ext uri="{FF2B5EF4-FFF2-40B4-BE49-F238E27FC236}">
              <a16:creationId xmlns="" xmlns:a16="http://schemas.microsoft.com/office/drawing/2014/main" id="{00000000-0008-0000-0300-0000D7010000}"/>
            </a:ext>
          </a:extLst>
        </xdr:cNvPr>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退職手当負担金が減少したことにより前年度に比べ減少となったが、類似団体平均に比べ人口に対する職員数が多いことから人件費にかかる経費が平均よりも高くなっている。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引き続き、定員管理適正化計画に基づき、組織機構の見直しと連動しながら職員数の削減に努める。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104140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ポイント上回っている。主な要因は、平成２９年度から実施している学校給食の無料化の影響を受けていることに加え、主に物件費に充当しているふるさと応援寄附金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平成３０年度中に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おける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収入が減少したことによ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るものと考えられる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。今後は、公共施設の適正管理や業務の効率化に引き続き取り組み、歳出削減を図る。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152146</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30027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88138</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51562</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a:off x="13893800" y="2874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131572</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755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扶助費は毎年増加傾向であるが、前年度同ポイントであった要因としては、障害福祉関連の給付費は増加したものの、医療費助成事業の入院時食事代補助について、一部所得制限を設けたことにより助成費が減少したこと等が考え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ポイント下回ってはいるが、今後も福祉サービス水準の維持と適正化に努める。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165862</xdr:rowOff>
    </xdr:from>
    <xdr:to>
      <xdr:col>24</xdr:col>
      <xdr:colOff>25400</xdr:colOff>
      <xdr:row>55</xdr:row>
      <xdr:rowOff>165862</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a:off x="3987800" y="9595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165862</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3098800" y="9513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83566</xdr:rowOff>
    </xdr:to>
    <xdr:cxnSp macro="">
      <xdr:nvCxnSpPr>
        <xdr:cNvPr id="190" name="直線コネクタ 189">
          <a:extLst>
            <a:ext uri="{FF2B5EF4-FFF2-40B4-BE49-F238E27FC236}">
              <a16:creationId xmlns="" xmlns:a16="http://schemas.microsoft.com/office/drawing/2014/main" id="{00000000-0008-0000-0400-0000BE000000}"/>
            </a:ext>
          </a:extLst>
        </xdr:cNvPr>
        <xdr:cNvCxnSpPr/>
      </xdr:nvCxnSpPr>
      <xdr:spPr>
        <a:xfrm>
          <a:off x="2209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74422</xdr:rowOff>
    </xdr:from>
    <xdr:to>
      <xdr:col>11</xdr:col>
      <xdr:colOff>9525</xdr:colOff>
      <xdr:row>55</xdr:row>
      <xdr:rowOff>74422</xdr:rowOff>
    </xdr:to>
    <xdr:cxnSp macro="">
      <xdr:nvCxnSpPr>
        <xdr:cNvPr id="193" name="直線コネクタ 192">
          <a:extLst>
            <a:ext uri="{FF2B5EF4-FFF2-40B4-BE49-F238E27FC236}">
              <a16:creationId xmlns="" xmlns:a16="http://schemas.microsoft.com/office/drawing/2014/main" id="{00000000-0008-0000-0400-0000C1000000}"/>
            </a:ext>
          </a:extLst>
        </xdr:cNvPr>
        <xdr:cNvCxnSpPr/>
      </xdr:nvCxnSpPr>
      <xdr:spPr>
        <a:xfrm>
          <a:off x="1320800" y="9504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3" name="楕円 202">
          <a:extLst>
            <a:ext uri="{FF2B5EF4-FFF2-40B4-BE49-F238E27FC236}">
              <a16:creationId xmlns="" xmlns:a16="http://schemas.microsoft.com/office/drawing/2014/main" id="{00000000-0008-0000-0400-0000CB000000}"/>
            </a:ext>
          </a:extLst>
        </xdr:cNvPr>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4" name="扶助費該当値テキスト">
          <a:extLst>
            <a:ext uri="{FF2B5EF4-FFF2-40B4-BE49-F238E27FC236}">
              <a16:creationId xmlns="" xmlns:a16="http://schemas.microsoft.com/office/drawing/2014/main" id="{00000000-0008-0000-0400-0000CC000000}"/>
            </a:ext>
          </a:extLst>
        </xdr:cNvPr>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115062</xdr:rowOff>
    </xdr:from>
    <xdr:to>
      <xdr:col>20</xdr:col>
      <xdr:colOff>38100</xdr:colOff>
      <xdr:row>56</xdr:row>
      <xdr:rowOff>45212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3937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55389</xdr:rowOff>
    </xdr:from>
    <xdr:ext cx="7366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3606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32766</xdr:rowOff>
    </xdr:from>
    <xdr:to>
      <xdr:col>15</xdr:col>
      <xdr:colOff>149225</xdr:colOff>
      <xdr:row>55</xdr:row>
      <xdr:rowOff>134366</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144543</xdr:rowOff>
    </xdr:from>
    <xdr:ext cx="7620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2717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135399</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23622</xdr:rowOff>
    </xdr:from>
    <xdr:to>
      <xdr:col>6</xdr:col>
      <xdr:colOff>171450</xdr:colOff>
      <xdr:row>55</xdr:row>
      <xdr:rowOff>125222</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1270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135399</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前年度から０．６ポイント増加し、類似団体平均を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．８ポイント上回っている。主な要因は繰出金の増加であるが、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介護保険給付費や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後期高齢者医療療養給付費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等の社会保障関連経費が増加していることが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考えられる。今後は、各種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事業や適正化対策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等により医療費や介護保険給付費の抑制を図ることや、その他の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各事業会計においても、事業内容の精査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により歳出削減を図り、普通会計の負担軽減に努める。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88900</xdr:rowOff>
    </xdr:to>
    <xdr:cxnSp macro="">
      <xdr:nvCxnSpPr>
        <xdr:cNvPr id="245" name="直線コネクタ 244">
          <a:extLst>
            <a:ext uri="{FF2B5EF4-FFF2-40B4-BE49-F238E27FC236}">
              <a16:creationId xmlns="" xmlns:a16="http://schemas.microsoft.com/office/drawing/2014/main" id="{00000000-0008-0000-0400-0000F5000000}"/>
            </a:ext>
          </a:extLst>
        </xdr:cNvPr>
        <xdr:cNvCxnSpPr/>
      </xdr:nvCxnSpPr>
      <xdr:spPr>
        <a:xfrm>
          <a:off x="15671800" y="998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43180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82800" y="994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168910</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3893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4" name="楕円 263">
          <a:extLst>
            <a:ext uri="{FF2B5EF4-FFF2-40B4-BE49-F238E27FC236}">
              <a16:creationId xmlns="" xmlns:a16="http://schemas.microsoft.com/office/drawing/2014/main" id="{00000000-0008-0000-0400-000008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5" name="その他該当値テキスト">
          <a:extLst>
            <a:ext uri="{FF2B5EF4-FFF2-40B4-BE49-F238E27FC236}">
              <a16:creationId xmlns="" xmlns:a16="http://schemas.microsoft.com/office/drawing/2014/main" id="{00000000-0008-0000-0400-000009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6" name="楕円 265">
          <a:extLst>
            <a:ext uri="{FF2B5EF4-FFF2-40B4-BE49-F238E27FC236}">
              <a16:creationId xmlns="" xmlns:a16="http://schemas.microsoft.com/office/drawing/2014/main" id="{00000000-0008-0000-0400-00000A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から０．１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消防・救急・ごみ処理等の業務を行っている一部事務組合に対し補助を行っていることから、数値が類似団体よりも大きいものと考えられる。補助金全般については、補助基準や事業効果を含めた見直しを進めており、引き続き適正化を図り、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136144</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136144</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82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136144</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3893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2" name="楕円 321">
          <a:extLst>
            <a:ext uri="{FF2B5EF4-FFF2-40B4-BE49-F238E27FC236}">
              <a16:creationId xmlns="" xmlns:a16="http://schemas.microsoft.com/office/drawing/2014/main" id="{00000000-0008-0000-0400-000042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3" name="補助費等該当値テキスト">
          <a:extLst>
            <a:ext uri="{FF2B5EF4-FFF2-40B4-BE49-F238E27FC236}">
              <a16:creationId xmlns="" xmlns:a16="http://schemas.microsoft.com/office/drawing/2014/main" id="{00000000-0008-0000-0400-000043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前年度から０．２ポイント減少し、類似団体平均を０．４ポイント下回っている。これは、大型事業に係る合併特例事業債の元金償還が開始となった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ものの、平成３０年度及び令和元年度に繰上償還を実施したことにより公債費が減少したものと考えられる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。今後も、多額の償還が続く見込みであるが、償還額を上回る借入は行わないなど地方債発行の抑制に努め、また、減債基金を活用し計画的な償還を行うなど、適正に管理していく。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88137</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flipV="1">
          <a:off x="3987800" y="132806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97282</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flipV="1">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97282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2209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56135</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1320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0" name="楕円 379">
          <a:extLst>
            <a:ext uri="{FF2B5EF4-FFF2-40B4-BE49-F238E27FC236}">
              <a16:creationId xmlns="" xmlns:a16="http://schemas.microsoft.com/office/drawing/2014/main" id="{00000000-0008-0000-0400-00007C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1" name="公債費該当値テキスト">
          <a:extLst>
            <a:ext uri="{FF2B5EF4-FFF2-40B4-BE49-F238E27FC236}">
              <a16:creationId xmlns="" xmlns:a16="http://schemas.microsoft.com/office/drawing/2014/main" id="{00000000-0008-0000-0400-00007D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2" name="楕円 381">
          <a:extLst>
            <a:ext uri="{FF2B5EF4-FFF2-40B4-BE49-F238E27FC236}">
              <a16:creationId xmlns="" xmlns:a16="http://schemas.microsoft.com/office/drawing/2014/main" id="{00000000-0008-0000-0400-00007E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ポイント上回っている。類似団体平均を目安として、経費の節減に努める。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119380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5671800" y="13286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85089</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82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39370</xdr:rowOff>
    </xdr:from>
    <xdr:to>
      <xdr:col>73</xdr:col>
      <xdr:colOff>180975</xdr:colOff>
      <xdr:row>77</xdr:row>
      <xdr:rowOff>8889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3893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39370</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3004800" y="1299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1" name="楕円 440">
          <a:extLst>
            <a:ext uri="{FF2B5EF4-FFF2-40B4-BE49-F238E27FC236}">
              <a16:creationId xmlns="" xmlns:a16="http://schemas.microsoft.com/office/drawing/2014/main" id="{00000000-0008-0000-0400-0000B9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40657</xdr:rowOff>
    </xdr:from>
    <xdr:ext cx="762000" cy="259045"/>
    <xdr:sp macro="" textlink="">
      <xdr:nvSpPr>
        <xdr:cNvPr id="442" name="公債費以外該当値テキスト">
          <a:extLst>
            <a:ext uri="{FF2B5EF4-FFF2-40B4-BE49-F238E27FC236}">
              <a16:creationId xmlns="" xmlns:a16="http://schemas.microsoft.com/office/drawing/2014/main" id="{00000000-0008-0000-0400-0000BA010000}"/>
            </a:ext>
          </a:extLst>
        </xdr:cNvPr>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3" name="楕円 442">
          <a:extLst>
            <a:ext uri="{FF2B5EF4-FFF2-40B4-BE49-F238E27FC236}">
              <a16:creationId xmlns="" xmlns:a16="http://schemas.microsoft.com/office/drawing/2014/main" id="{00000000-0008-0000-0400-0000BB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2750</xdr:rowOff>
    </xdr:from>
    <xdr:to>
      <xdr:col>29</xdr:col>
      <xdr:colOff>127000</xdr:colOff>
      <xdr:row>16</xdr:row>
      <xdr:rowOff>30378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793575"/>
          <a:ext cx="6477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30378</xdr:rowOff>
    </xdr:from>
    <xdr:to>
      <xdr:col>26</xdr:col>
      <xdr:colOff>50800</xdr:colOff>
      <xdr:row>16</xdr:row>
      <xdr:rowOff>49532</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2821203"/>
          <a:ext cx="698500" cy="1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49532</xdr:rowOff>
    </xdr:from>
    <xdr:to>
      <xdr:col>22</xdr:col>
      <xdr:colOff>114300</xdr:colOff>
      <xdr:row>16</xdr:row>
      <xdr:rowOff>65599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2840357"/>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49646</xdr:rowOff>
    </xdr:from>
    <xdr:to>
      <xdr:col>18</xdr:col>
      <xdr:colOff>177800</xdr:colOff>
      <xdr:row>16</xdr:row>
      <xdr:rowOff>65599</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a:off x="2908300" y="2840471"/>
          <a:ext cx="6985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123400</xdr:rowOff>
    </xdr:from>
    <xdr:to>
      <xdr:col>29</xdr:col>
      <xdr:colOff>177800</xdr:colOff>
      <xdr:row>16</xdr:row>
      <xdr:rowOff>53550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74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139927</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58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151028</xdr:rowOff>
    </xdr:from>
    <xdr:to>
      <xdr:col>26</xdr:col>
      <xdr:colOff>101600</xdr:colOff>
      <xdr:row>16</xdr:row>
      <xdr:rowOff>81178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77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91355</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253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170182</xdr:rowOff>
    </xdr:from>
    <xdr:to>
      <xdr:col>22</xdr:col>
      <xdr:colOff>165100</xdr:colOff>
      <xdr:row>16</xdr:row>
      <xdr:rowOff>100332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110509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25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14799</xdr:rowOff>
    </xdr:from>
    <xdr:to>
      <xdr:col>19</xdr:col>
      <xdr:colOff>38100</xdr:colOff>
      <xdr:row>16</xdr:row>
      <xdr:rowOff>116399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28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126576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257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170296</xdr:rowOff>
    </xdr:from>
    <xdr:to>
      <xdr:col>15</xdr:col>
      <xdr:colOff>101600</xdr:colOff>
      <xdr:row>16</xdr:row>
      <xdr:rowOff>100446</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278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110623</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255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249072</xdr:rowOff>
    </xdr:from>
    <xdr:to>
      <xdr:col>29</xdr:col>
      <xdr:colOff>127000</xdr:colOff>
      <xdr:row>35</xdr:row>
      <xdr:rowOff>301748</xdr:rowOff>
    </xdr:to>
    <xdr:cxnSp macro="">
      <xdr:nvCxnSpPr>
        <xdr:cNvPr id="115" name="直線コネクタ 114">
          <a:extLst>
            <a:ext uri="{FF2B5EF4-FFF2-40B4-BE49-F238E27FC236}">
              <a16:creationId xmlns="" xmlns:a16="http://schemas.microsoft.com/office/drawing/2014/main" id="{00000000-0008-0000-0500-000073000000}"/>
            </a:ext>
          </a:extLst>
        </xdr:cNvPr>
        <xdr:cNvCxnSpPr/>
      </xdr:nvCxnSpPr>
      <xdr:spPr bwMode="auto">
        <a:xfrm>
          <a:off x="5003800" y="6859422"/>
          <a:ext cx="6477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196755</xdr:rowOff>
    </xdr:from>
    <xdr:to>
      <xdr:col>26</xdr:col>
      <xdr:colOff>50800</xdr:colOff>
      <xdr:row>35</xdr:row>
      <xdr:rowOff>249072</xdr:rowOff>
    </xdr:to>
    <xdr:cxnSp macro="">
      <xdr:nvCxnSpPr>
        <xdr:cNvPr id="118" name="直線コネクタ 117">
          <a:extLst>
            <a:ext uri="{FF2B5EF4-FFF2-40B4-BE49-F238E27FC236}">
              <a16:creationId xmlns="" xmlns:a16="http://schemas.microsoft.com/office/drawing/2014/main" id="{00000000-0008-0000-0500-000076000000}"/>
            </a:ext>
          </a:extLst>
        </xdr:cNvPr>
        <xdr:cNvCxnSpPr/>
      </xdr:nvCxnSpPr>
      <xdr:spPr bwMode="auto">
        <a:xfrm>
          <a:off x="4305300" y="6807105"/>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196755</xdr:rowOff>
    </xdr:from>
    <xdr:to>
      <xdr:col>22</xdr:col>
      <xdr:colOff>114300</xdr:colOff>
      <xdr:row>35</xdr:row>
      <xdr:rowOff>231307</xdr:rowOff>
    </xdr:to>
    <xdr:cxnSp macro="">
      <xdr:nvCxnSpPr>
        <xdr:cNvPr id="121" name="直線コネクタ 120">
          <a:extLst>
            <a:ext uri="{FF2B5EF4-FFF2-40B4-BE49-F238E27FC236}">
              <a16:creationId xmlns="" xmlns:a16="http://schemas.microsoft.com/office/drawing/2014/main" id="{00000000-0008-0000-0500-000079000000}"/>
            </a:ext>
          </a:extLst>
        </xdr:cNvPr>
        <xdr:cNvCxnSpPr/>
      </xdr:nvCxnSpPr>
      <xdr:spPr bwMode="auto">
        <a:xfrm flipV="1">
          <a:off x="3606800" y="6807105"/>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231307</xdr:rowOff>
    </xdr:from>
    <xdr:to>
      <xdr:col>18</xdr:col>
      <xdr:colOff>177800</xdr:colOff>
      <xdr:row>35</xdr:row>
      <xdr:rowOff>252044</xdr:rowOff>
    </xdr:to>
    <xdr:cxnSp macro="">
      <xdr:nvCxnSpPr>
        <xdr:cNvPr id="124" name="直線コネクタ 123">
          <a:extLst>
            <a:ext uri="{FF2B5EF4-FFF2-40B4-BE49-F238E27FC236}">
              <a16:creationId xmlns="" xmlns:a16="http://schemas.microsoft.com/office/drawing/2014/main" id="{00000000-0008-0000-0500-00007C000000}"/>
            </a:ext>
          </a:extLst>
        </xdr:cNvPr>
        <xdr:cNvCxnSpPr/>
      </xdr:nvCxnSpPr>
      <xdr:spPr bwMode="auto">
        <a:xfrm flipV="1">
          <a:off x="2908300" y="6841657"/>
          <a:ext cx="698500" cy="20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250948</xdr:rowOff>
    </xdr:from>
    <xdr:to>
      <xdr:col>29</xdr:col>
      <xdr:colOff>177800</xdr:colOff>
      <xdr:row>36</xdr:row>
      <xdr:rowOff>9648</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5600700" y="686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223025</xdr:rowOff>
    </xdr:from>
    <xdr:ext cx="762000" cy="259045"/>
    <xdr:sp macro="" textlink="">
      <xdr:nvSpPr>
        <xdr:cNvPr id="135" name="人口1人当たり決算額の推移該当値テキスト445">
          <a:extLst>
            <a:ext uri="{FF2B5EF4-FFF2-40B4-BE49-F238E27FC236}">
              <a16:creationId xmlns="" xmlns:a16="http://schemas.microsoft.com/office/drawing/2014/main" id="{00000000-0008-0000-0500-000087000000}"/>
            </a:ext>
          </a:extLst>
        </xdr:cNvPr>
        <xdr:cNvSpPr txBox="1"/>
      </xdr:nvSpPr>
      <xdr:spPr>
        <a:xfrm>
          <a:off x="5740400" y="68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198272</xdr:rowOff>
    </xdr:from>
    <xdr:to>
      <xdr:col>26</xdr:col>
      <xdr:colOff>101600</xdr:colOff>
      <xdr:row>35</xdr:row>
      <xdr:rowOff>299872</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953000" y="680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284649</xdr:rowOff>
    </xdr:from>
    <xdr:ext cx="7366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4622800" y="689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145955</xdr:rowOff>
    </xdr:from>
    <xdr:to>
      <xdr:col>22</xdr:col>
      <xdr:colOff>165100</xdr:colOff>
      <xdr:row>35</xdr:row>
      <xdr:rowOff>247555</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4254500" y="67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257732</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924300" y="65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180507</xdr:rowOff>
    </xdr:from>
    <xdr:to>
      <xdr:col>19</xdr:col>
      <xdr:colOff>38100</xdr:colOff>
      <xdr:row>35</xdr:row>
      <xdr:rowOff>282107</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3556000" y="679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266884</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3225800" y="687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201244</xdr:rowOff>
    </xdr:from>
    <xdr:to>
      <xdr:col>15</xdr:col>
      <xdr:colOff>101600</xdr:colOff>
      <xdr:row>35</xdr:row>
      <xdr:rowOff>302844</xdr:rowOff>
    </xdr:to>
    <xdr:sp macro="" textlink="">
      <xdr:nvSpPr>
        <xdr:cNvPr id="142" name="楕円 141">
          <a:extLst>
            <a:ext uri="{FF2B5EF4-FFF2-40B4-BE49-F238E27FC236}">
              <a16:creationId xmlns="" xmlns:a16="http://schemas.microsoft.com/office/drawing/2014/main" id="{00000000-0008-0000-0500-00008E000000}"/>
            </a:ext>
          </a:extLst>
        </xdr:cNvPr>
        <xdr:cNvSpPr/>
      </xdr:nvSpPr>
      <xdr:spPr bwMode="auto">
        <a:xfrm>
          <a:off x="28575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287621</xdr:rowOff>
    </xdr:from>
    <xdr:ext cx="762000" cy="259045"/>
    <xdr:sp macro="" textlink="">
      <xdr:nvSpPr>
        <xdr:cNvPr id="143" name="テキスト ボックス 142">
          <a:extLst>
            <a:ext uri="{FF2B5EF4-FFF2-40B4-BE49-F238E27FC236}">
              <a16:creationId xmlns="" xmlns:a16="http://schemas.microsoft.com/office/drawing/2014/main" id="{00000000-0008-0000-0500-00008F000000}"/>
            </a:ext>
          </a:extLst>
        </xdr:cNvPr>
        <xdr:cNvSpPr txBox="1"/>
      </xdr:nvSpPr>
      <xdr:spPr>
        <a:xfrm>
          <a:off x="2527300" y="68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165852</xdr:rowOff>
    </xdr:from>
    <xdr:to>
      <xdr:col>24</xdr:col>
      <xdr:colOff>63500</xdr:colOff>
      <xdr:row>34</xdr:row>
      <xdr:rowOff>169075</xdr:rowOff>
    </xdr:to>
    <xdr:cxnSp macro="">
      <xdr:nvCxnSpPr>
        <xdr:cNvPr id="59" name="直線コネクタ 58">
          <a:extLst>
            <a:ext uri="{FF2B5EF4-FFF2-40B4-BE49-F238E27FC236}">
              <a16:creationId xmlns="" xmlns:a16="http://schemas.microsoft.com/office/drawing/2014/main" id="{00000000-0008-0000-0600-00003B000000}"/>
            </a:ext>
          </a:extLst>
        </xdr:cNvPr>
        <xdr:cNvCxnSpPr/>
      </xdr:nvCxnSpPr>
      <xdr:spPr>
        <a:xfrm flipV="1">
          <a:off x="3797300" y="5995152"/>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149187</xdr:rowOff>
    </xdr:from>
    <xdr:to>
      <xdr:col>19</xdr:col>
      <xdr:colOff>177800</xdr:colOff>
      <xdr:row>34</xdr:row>
      <xdr:rowOff>169075</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2908300" y="597848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149187</xdr:rowOff>
    </xdr:from>
    <xdr:to>
      <xdr:col>15</xdr:col>
      <xdr:colOff>50800</xdr:colOff>
      <xdr:row>35</xdr:row>
      <xdr:rowOff>10930</xdr:rowOff>
    </xdr:to>
    <xdr:cxnSp macro="">
      <xdr:nvCxnSpPr>
        <xdr:cNvPr id="65" name="直線コネクタ 64">
          <a:extLst>
            <a:ext uri="{FF2B5EF4-FFF2-40B4-BE49-F238E27FC236}">
              <a16:creationId xmlns="" xmlns:a16="http://schemas.microsoft.com/office/drawing/2014/main" id="{00000000-0008-0000-0600-000041000000}"/>
            </a:ext>
          </a:extLst>
        </xdr:cNvPr>
        <xdr:cNvCxnSpPr/>
      </xdr:nvCxnSpPr>
      <xdr:spPr>
        <a:xfrm flipV="1">
          <a:off x="2019300" y="5978487"/>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170035</xdr:rowOff>
    </xdr:from>
    <xdr:to>
      <xdr:col>10</xdr:col>
      <xdr:colOff>114300</xdr:colOff>
      <xdr:row>35</xdr:row>
      <xdr:rowOff>10930</xdr:rowOff>
    </xdr:to>
    <xdr:cxnSp macro="">
      <xdr:nvCxnSpPr>
        <xdr:cNvPr id="68" name="直線コネクタ 67">
          <a:extLst>
            <a:ext uri="{FF2B5EF4-FFF2-40B4-BE49-F238E27FC236}">
              <a16:creationId xmlns="" xmlns:a16="http://schemas.microsoft.com/office/drawing/2014/main" id="{00000000-0008-0000-0600-000044000000}"/>
            </a:ext>
          </a:extLst>
        </xdr:cNvPr>
        <xdr:cNvCxnSpPr/>
      </xdr:nvCxnSpPr>
      <xdr:spPr>
        <a:xfrm>
          <a:off x="1130300" y="599933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115052</xdr:rowOff>
    </xdr:from>
    <xdr:to>
      <xdr:col>24</xdr:col>
      <xdr:colOff>114300</xdr:colOff>
      <xdr:row>35</xdr:row>
      <xdr:rowOff>45202</xdr:rowOff>
    </xdr:to>
    <xdr:sp macro="" textlink="">
      <xdr:nvSpPr>
        <xdr:cNvPr id="78" name="楕円 77">
          <a:extLst>
            <a:ext uri="{FF2B5EF4-FFF2-40B4-BE49-F238E27FC236}">
              <a16:creationId xmlns="" xmlns:a16="http://schemas.microsoft.com/office/drawing/2014/main" id="{00000000-0008-0000-0600-00004E000000}"/>
            </a:ext>
          </a:extLst>
        </xdr:cNvPr>
        <xdr:cNvSpPr/>
      </xdr:nvSpPr>
      <xdr:spPr>
        <a:xfrm>
          <a:off x="4584700" y="59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137929</xdr:rowOff>
    </xdr:from>
    <xdr:ext cx="534377" cy="259045"/>
    <xdr:sp macro="" textlink="">
      <xdr:nvSpPr>
        <xdr:cNvPr id="79" name="人件費該当値テキスト">
          <a:extLst>
            <a:ext uri="{FF2B5EF4-FFF2-40B4-BE49-F238E27FC236}">
              <a16:creationId xmlns="" xmlns:a16="http://schemas.microsoft.com/office/drawing/2014/main" id="{00000000-0008-0000-0600-00004F000000}"/>
            </a:ext>
          </a:extLst>
        </xdr:cNvPr>
        <xdr:cNvSpPr txBox="1"/>
      </xdr:nvSpPr>
      <xdr:spPr>
        <a:xfrm>
          <a:off x="4686300" y="57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118275</xdr:rowOff>
    </xdr:from>
    <xdr:to>
      <xdr:col>20</xdr:col>
      <xdr:colOff>38100</xdr:colOff>
      <xdr:row>35</xdr:row>
      <xdr:rowOff>48425</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3746500" y="59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64952</xdr:rowOff>
    </xdr:from>
    <xdr:ext cx="534377"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3530111" y="57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98387</xdr:rowOff>
    </xdr:from>
    <xdr:to>
      <xdr:col>15</xdr:col>
      <xdr:colOff>101600</xdr:colOff>
      <xdr:row>35</xdr:row>
      <xdr:rowOff>28537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2857500" y="59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45064</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2641111" y="57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131580</xdr:rowOff>
    </xdr:from>
    <xdr:to>
      <xdr:col>10</xdr:col>
      <xdr:colOff>165100</xdr:colOff>
      <xdr:row>35</xdr:row>
      <xdr:rowOff>61730</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1968500" y="59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78257</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1752111" y="57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119235</xdr:rowOff>
    </xdr:from>
    <xdr:to>
      <xdr:col>6</xdr:col>
      <xdr:colOff>38100</xdr:colOff>
      <xdr:row>35</xdr:row>
      <xdr:rowOff>49385</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079500" y="59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65912</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863111" y="57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63064</xdr:rowOff>
    </xdr:from>
    <xdr:to>
      <xdr:col>24</xdr:col>
      <xdr:colOff>63500</xdr:colOff>
      <xdr:row>57</xdr:row>
      <xdr:rowOff>86926</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9835714"/>
          <a:ext cx="8382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86926</xdr:rowOff>
    </xdr:from>
    <xdr:to>
      <xdr:col>19</xdr:col>
      <xdr:colOff>177800</xdr:colOff>
      <xdr:row>57</xdr:row>
      <xdr:rowOff>89190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2908300" y="9859576"/>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89190</xdr:rowOff>
    </xdr:from>
    <xdr:to>
      <xdr:col>15</xdr:col>
      <xdr:colOff>50800</xdr:colOff>
      <xdr:row>57</xdr:row>
      <xdr:rowOff>116546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986184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116546</xdr:rowOff>
    </xdr:from>
    <xdr:to>
      <xdr:col>10</xdr:col>
      <xdr:colOff>114300</xdr:colOff>
      <xdr:row>57</xdr:row>
      <xdr:rowOff>142672</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889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12264</xdr:rowOff>
    </xdr:from>
    <xdr:to>
      <xdr:col>24</xdr:col>
      <xdr:colOff>114300</xdr:colOff>
      <xdr:row>57</xdr:row>
      <xdr:rowOff>113864</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35141</xdr:rowOff>
    </xdr:from>
    <xdr:ext cx="534377"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96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36126</xdr:rowOff>
    </xdr:from>
    <xdr:to>
      <xdr:col>20</xdr:col>
      <xdr:colOff>38100</xdr:colOff>
      <xdr:row>57</xdr:row>
      <xdr:rowOff>137726</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154253</xdr:rowOff>
    </xdr:from>
    <xdr:ext cx="534377"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530111" y="95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38390</xdr:rowOff>
    </xdr:from>
    <xdr:to>
      <xdr:col>15</xdr:col>
      <xdr:colOff>101600</xdr:colOff>
      <xdr:row>57</xdr:row>
      <xdr:rowOff>139990</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98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156517</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41111" y="958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65746</xdr:rowOff>
    </xdr:from>
    <xdr:to>
      <xdr:col>10</xdr:col>
      <xdr:colOff>165100</xdr:colOff>
      <xdr:row>57</xdr:row>
      <xdr:rowOff>167346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158473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91872</xdr:rowOff>
    </xdr:from>
    <xdr:to>
      <xdr:col>6</xdr:col>
      <xdr:colOff>38100</xdr:colOff>
      <xdr:row>58</xdr:row>
      <xdr:rowOff>22022</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38549</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6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8962</xdr:rowOff>
    </xdr:from>
    <xdr:to>
      <xdr:col>24</xdr:col>
      <xdr:colOff>63500</xdr:colOff>
      <xdr:row>74</xdr:row>
      <xdr:rowOff>114989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2353362"/>
          <a:ext cx="838200" cy="44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114989</xdr:rowOff>
    </xdr:from>
    <xdr:to>
      <xdr:col>19</xdr:col>
      <xdr:colOff>177800</xdr:colOff>
      <xdr:row>75</xdr:row>
      <xdr:rowOff>99096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flipV="1">
          <a:off x="2908300" y="12802289"/>
          <a:ext cx="889000" cy="15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99096</xdr:rowOff>
    </xdr:from>
    <xdr:to>
      <xdr:col>15</xdr:col>
      <xdr:colOff>50800</xdr:colOff>
      <xdr:row>78</xdr:row>
      <xdr:rowOff>10705</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2957846"/>
          <a:ext cx="8890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10705</xdr:rowOff>
    </xdr:from>
    <xdr:to>
      <xdr:col>10</xdr:col>
      <xdr:colOff>114300</xdr:colOff>
      <xdr:row>78</xdr:row>
      <xdr:rowOff>48586</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383805"/>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129612</xdr:rowOff>
    </xdr:from>
    <xdr:to>
      <xdr:col>24</xdr:col>
      <xdr:colOff>114300</xdr:colOff>
      <xdr:row>72</xdr:row>
      <xdr:rowOff>59762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23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152489</xdr:rowOff>
    </xdr:from>
    <xdr:ext cx="534377"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21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64189</xdr:rowOff>
    </xdr:from>
    <xdr:to>
      <xdr:col>20</xdr:col>
      <xdr:colOff>38100</xdr:colOff>
      <xdr:row>74</xdr:row>
      <xdr:rowOff>165789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27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10866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25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48296</xdr:rowOff>
    </xdr:from>
    <xdr:to>
      <xdr:col>15</xdr:col>
      <xdr:colOff>101600</xdr:colOff>
      <xdr:row>75</xdr:row>
      <xdr:rowOff>149896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29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166423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26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131355</xdr:rowOff>
    </xdr:from>
    <xdr:to>
      <xdr:col>10</xdr:col>
      <xdr:colOff>165100</xdr:colOff>
      <xdr:row>78</xdr:row>
      <xdr:rowOff>61505</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52632</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42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169236</xdr:rowOff>
    </xdr:from>
    <xdr:to>
      <xdr:col>6</xdr:col>
      <xdr:colOff>38100</xdr:colOff>
      <xdr:row>78</xdr:row>
      <xdr:rowOff>99386</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3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90513</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4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54483</xdr:rowOff>
    </xdr:from>
    <xdr:to>
      <xdr:col>24</xdr:col>
      <xdr:colOff>63500</xdr:colOff>
      <xdr:row>97</xdr:row>
      <xdr:rowOff>83147</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flipV="1">
          <a:off x="3797300" y="16685133"/>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83147</xdr:rowOff>
    </xdr:from>
    <xdr:to>
      <xdr:col>19</xdr:col>
      <xdr:colOff>177800</xdr:colOff>
      <xdr:row>97</xdr:row>
      <xdr:rowOff>92608</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71379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91402</xdr:rowOff>
    </xdr:from>
    <xdr:to>
      <xdr:col>15</xdr:col>
      <xdr:colOff>50800</xdr:colOff>
      <xdr:row>97</xdr:row>
      <xdr:rowOff>92608</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a:off x="2019300" y="1672205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91402</xdr:rowOff>
    </xdr:from>
    <xdr:to>
      <xdr:col>10</xdr:col>
      <xdr:colOff>114300</xdr:colOff>
      <xdr:row>97</xdr:row>
      <xdr:rowOff>162585</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722052"/>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3683</xdr:rowOff>
    </xdr:from>
    <xdr:to>
      <xdr:col>24</xdr:col>
      <xdr:colOff>114300</xdr:colOff>
      <xdr:row>97</xdr:row>
      <xdr:rowOff>105283</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26560</xdr:rowOff>
    </xdr:from>
    <xdr:ext cx="534377"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4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32347</xdr:rowOff>
    </xdr:from>
    <xdr:to>
      <xdr:col>20</xdr:col>
      <xdr:colOff>38100</xdr:colOff>
      <xdr:row>97</xdr:row>
      <xdr:rowOff>133947</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6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150474</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530111" y="164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41808</xdr:rowOff>
    </xdr:from>
    <xdr:to>
      <xdr:col>15</xdr:col>
      <xdr:colOff>101600</xdr:colOff>
      <xdr:row>97</xdr:row>
      <xdr:rowOff>143408</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6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159935</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41111"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40602</xdr:rowOff>
    </xdr:from>
    <xdr:to>
      <xdr:col>10</xdr:col>
      <xdr:colOff>165100</xdr:colOff>
      <xdr:row>97</xdr:row>
      <xdr:rowOff>142202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158729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4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111785</xdr:rowOff>
    </xdr:from>
    <xdr:to>
      <xdr:col>6</xdr:col>
      <xdr:colOff>38100</xdr:colOff>
      <xdr:row>98</xdr:row>
      <xdr:rowOff>41935</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7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58462</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5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139156</xdr:rowOff>
    </xdr:from>
    <xdr:to>
      <xdr:col>55</xdr:col>
      <xdr:colOff>0</xdr:colOff>
      <xdr:row>36</xdr:row>
      <xdr:rowOff>148049</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9639300" y="6139906"/>
          <a:ext cx="838200" cy="1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139156</xdr:rowOff>
    </xdr:from>
    <xdr:to>
      <xdr:col>50</xdr:col>
      <xdr:colOff>114300</xdr:colOff>
      <xdr:row>36</xdr:row>
      <xdr:rowOff>151359</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flipV="1">
          <a:off x="8750300" y="6139906"/>
          <a:ext cx="889000" cy="1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151359</xdr:rowOff>
    </xdr:from>
    <xdr:to>
      <xdr:col>45</xdr:col>
      <xdr:colOff>177800</xdr:colOff>
      <xdr:row>37</xdr:row>
      <xdr:rowOff>19794</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323559"/>
          <a:ext cx="889000" cy="3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31137</xdr:rowOff>
    </xdr:from>
    <xdr:to>
      <xdr:col>41</xdr:col>
      <xdr:colOff>50800</xdr:colOff>
      <xdr:row>37</xdr:row>
      <xdr:rowOff>19794</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a:off x="6972300" y="6203337"/>
          <a:ext cx="889000" cy="1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97249</xdr:rowOff>
    </xdr:from>
    <xdr:to>
      <xdr:col>55</xdr:col>
      <xdr:colOff>50800</xdr:colOff>
      <xdr:row>37</xdr:row>
      <xdr:rowOff>27399</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62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75676</xdr:rowOff>
    </xdr:from>
    <xdr:ext cx="534377"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62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88356</xdr:rowOff>
    </xdr:from>
    <xdr:to>
      <xdr:col>50</xdr:col>
      <xdr:colOff>165100</xdr:colOff>
      <xdr:row>36</xdr:row>
      <xdr:rowOff>18506</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60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35033</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72111" y="58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100559</xdr:rowOff>
    </xdr:from>
    <xdr:to>
      <xdr:col>46</xdr:col>
      <xdr:colOff>38100</xdr:colOff>
      <xdr:row>37</xdr:row>
      <xdr:rowOff>30709</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21836</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83111" y="63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140444</xdr:rowOff>
    </xdr:from>
    <xdr:to>
      <xdr:col>41</xdr:col>
      <xdr:colOff>101600</xdr:colOff>
      <xdr:row>37</xdr:row>
      <xdr:rowOff>70594</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61721</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4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151787</xdr:rowOff>
    </xdr:from>
    <xdr:to>
      <xdr:col>36</xdr:col>
      <xdr:colOff>165100</xdr:colOff>
      <xdr:row>36</xdr:row>
      <xdr:rowOff>81937</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1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98464</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59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132857</xdr:rowOff>
    </xdr:from>
    <xdr:to>
      <xdr:col>55</xdr:col>
      <xdr:colOff>0</xdr:colOff>
      <xdr:row>58</xdr:row>
      <xdr:rowOff>82904</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9639300" y="9905507"/>
          <a:ext cx="838200" cy="1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82904</xdr:rowOff>
    </xdr:from>
    <xdr:to>
      <xdr:col>50</xdr:col>
      <xdr:colOff>114300</xdr:colOff>
      <xdr:row>58</xdr:row>
      <xdr:rowOff>118425</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8750300" y="10027004"/>
          <a:ext cx="8890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69452</xdr:rowOff>
    </xdr:from>
    <xdr:to>
      <xdr:col>45</xdr:col>
      <xdr:colOff>177800</xdr:colOff>
      <xdr:row>58</xdr:row>
      <xdr:rowOff>118425</xdr:rowOff>
    </xdr:to>
    <xdr:cxnSp macro="">
      <xdr:nvCxnSpPr>
        <xdr:cNvPr id="358" name="直線コネクタ 357">
          <a:extLst>
            <a:ext uri="{FF2B5EF4-FFF2-40B4-BE49-F238E27FC236}">
              <a16:creationId xmlns="" xmlns:a16="http://schemas.microsoft.com/office/drawing/2014/main" id="{00000000-0008-0000-0600-000066010000}"/>
            </a:ext>
          </a:extLst>
        </xdr:cNvPr>
        <xdr:cNvCxnSpPr/>
      </xdr:nvCxnSpPr>
      <xdr:spPr>
        <a:xfrm>
          <a:off x="7861300" y="10013552"/>
          <a:ext cx="889000" cy="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78378</xdr:rowOff>
    </xdr:from>
    <xdr:to>
      <xdr:col>41</xdr:col>
      <xdr:colOff>50800</xdr:colOff>
      <xdr:row>58</xdr:row>
      <xdr:rowOff>69452</xdr:rowOff>
    </xdr:to>
    <xdr:cxnSp macro="">
      <xdr:nvCxnSpPr>
        <xdr:cNvPr id="361" name="直線コネクタ 360">
          <a:extLst>
            <a:ext uri="{FF2B5EF4-FFF2-40B4-BE49-F238E27FC236}">
              <a16:creationId xmlns="" xmlns:a16="http://schemas.microsoft.com/office/drawing/2014/main" id="{00000000-0008-0000-0600-000069010000}"/>
            </a:ext>
          </a:extLst>
        </xdr:cNvPr>
        <xdr:cNvCxnSpPr/>
      </xdr:nvCxnSpPr>
      <xdr:spPr>
        <a:xfrm>
          <a:off x="6972300" y="9851028"/>
          <a:ext cx="889000" cy="16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82057</xdr:rowOff>
    </xdr:from>
    <xdr:to>
      <xdr:col>55</xdr:col>
      <xdr:colOff>50800</xdr:colOff>
      <xdr:row>58</xdr:row>
      <xdr:rowOff>12207</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10426700" y="98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104934</xdr:rowOff>
    </xdr:from>
    <xdr:ext cx="534377" cy="259045"/>
    <xdr:sp macro="" textlink="">
      <xdr:nvSpPr>
        <xdr:cNvPr id="372" name="普通建設事業費該当値テキスト">
          <a:extLst>
            <a:ext uri="{FF2B5EF4-FFF2-40B4-BE49-F238E27FC236}">
              <a16:creationId xmlns="" xmlns:a16="http://schemas.microsoft.com/office/drawing/2014/main" id="{00000000-0008-0000-0600-000074010000}"/>
            </a:ext>
          </a:extLst>
        </xdr:cNvPr>
        <xdr:cNvSpPr txBox="1"/>
      </xdr:nvSpPr>
      <xdr:spPr>
        <a:xfrm>
          <a:off x="10528300" y="97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32104</xdr:rowOff>
    </xdr:from>
    <xdr:to>
      <xdr:col>50</xdr:col>
      <xdr:colOff>165100</xdr:colOff>
      <xdr:row>58</xdr:row>
      <xdr:rowOff>133704</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9588500" y="99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124831</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9372111" y="100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67625</xdr:rowOff>
    </xdr:from>
    <xdr:to>
      <xdr:col>46</xdr:col>
      <xdr:colOff>38100</xdr:colOff>
      <xdr:row>58</xdr:row>
      <xdr:rowOff>169225</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8699500" y="100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160352</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8483111" y="101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18652</xdr:rowOff>
    </xdr:from>
    <xdr:to>
      <xdr:col>41</xdr:col>
      <xdr:colOff>101600</xdr:colOff>
      <xdr:row>58</xdr:row>
      <xdr:rowOff>120252</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7810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111379</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7594111" y="100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27578</xdr:rowOff>
    </xdr:from>
    <xdr:to>
      <xdr:col>36</xdr:col>
      <xdr:colOff>165100</xdr:colOff>
      <xdr:row>57</xdr:row>
      <xdr:rowOff>129178</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6921500" y="98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145705</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6705111" y="95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129372</xdr:rowOff>
    </xdr:from>
    <xdr:to>
      <xdr:col>55</xdr:col>
      <xdr:colOff>0</xdr:colOff>
      <xdr:row>78</xdr:row>
      <xdr:rowOff>136838</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9639300" y="13502472"/>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135731</xdr:rowOff>
    </xdr:from>
    <xdr:to>
      <xdr:col>50</xdr:col>
      <xdr:colOff>114300</xdr:colOff>
      <xdr:row>78</xdr:row>
      <xdr:rowOff>136838</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8750300" y="13508831"/>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135731</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a:off x="7861300" y="1345586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139348</xdr:rowOff>
    </xdr:from>
    <xdr:to>
      <xdr:col>41</xdr:col>
      <xdr:colOff>50800</xdr:colOff>
      <xdr:row>78</xdr:row>
      <xdr:rowOff>82761</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6972300" y="13340998"/>
          <a:ext cx="889000" cy="1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78572</xdr:rowOff>
    </xdr:from>
    <xdr:to>
      <xdr:col>55</xdr:col>
      <xdr:colOff>50800</xdr:colOff>
      <xdr:row>79</xdr:row>
      <xdr:rowOff>8722</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4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164949</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3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86038</xdr:rowOff>
    </xdr:from>
    <xdr:to>
      <xdr:col>50</xdr:col>
      <xdr:colOff>165100</xdr:colOff>
      <xdr:row>79</xdr:row>
      <xdr:rowOff>16188</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7315</xdr:rowOff>
    </xdr:from>
    <xdr:ext cx="378565"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450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84931</xdr:rowOff>
    </xdr:from>
    <xdr:to>
      <xdr:col>46</xdr:col>
      <xdr:colOff>38100</xdr:colOff>
      <xdr:row>79</xdr:row>
      <xdr:rowOff>15081</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6208</xdr:rowOff>
    </xdr:from>
    <xdr:ext cx="378565"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561017" y="1355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31961</xdr:rowOff>
    </xdr:from>
    <xdr:to>
      <xdr:col>41</xdr:col>
      <xdr:colOff>101600</xdr:colOff>
      <xdr:row>78</xdr:row>
      <xdr:rowOff>133561</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124688</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594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88548</xdr:rowOff>
    </xdr:from>
    <xdr:to>
      <xdr:col>36</xdr:col>
      <xdr:colOff>165100</xdr:colOff>
      <xdr:row>78</xdr:row>
      <xdr:rowOff>18698</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2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35225</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05111" y="130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118656</xdr:rowOff>
    </xdr:from>
    <xdr:to>
      <xdr:col>55</xdr:col>
      <xdr:colOff>0</xdr:colOff>
      <xdr:row>96</xdr:row>
      <xdr:rowOff>154839</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flipV="1">
          <a:off x="9639300" y="16234956"/>
          <a:ext cx="838200" cy="3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154839</xdr:rowOff>
    </xdr:from>
    <xdr:to>
      <xdr:col>50</xdr:col>
      <xdr:colOff>114300</xdr:colOff>
      <xdr:row>97</xdr:row>
      <xdr:rowOff>127215</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flipV="1">
          <a:off x="8750300" y="16614039"/>
          <a:ext cx="889000" cy="1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112992</xdr:rowOff>
    </xdr:from>
    <xdr:to>
      <xdr:col>45</xdr:col>
      <xdr:colOff>177800</xdr:colOff>
      <xdr:row>97</xdr:row>
      <xdr:rowOff>127215</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a:off x="7861300" y="16743642"/>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111289</xdr:rowOff>
    </xdr:from>
    <xdr:to>
      <xdr:col>41</xdr:col>
      <xdr:colOff>50800</xdr:colOff>
      <xdr:row>97</xdr:row>
      <xdr:rowOff>112992</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6972300" y="16741939"/>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67856</xdr:rowOff>
    </xdr:from>
    <xdr:to>
      <xdr:col>55</xdr:col>
      <xdr:colOff>50800</xdr:colOff>
      <xdr:row>94</xdr:row>
      <xdr:rowOff>169456</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10426700" y="16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90733</xdr:rowOff>
    </xdr:from>
    <xdr:ext cx="534377" cy="259045"/>
    <xdr:sp macro="" textlink="">
      <xdr:nvSpPr>
        <xdr:cNvPr id="484" name="普通建設事業費 （ うち更新整備　）該当値テキスト">
          <a:extLst>
            <a:ext uri="{FF2B5EF4-FFF2-40B4-BE49-F238E27FC236}">
              <a16:creationId xmlns="" xmlns:a16="http://schemas.microsoft.com/office/drawing/2014/main" id="{00000000-0008-0000-0600-0000E4010000}"/>
            </a:ext>
          </a:extLst>
        </xdr:cNvPr>
        <xdr:cNvSpPr txBox="1"/>
      </xdr:nvSpPr>
      <xdr:spPr>
        <a:xfrm>
          <a:off x="10528300" y="160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104039</xdr:rowOff>
    </xdr:from>
    <xdr:to>
      <xdr:col>50</xdr:col>
      <xdr:colOff>165100</xdr:colOff>
      <xdr:row>97</xdr:row>
      <xdr:rowOff>34189</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9588500" y="165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50716</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9372111" y="163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76415</xdr:rowOff>
    </xdr:from>
    <xdr:to>
      <xdr:col>46</xdr:col>
      <xdr:colOff>38100</xdr:colOff>
      <xdr:row>98</xdr:row>
      <xdr:rowOff>6565</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8699500" y="167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169142</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8483111" y="167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62192</xdr:rowOff>
    </xdr:from>
    <xdr:to>
      <xdr:col>41</xdr:col>
      <xdr:colOff>101600</xdr:colOff>
      <xdr:row>97</xdr:row>
      <xdr:rowOff>163792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7810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154919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7594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60489</xdr:rowOff>
    </xdr:from>
    <xdr:to>
      <xdr:col>36</xdr:col>
      <xdr:colOff>165100</xdr:colOff>
      <xdr:row>97</xdr:row>
      <xdr:rowOff>162089</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6921500" y="166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153216</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6705111" y="167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39205</xdr:rowOff>
    </xdr:from>
    <xdr:to>
      <xdr:col>85</xdr:col>
      <xdr:colOff>127000</xdr:colOff>
      <xdr:row>39</xdr:row>
      <xdr:rowOff>44450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flipV="1">
          <a:off x="15481300" y="672575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41313</xdr:rowOff>
    </xdr:from>
    <xdr:to>
      <xdr:col>81</xdr:col>
      <xdr:colOff>50800</xdr:colOff>
      <xdr:row>39</xdr:row>
      <xdr:rowOff>44450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4592300" y="6727863"/>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34951</xdr:rowOff>
    </xdr:from>
    <xdr:to>
      <xdr:col>76</xdr:col>
      <xdr:colOff>114300</xdr:colOff>
      <xdr:row>39</xdr:row>
      <xdr:rowOff>41313</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a:off x="13703300" y="6721501"/>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34951</xdr:rowOff>
    </xdr:from>
    <xdr:to>
      <xdr:col>71</xdr:col>
      <xdr:colOff>177800</xdr:colOff>
      <xdr:row>39</xdr:row>
      <xdr:rowOff>44450</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flipV="1">
          <a:off x="12814300" y="6721501"/>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159855</xdr:rowOff>
    </xdr:from>
    <xdr:to>
      <xdr:col>85</xdr:col>
      <xdr:colOff>177800</xdr:colOff>
      <xdr:row>39</xdr:row>
      <xdr:rowOff>90005</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62687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 xmlns:a16="http://schemas.microsoft.com/office/drawing/2014/main"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161963</xdr:rowOff>
    </xdr:from>
    <xdr:to>
      <xdr:col>76</xdr:col>
      <xdr:colOff>165100</xdr:colOff>
      <xdr:row>39</xdr:row>
      <xdr:rowOff>92113</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4541500" y="6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83240</xdr:rowOff>
    </xdr:from>
    <xdr:ext cx="378565"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4403017" y="676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155601</xdr:rowOff>
    </xdr:from>
    <xdr:to>
      <xdr:col>72</xdr:col>
      <xdr:colOff>38100</xdr:colOff>
      <xdr:row>39</xdr:row>
      <xdr:rowOff>85751</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3652500" y="66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76878</xdr:rowOff>
    </xdr:from>
    <xdr:ext cx="378565"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3514017" y="67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141333</xdr:rowOff>
    </xdr:from>
    <xdr:to>
      <xdr:col>85</xdr:col>
      <xdr:colOff>127000</xdr:colOff>
      <xdr:row>73</xdr:row>
      <xdr:rowOff>142411</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5481300" y="12657183"/>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142411</xdr:rowOff>
    </xdr:from>
    <xdr:to>
      <xdr:col>81</xdr:col>
      <xdr:colOff>50800</xdr:colOff>
      <xdr:row>75</xdr:row>
      <xdr:rowOff>65584</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4592300" y="12658261"/>
          <a:ext cx="889000" cy="26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65584</xdr:rowOff>
    </xdr:from>
    <xdr:to>
      <xdr:col>76</xdr:col>
      <xdr:colOff>114300</xdr:colOff>
      <xdr:row>75</xdr:row>
      <xdr:rowOff>112301</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flipV="1">
          <a:off x="13703300" y="12924334"/>
          <a:ext cx="889000" cy="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112301</xdr:rowOff>
    </xdr:from>
    <xdr:to>
      <xdr:col>71</xdr:col>
      <xdr:colOff>177800</xdr:colOff>
      <xdr:row>75</xdr:row>
      <xdr:rowOff>143325</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flipV="1">
          <a:off x="12814300" y="1297105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90533</xdr:rowOff>
    </xdr:from>
    <xdr:to>
      <xdr:col>85</xdr:col>
      <xdr:colOff>177800</xdr:colOff>
      <xdr:row>74</xdr:row>
      <xdr:rowOff>20683</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6268700" y="126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113410</xdr:rowOff>
    </xdr:from>
    <xdr:ext cx="534377" cy="259045"/>
    <xdr:sp macro="" textlink="">
      <xdr:nvSpPr>
        <xdr:cNvPr id="649" name="公債費該当値テキスト">
          <a:extLst>
            <a:ext uri="{FF2B5EF4-FFF2-40B4-BE49-F238E27FC236}">
              <a16:creationId xmlns="" xmlns:a16="http://schemas.microsoft.com/office/drawing/2014/main" id="{00000000-0008-0000-0600-000089020000}"/>
            </a:ext>
          </a:extLst>
        </xdr:cNvPr>
        <xdr:cNvSpPr txBox="1"/>
      </xdr:nvSpPr>
      <xdr:spPr>
        <a:xfrm>
          <a:off x="16370300" y="124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91611</xdr:rowOff>
    </xdr:from>
    <xdr:to>
      <xdr:col>81</xdr:col>
      <xdr:colOff>101600</xdr:colOff>
      <xdr:row>74</xdr:row>
      <xdr:rowOff>21761</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5430500" y="12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38288</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5214111" y="123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14784</xdr:rowOff>
    </xdr:from>
    <xdr:to>
      <xdr:col>76</xdr:col>
      <xdr:colOff>165100</xdr:colOff>
      <xdr:row>75</xdr:row>
      <xdr:rowOff>116384</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4541500" y="128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132911</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4325111" y="126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61501</xdr:rowOff>
    </xdr:from>
    <xdr:to>
      <xdr:col>72</xdr:col>
      <xdr:colOff>38100</xdr:colOff>
      <xdr:row>75</xdr:row>
      <xdr:rowOff>163100</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3652500" y="12920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8178</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3436111" y="126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92525</xdr:rowOff>
    </xdr:from>
    <xdr:to>
      <xdr:col>67</xdr:col>
      <xdr:colOff>101600</xdr:colOff>
      <xdr:row>76</xdr:row>
      <xdr:rowOff>22675</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2763500" y="129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13802</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547111" y="130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53902</xdr:rowOff>
    </xdr:from>
    <xdr:to>
      <xdr:col>85</xdr:col>
      <xdr:colOff>127000</xdr:colOff>
      <xdr:row>98</xdr:row>
      <xdr:rowOff>81060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856002"/>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169180</xdr:rowOff>
    </xdr:from>
    <xdr:to>
      <xdr:col>81</xdr:col>
      <xdr:colOff>50800</xdr:colOff>
      <xdr:row>98</xdr:row>
      <xdr:rowOff>81060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a:off x="14592300" y="16799830"/>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169180</xdr:rowOff>
    </xdr:from>
    <xdr:to>
      <xdr:col>76</xdr:col>
      <xdr:colOff>114300</xdr:colOff>
      <xdr:row>98</xdr:row>
      <xdr:rowOff>29735</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flipV="1">
          <a:off x="13703300" y="167998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118019</xdr:rowOff>
    </xdr:from>
    <xdr:to>
      <xdr:col>71</xdr:col>
      <xdr:colOff>177800</xdr:colOff>
      <xdr:row>98</xdr:row>
      <xdr:rowOff>29735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2814300" y="16748669"/>
          <a:ext cx="889000" cy="8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3102</xdr:rowOff>
    </xdr:from>
    <xdr:to>
      <xdr:col>85</xdr:col>
      <xdr:colOff>177800</xdr:colOff>
      <xdr:row>98</xdr:row>
      <xdr:rowOff>104702</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30260</xdr:rowOff>
    </xdr:from>
    <xdr:to>
      <xdr:col>81</xdr:col>
      <xdr:colOff>101600</xdr:colOff>
      <xdr:row>98</xdr:row>
      <xdr:rowOff>131860</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8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122987</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46428" y="169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118380</xdr:rowOff>
    </xdr:from>
    <xdr:to>
      <xdr:col>76</xdr:col>
      <xdr:colOff>165100</xdr:colOff>
      <xdr:row>98</xdr:row>
      <xdr:rowOff>48530</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7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65057</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25111" y="165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150385</xdr:rowOff>
    </xdr:from>
    <xdr:to>
      <xdr:col>72</xdr:col>
      <xdr:colOff>38100</xdr:colOff>
      <xdr:row>98</xdr:row>
      <xdr:rowOff>80535</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71662</xdr:rowOff>
    </xdr:from>
    <xdr:ext cx="534377"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36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67219</xdr:rowOff>
    </xdr:from>
    <xdr:to>
      <xdr:col>67</xdr:col>
      <xdr:colOff>101600</xdr:colOff>
      <xdr:row>97</xdr:row>
      <xdr:rowOff>168819</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6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13896</xdr:rowOff>
    </xdr:from>
    <xdr:ext cx="534377"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47111" y="164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72720</xdr:rowOff>
    </xdr:from>
    <xdr:to>
      <xdr:col>116</xdr:col>
      <xdr:colOff>63500</xdr:colOff>
      <xdr:row>57</xdr:row>
      <xdr:rowOff>75692</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1323300" y="984537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75601</xdr:rowOff>
    </xdr:from>
    <xdr:to>
      <xdr:col>111</xdr:col>
      <xdr:colOff>177800</xdr:colOff>
      <xdr:row>57</xdr:row>
      <xdr:rowOff>75692</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0434300" y="984825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75372</xdr:rowOff>
    </xdr:from>
    <xdr:to>
      <xdr:col>107</xdr:col>
      <xdr:colOff>50800</xdr:colOff>
      <xdr:row>57</xdr:row>
      <xdr:rowOff>75601</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984802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75372</xdr:rowOff>
    </xdr:from>
    <xdr:to>
      <xdr:col>102</xdr:col>
      <xdr:colOff>114300</xdr:colOff>
      <xdr:row>57</xdr:row>
      <xdr:rowOff>78527</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8656300" y="9848022"/>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21920</xdr:rowOff>
    </xdr:from>
    <xdr:to>
      <xdr:col>116</xdr:col>
      <xdr:colOff>114300</xdr:colOff>
      <xdr:row>57</xdr:row>
      <xdr:rowOff>123520</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97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44797</xdr:rowOff>
    </xdr:from>
    <xdr:ext cx="469744"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964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24892</xdr:rowOff>
    </xdr:from>
    <xdr:to>
      <xdr:col>112</xdr:col>
      <xdr:colOff>38100</xdr:colOff>
      <xdr:row>57</xdr:row>
      <xdr:rowOff>126492</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117619</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088428"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24801</xdr:rowOff>
    </xdr:from>
    <xdr:to>
      <xdr:col>107</xdr:col>
      <xdr:colOff>101600</xdr:colOff>
      <xdr:row>57</xdr:row>
      <xdr:rowOff>126401</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97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117528</xdr:rowOff>
    </xdr:from>
    <xdr:ext cx="469744"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199428" y="989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24572</xdr:rowOff>
    </xdr:from>
    <xdr:to>
      <xdr:col>102</xdr:col>
      <xdr:colOff>165100</xdr:colOff>
      <xdr:row>57</xdr:row>
      <xdr:rowOff>126172</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117299</xdr:rowOff>
    </xdr:from>
    <xdr:ext cx="469744"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10428" y="98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27727</xdr:rowOff>
    </xdr:from>
    <xdr:to>
      <xdr:col>98</xdr:col>
      <xdr:colOff>38100</xdr:colOff>
      <xdr:row>57</xdr:row>
      <xdr:rowOff>129327</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120454</xdr:rowOff>
    </xdr:from>
    <xdr:ext cx="469744"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21428" y="98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90388</xdr:rowOff>
    </xdr:from>
    <xdr:to>
      <xdr:col>116</xdr:col>
      <xdr:colOff>63500</xdr:colOff>
      <xdr:row>73</xdr:row>
      <xdr:rowOff>142476</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flipV="1">
          <a:off x="21323300" y="12606238"/>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142476</xdr:rowOff>
    </xdr:from>
    <xdr:to>
      <xdr:col>111</xdr:col>
      <xdr:colOff>177800</xdr:colOff>
      <xdr:row>74</xdr:row>
      <xdr:rowOff>14819</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flipV="1">
          <a:off x="20434300" y="12658326"/>
          <a:ext cx="8890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14819</xdr:rowOff>
    </xdr:from>
    <xdr:to>
      <xdr:col>107</xdr:col>
      <xdr:colOff>50800</xdr:colOff>
      <xdr:row>74</xdr:row>
      <xdr:rowOff>42055</xdr:rowOff>
    </xdr:to>
    <xdr:cxnSp macro="">
      <xdr:nvCxnSpPr>
        <xdr:cNvPr id="861" name="直線コネクタ 860">
          <a:extLst>
            <a:ext uri="{FF2B5EF4-FFF2-40B4-BE49-F238E27FC236}">
              <a16:creationId xmlns="" xmlns:a16="http://schemas.microsoft.com/office/drawing/2014/main" id="{00000000-0008-0000-0600-00005D030000}"/>
            </a:ext>
          </a:extLst>
        </xdr:cNvPr>
        <xdr:cNvCxnSpPr/>
      </xdr:nvCxnSpPr>
      <xdr:spPr>
        <a:xfrm flipV="1">
          <a:off x="19545300" y="12702119"/>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42055</xdr:rowOff>
    </xdr:from>
    <xdr:to>
      <xdr:col>102</xdr:col>
      <xdr:colOff>114300</xdr:colOff>
      <xdr:row>74</xdr:row>
      <xdr:rowOff>45941</xdr:rowOff>
    </xdr:to>
    <xdr:cxnSp macro="">
      <xdr:nvCxnSpPr>
        <xdr:cNvPr id="864" name="直線コネクタ 863">
          <a:extLst>
            <a:ext uri="{FF2B5EF4-FFF2-40B4-BE49-F238E27FC236}">
              <a16:creationId xmlns="" xmlns:a16="http://schemas.microsoft.com/office/drawing/2014/main" id="{00000000-0008-0000-0600-000060030000}"/>
            </a:ext>
          </a:extLst>
        </xdr:cNvPr>
        <xdr:cNvCxnSpPr/>
      </xdr:nvCxnSpPr>
      <xdr:spPr>
        <a:xfrm flipV="1">
          <a:off x="18656300" y="1272935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39588</xdr:rowOff>
    </xdr:from>
    <xdr:to>
      <xdr:col>116</xdr:col>
      <xdr:colOff>114300</xdr:colOff>
      <xdr:row>73</xdr:row>
      <xdr:rowOff>141188</xdr:rowOff>
    </xdr:to>
    <xdr:sp macro="" textlink="">
      <xdr:nvSpPr>
        <xdr:cNvPr id="874" name="楕円 873">
          <a:extLst>
            <a:ext uri="{FF2B5EF4-FFF2-40B4-BE49-F238E27FC236}">
              <a16:creationId xmlns="" xmlns:a16="http://schemas.microsoft.com/office/drawing/2014/main" id="{00000000-0008-0000-0600-00006A030000}"/>
            </a:ext>
          </a:extLst>
        </xdr:cNvPr>
        <xdr:cNvSpPr/>
      </xdr:nvSpPr>
      <xdr:spPr>
        <a:xfrm>
          <a:off x="22110700" y="12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62465</xdr:rowOff>
    </xdr:from>
    <xdr:ext cx="534377" cy="259045"/>
    <xdr:sp macro="" textlink="">
      <xdr:nvSpPr>
        <xdr:cNvPr id="875" name="繰出金該当値テキスト">
          <a:extLst>
            <a:ext uri="{FF2B5EF4-FFF2-40B4-BE49-F238E27FC236}">
              <a16:creationId xmlns="" xmlns:a16="http://schemas.microsoft.com/office/drawing/2014/main" id="{00000000-0008-0000-0600-00006B030000}"/>
            </a:ext>
          </a:extLst>
        </xdr:cNvPr>
        <xdr:cNvSpPr txBox="1"/>
      </xdr:nvSpPr>
      <xdr:spPr>
        <a:xfrm>
          <a:off x="22212300" y="124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91676</xdr:rowOff>
    </xdr:from>
    <xdr:to>
      <xdr:col>112</xdr:col>
      <xdr:colOff>38100</xdr:colOff>
      <xdr:row>74</xdr:row>
      <xdr:rowOff>21826</xdr:rowOff>
    </xdr:to>
    <xdr:sp macro="" textlink="">
      <xdr:nvSpPr>
        <xdr:cNvPr id="876" name="楕円 875">
          <a:extLst>
            <a:ext uri="{FF2B5EF4-FFF2-40B4-BE49-F238E27FC236}">
              <a16:creationId xmlns="" xmlns:a16="http://schemas.microsoft.com/office/drawing/2014/main" id="{00000000-0008-0000-0600-00006C030000}"/>
            </a:ext>
          </a:extLst>
        </xdr:cNvPr>
        <xdr:cNvSpPr/>
      </xdr:nvSpPr>
      <xdr:spPr>
        <a:xfrm>
          <a:off x="21272500" y="126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38353</xdr:rowOff>
    </xdr:from>
    <xdr:ext cx="534377"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21056111" y="123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135469</xdr:rowOff>
    </xdr:from>
    <xdr:to>
      <xdr:col>107</xdr:col>
      <xdr:colOff>101600</xdr:colOff>
      <xdr:row>74</xdr:row>
      <xdr:rowOff>65619</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0383500" y="126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82146</xdr:rowOff>
    </xdr:from>
    <xdr:ext cx="534377" cy="259045"/>
    <xdr:sp macro="" textlink="">
      <xdr:nvSpPr>
        <xdr:cNvPr id="879" name="テキスト ボックス 878">
          <a:extLst>
            <a:ext uri="{FF2B5EF4-FFF2-40B4-BE49-F238E27FC236}">
              <a16:creationId xmlns="" xmlns:a16="http://schemas.microsoft.com/office/drawing/2014/main" id="{00000000-0008-0000-0600-00006F030000}"/>
            </a:ext>
          </a:extLst>
        </xdr:cNvPr>
        <xdr:cNvSpPr txBox="1"/>
      </xdr:nvSpPr>
      <xdr:spPr>
        <a:xfrm>
          <a:off x="20167111" y="124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162705</xdr:rowOff>
    </xdr:from>
    <xdr:to>
      <xdr:col>102</xdr:col>
      <xdr:colOff>165100</xdr:colOff>
      <xdr:row>74</xdr:row>
      <xdr:rowOff>92855</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9494500" y="126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109382</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9278111" y="124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166591</xdr:rowOff>
    </xdr:from>
    <xdr:to>
      <xdr:col>98</xdr:col>
      <xdr:colOff>38100</xdr:colOff>
      <xdr:row>74</xdr:row>
      <xdr:rowOff>96741</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18605500" y="12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113268</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389111" y="124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歳出決算総額ベースでの住民一人あたりコストは約４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類似団体平均を上回る項目は、人件費、物件費、維持補修費、扶助費、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貸付金、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千円で、類似団体平均を約６千円上回っている。引き続き、定員管理適正化計画に基づく人員削減や業務の効率化による時間外勤務手当の削減等に取り組む。</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約８千円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上回っている。これは、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老朽化した公共施設</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修繕</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によるところが大きい。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公債費は、一人あたり約６万円で、類似団体平均を約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万円上回っている。これは、繰上償還によるところが大きい。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千円上回っている。これは、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介護保険や後期高齢者医療等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の特別会計への繰出金によるところが大きい。各特別会計についても、引き続き歳出削減に取り組み縮減を図る。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159512</xdr:rowOff>
    </xdr:from>
    <xdr:to>
      <xdr:col>24</xdr:col>
      <xdr:colOff>63500</xdr:colOff>
      <xdr:row>37</xdr:row>
      <xdr:rowOff>105410</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331712"/>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157607</xdr:rowOff>
    </xdr:from>
    <xdr:to>
      <xdr:col>19</xdr:col>
      <xdr:colOff>177800</xdr:colOff>
      <xdr:row>36</xdr:row>
      <xdr:rowOff>159512</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3298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157607</xdr:rowOff>
    </xdr:from>
    <xdr:to>
      <xdr:col>15</xdr:col>
      <xdr:colOff>50800</xdr:colOff>
      <xdr:row>36</xdr:row>
      <xdr:rowOff>162179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63298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93218</xdr:rowOff>
    </xdr:from>
    <xdr:to>
      <xdr:col>10</xdr:col>
      <xdr:colOff>114300</xdr:colOff>
      <xdr:row>36</xdr:row>
      <xdr:rowOff>162179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a:off x="1130300" y="6265418"/>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108712</xdr:rowOff>
    </xdr:from>
    <xdr:to>
      <xdr:col>20</xdr:col>
      <xdr:colOff>38100</xdr:colOff>
      <xdr:row>37</xdr:row>
      <xdr:rowOff>38862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29989</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106807</xdr:rowOff>
    </xdr:from>
    <xdr:to>
      <xdr:col>15</xdr:col>
      <xdr:colOff>101600</xdr:colOff>
      <xdr:row>37</xdr:row>
      <xdr:rowOff>36957</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28084</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111379</xdr:rowOff>
    </xdr:from>
    <xdr:to>
      <xdr:col>10</xdr:col>
      <xdr:colOff>165100</xdr:colOff>
      <xdr:row>37</xdr:row>
      <xdr:rowOff>41529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32656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42418</xdr:rowOff>
    </xdr:from>
    <xdr:to>
      <xdr:col>6</xdr:col>
      <xdr:colOff>38100</xdr:colOff>
      <xdr:row>36</xdr:row>
      <xdr:rowOff>144018</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135145</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125124</xdr:rowOff>
    </xdr:from>
    <xdr:to>
      <xdr:col>24</xdr:col>
      <xdr:colOff>63500</xdr:colOff>
      <xdr:row>57</xdr:row>
      <xdr:rowOff>33922</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726324"/>
          <a:ext cx="838200" cy="8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19548</xdr:rowOff>
    </xdr:from>
    <xdr:to>
      <xdr:col>19</xdr:col>
      <xdr:colOff>177800</xdr:colOff>
      <xdr:row>57</xdr:row>
      <xdr:rowOff>33922</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792198"/>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19548</xdr:rowOff>
    </xdr:from>
    <xdr:to>
      <xdr:col>15</xdr:col>
      <xdr:colOff>50800</xdr:colOff>
      <xdr:row>57</xdr:row>
      <xdr:rowOff>48223</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792198"/>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86926</xdr:rowOff>
    </xdr:from>
    <xdr:to>
      <xdr:col>10</xdr:col>
      <xdr:colOff>114300</xdr:colOff>
      <xdr:row>57</xdr:row>
      <xdr:rowOff>48223</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a:off x="1130300" y="9688126"/>
          <a:ext cx="889000" cy="1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74324</xdr:rowOff>
    </xdr:from>
    <xdr:to>
      <xdr:col>24</xdr:col>
      <xdr:colOff>114300</xdr:colOff>
      <xdr:row>57</xdr:row>
      <xdr:rowOff>4474</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6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97201</xdr:rowOff>
    </xdr:from>
    <xdr:ext cx="534377"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5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154572</xdr:rowOff>
    </xdr:from>
    <xdr:to>
      <xdr:col>20</xdr:col>
      <xdr:colOff>38100</xdr:colOff>
      <xdr:row>57</xdr:row>
      <xdr:rowOff>84722</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7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101249</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530111" y="95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140198</xdr:rowOff>
    </xdr:from>
    <xdr:to>
      <xdr:col>15</xdr:col>
      <xdr:colOff>101600</xdr:colOff>
      <xdr:row>57</xdr:row>
      <xdr:rowOff>70348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7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86875</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41111" y="95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168873</xdr:rowOff>
    </xdr:from>
    <xdr:to>
      <xdr:col>10</xdr:col>
      <xdr:colOff>165100</xdr:colOff>
      <xdr:row>57</xdr:row>
      <xdr:rowOff>99023</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90150</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52111" y="98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36126</xdr:rowOff>
    </xdr:from>
    <xdr:to>
      <xdr:col>6</xdr:col>
      <xdr:colOff>38100</xdr:colOff>
      <xdr:row>56</xdr:row>
      <xdr:rowOff>137726</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6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154253</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4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126419</xdr:rowOff>
    </xdr:from>
    <xdr:to>
      <xdr:col>24</xdr:col>
      <xdr:colOff>63500</xdr:colOff>
      <xdr:row>75</xdr:row>
      <xdr:rowOff>158555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flipV="1">
          <a:off x="3797300" y="12985169"/>
          <a:ext cx="8382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158555</xdr:rowOff>
    </xdr:from>
    <xdr:to>
      <xdr:col>19</xdr:col>
      <xdr:colOff>177800</xdr:colOff>
      <xdr:row>76</xdr:row>
      <xdr:rowOff>4108</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017305"/>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141050</xdr:rowOff>
    </xdr:from>
    <xdr:to>
      <xdr:col>15</xdr:col>
      <xdr:colOff>50800</xdr:colOff>
      <xdr:row>76</xdr:row>
      <xdr:rowOff>4108</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a:off x="2019300" y="12999800"/>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141050</xdr:rowOff>
    </xdr:from>
    <xdr:to>
      <xdr:col>10</xdr:col>
      <xdr:colOff>114300</xdr:colOff>
      <xdr:row>76</xdr:row>
      <xdr:rowOff>93207</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2999800"/>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75619</xdr:rowOff>
    </xdr:from>
    <xdr:to>
      <xdr:col>24</xdr:col>
      <xdr:colOff>114300</xdr:colOff>
      <xdr:row>76</xdr:row>
      <xdr:rowOff>5770</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293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98496</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278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107754</xdr:rowOff>
    </xdr:from>
    <xdr:to>
      <xdr:col>20</xdr:col>
      <xdr:colOff>38100</xdr:colOff>
      <xdr:row>76</xdr:row>
      <xdr:rowOff>37905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2966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54431</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274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124758</xdr:rowOff>
    </xdr:from>
    <xdr:to>
      <xdr:col>15</xdr:col>
      <xdr:colOff>101600</xdr:colOff>
      <xdr:row>76</xdr:row>
      <xdr:rowOff>54908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2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71435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275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90250</xdr:rowOff>
    </xdr:from>
    <xdr:to>
      <xdr:col>10</xdr:col>
      <xdr:colOff>165100</xdr:colOff>
      <xdr:row>76</xdr:row>
      <xdr:rowOff>20399</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2949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36927</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42407</xdr:rowOff>
    </xdr:from>
    <xdr:to>
      <xdr:col>6</xdr:col>
      <xdr:colOff>38100</xdr:colOff>
      <xdr:row>76</xdr:row>
      <xdr:rowOff>144007</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0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160534</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28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96335</xdr:rowOff>
    </xdr:from>
    <xdr:to>
      <xdr:col>24</xdr:col>
      <xdr:colOff>63500</xdr:colOff>
      <xdr:row>98</xdr:row>
      <xdr:rowOff>44740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3797300" y="16555535"/>
          <a:ext cx="838200" cy="2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96335</xdr:rowOff>
    </xdr:from>
    <xdr:to>
      <xdr:col>19</xdr:col>
      <xdr:colOff>177800</xdr:colOff>
      <xdr:row>98</xdr:row>
      <xdr:rowOff>15112</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flipV="1">
          <a:off x="2908300" y="16555535"/>
          <a:ext cx="889000" cy="2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167315</xdr:rowOff>
    </xdr:from>
    <xdr:to>
      <xdr:col>15</xdr:col>
      <xdr:colOff>50800</xdr:colOff>
      <xdr:row>98</xdr:row>
      <xdr:rowOff>15112</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a:off x="2019300" y="16797965"/>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13719</xdr:rowOff>
    </xdr:from>
    <xdr:to>
      <xdr:col>10</xdr:col>
      <xdr:colOff>114300</xdr:colOff>
      <xdr:row>97</xdr:row>
      <xdr:rowOff>167315</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1130300" y="16644369"/>
          <a:ext cx="889000" cy="1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165390</xdr:rowOff>
    </xdr:from>
    <xdr:to>
      <xdr:col>24</xdr:col>
      <xdr:colOff>114300</xdr:colOff>
      <xdr:row>98</xdr:row>
      <xdr:rowOff>95540</xdr:rowOff>
    </xdr:to>
    <xdr:sp macro="" textlink="">
      <xdr:nvSpPr>
        <xdr:cNvPr id="251" name="楕円 250">
          <a:extLst>
            <a:ext uri="{FF2B5EF4-FFF2-40B4-BE49-F238E27FC236}">
              <a16:creationId xmlns="" xmlns:a16="http://schemas.microsoft.com/office/drawing/2014/main" id="{00000000-0008-0000-0700-0000FB000000}"/>
            </a:ext>
          </a:extLst>
        </xdr:cNvPr>
        <xdr:cNvSpPr/>
      </xdr:nvSpPr>
      <xdr:spPr>
        <a:xfrm>
          <a:off x="4584700" y="16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143817</xdr:rowOff>
    </xdr:from>
    <xdr:ext cx="534377" cy="259045"/>
    <xdr:sp macro="" textlink="">
      <xdr:nvSpPr>
        <xdr:cNvPr id="252" name="衛生費該当値テキスト">
          <a:extLst>
            <a:ext uri="{FF2B5EF4-FFF2-40B4-BE49-F238E27FC236}">
              <a16:creationId xmlns="" xmlns:a16="http://schemas.microsoft.com/office/drawing/2014/main" id="{00000000-0008-0000-0700-0000FC000000}"/>
            </a:ext>
          </a:extLst>
        </xdr:cNvPr>
        <xdr:cNvSpPr txBox="1"/>
      </xdr:nvSpPr>
      <xdr:spPr>
        <a:xfrm>
          <a:off x="4686300" y="167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45535</xdr:rowOff>
    </xdr:from>
    <xdr:to>
      <xdr:col>20</xdr:col>
      <xdr:colOff>38100</xdr:colOff>
      <xdr:row>96</xdr:row>
      <xdr:rowOff>147135</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3746500" y="165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138262</xdr:rowOff>
    </xdr:from>
    <xdr:ext cx="534377"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3530111" y="165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135762</xdr:rowOff>
    </xdr:from>
    <xdr:to>
      <xdr:col>15</xdr:col>
      <xdr:colOff>101600</xdr:colOff>
      <xdr:row>98</xdr:row>
      <xdr:rowOff>65912</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2857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57039</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2641111"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116515</xdr:rowOff>
    </xdr:from>
    <xdr:to>
      <xdr:col>10</xdr:col>
      <xdr:colOff>165100</xdr:colOff>
      <xdr:row>98</xdr:row>
      <xdr:rowOff>46665</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1968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37792</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1752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134369</xdr:rowOff>
    </xdr:from>
    <xdr:to>
      <xdr:col>6</xdr:col>
      <xdr:colOff>38100</xdr:colOff>
      <xdr:row>97</xdr:row>
      <xdr:rowOff>64519</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079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55646</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863111" y="166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xdr:rowOff>
    </xdr:from>
    <xdr:to>
      <xdr:col>55</xdr:col>
      <xdr:colOff>0</xdr:colOff>
      <xdr:row>38</xdr:row>
      <xdr:rowOff>5626</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9639300" y="6518783"/>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xdr:rowOff>
    </xdr:from>
    <xdr:to>
      <xdr:col>50</xdr:col>
      <xdr:colOff>114300</xdr:colOff>
      <xdr:row>38</xdr:row>
      <xdr:rowOff>5855</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flipV="1">
          <a:off x="8750300" y="65207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5855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7861300" y="65174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170047</xdr:rowOff>
    </xdr:from>
    <xdr:to>
      <xdr:col>41</xdr:col>
      <xdr:colOff>50800</xdr:colOff>
      <xdr:row>38</xdr:row>
      <xdr:rowOff>2311</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a:off x="6972300" y="6513697"/>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124333</xdr:rowOff>
    </xdr:from>
    <xdr:to>
      <xdr:col>55</xdr:col>
      <xdr:colOff>50800</xdr:colOff>
      <xdr:row>38</xdr:row>
      <xdr:rowOff>54483</xdr:rowOff>
    </xdr:to>
    <xdr:sp macro="" textlink="">
      <xdr:nvSpPr>
        <xdr:cNvPr id="304" name="楕円 303">
          <a:extLst>
            <a:ext uri="{FF2B5EF4-FFF2-40B4-BE49-F238E27FC236}">
              <a16:creationId xmlns="" xmlns:a16="http://schemas.microsoft.com/office/drawing/2014/main" id="{00000000-0008-0000-0700-000030010000}"/>
            </a:ext>
          </a:extLst>
        </xdr:cNvPr>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 xmlns:a16="http://schemas.microsoft.com/office/drawing/2014/main"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126276</xdr:rowOff>
    </xdr:from>
    <xdr:to>
      <xdr:col>50</xdr:col>
      <xdr:colOff>165100</xdr:colOff>
      <xdr:row>38</xdr:row>
      <xdr:rowOff>56426</xdr:rowOff>
    </xdr:to>
    <xdr:sp macro="" textlink="">
      <xdr:nvSpPr>
        <xdr:cNvPr id="306" name="楕円 305">
          <a:extLst>
            <a:ext uri="{FF2B5EF4-FFF2-40B4-BE49-F238E27FC236}">
              <a16:creationId xmlns="" xmlns:a16="http://schemas.microsoft.com/office/drawing/2014/main" id="{00000000-0008-0000-0700-000032010000}"/>
            </a:ext>
          </a:extLst>
        </xdr:cNvPr>
        <xdr:cNvSpPr/>
      </xdr:nvSpPr>
      <xdr:spPr>
        <a:xfrm>
          <a:off x="9588500" y="6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47553</xdr:rowOff>
    </xdr:from>
    <xdr:ext cx="378565"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50017" y="656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126505</xdr:rowOff>
    </xdr:from>
    <xdr:to>
      <xdr:col>46</xdr:col>
      <xdr:colOff>38100</xdr:colOff>
      <xdr:row>38</xdr:row>
      <xdr:rowOff>56655</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8699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47782</xdr:rowOff>
    </xdr:from>
    <xdr:ext cx="378565"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61017" y="656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122961</xdr:rowOff>
    </xdr:from>
    <xdr:to>
      <xdr:col>41</xdr:col>
      <xdr:colOff>101600</xdr:colOff>
      <xdr:row>38</xdr:row>
      <xdr:rowOff>53111</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781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44238</xdr:rowOff>
    </xdr:from>
    <xdr:ext cx="378565"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7672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119247</xdr:rowOff>
    </xdr:from>
    <xdr:to>
      <xdr:col>36</xdr:col>
      <xdr:colOff>165100</xdr:colOff>
      <xdr:row>38</xdr:row>
      <xdr:rowOff>49397</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6921500" y="64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40524</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6783017" y="655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23440</xdr:rowOff>
    </xdr:from>
    <xdr:to>
      <xdr:col>55</xdr:col>
      <xdr:colOff>0</xdr:colOff>
      <xdr:row>58</xdr:row>
      <xdr:rowOff>54944</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9639300" y="9967540"/>
          <a:ext cx="838200" cy="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 xmlns:a16="http://schemas.microsoft.com/office/drawing/2014/main"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23440</xdr:rowOff>
    </xdr:from>
    <xdr:to>
      <xdr:col>50</xdr:col>
      <xdr:colOff>114300</xdr:colOff>
      <xdr:row>58</xdr:row>
      <xdr:rowOff>53485</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flipV="1">
          <a:off x="8750300" y="996754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 xmlns:a16="http://schemas.microsoft.com/office/drawing/2014/main"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53485</xdr:rowOff>
    </xdr:from>
    <xdr:to>
      <xdr:col>45</xdr:col>
      <xdr:colOff>177800</xdr:colOff>
      <xdr:row>58</xdr:row>
      <xdr:rowOff>63925</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7861300" y="99975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52887</xdr:rowOff>
    </xdr:from>
    <xdr:to>
      <xdr:col>41</xdr:col>
      <xdr:colOff>50800</xdr:colOff>
      <xdr:row>58</xdr:row>
      <xdr:rowOff>63925</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6972300" y="9825537"/>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4144</xdr:rowOff>
    </xdr:from>
    <xdr:to>
      <xdr:col>55</xdr:col>
      <xdr:colOff>50800</xdr:colOff>
      <xdr:row>58</xdr:row>
      <xdr:rowOff>105744</xdr:rowOff>
    </xdr:to>
    <xdr:sp macro="" textlink="">
      <xdr:nvSpPr>
        <xdr:cNvPr id="363" name="楕円 362">
          <a:extLst>
            <a:ext uri="{FF2B5EF4-FFF2-40B4-BE49-F238E27FC236}">
              <a16:creationId xmlns="" xmlns:a16="http://schemas.microsoft.com/office/drawing/2014/main" id="{00000000-0008-0000-0700-00006B010000}"/>
            </a:ext>
          </a:extLst>
        </xdr:cNvPr>
        <xdr:cNvSpPr/>
      </xdr:nvSpPr>
      <xdr:spPr>
        <a:xfrm>
          <a:off x="10426700" y="99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27021</xdr:rowOff>
    </xdr:from>
    <xdr:ext cx="534377" cy="259045"/>
    <xdr:sp macro="" textlink="">
      <xdr:nvSpPr>
        <xdr:cNvPr id="364" name="農林水産業費該当値テキスト">
          <a:extLst>
            <a:ext uri="{FF2B5EF4-FFF2-40B4-BE49-F238E27FC236}">
              <a16:creationId xmlns="" xmlns:a16="http://schemas.microsoft.com/office/drawing/2014/main" id="{00000000-0008-0000-0700-00006C010000}"/>
            </a:ext>
          </a:extLst>
        </xdr:cNvPr>
        <xdr:cNvSpPr txBox="1"/>
      </xdr:nvSpPr>
      <xdr:spPr>
        <a:xfrm>
          <a:off x="10528300" y="97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144090</xdr:rowOff>
    </xdr:from>
    <xdr:to>
      <xdr:col>50</xdr:col>
      <xdr:colOff>165100</xdr:colOff>
      <xdr:row>58</xdr:row>
      <xdr:rowOff>74240</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9588500" y="9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90767</xdr:rowOff>
    </xdr:from>
    <xdr:ext cx="534377"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9372111" y="9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2685</xdr:rowOff>
    </xdr:from>
    <xdr:to>
      <xdr:col>46</xdr:col>
      <xdr:colOff>38100</xdr:colOff>
      <xdr:row>58</xdr:row>
      <xdr:rowOff>104285</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8699500" y="9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120812</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8483111" y="97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13125</xdr:rowOff>
    </xdr:from>
    <xdr:to>
      <xdr:col>41</xdr:col>
      <xdr:colOff>101600</xdr:colOff>
      <xdr:row>58</xdr:row>
      <xdr:rowOff>114725</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7810500" y="9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131252</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7594111" y="97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2087</xdr:rowOff>
    </xdr:from>
    <xdr:to>
      <xdr:col>36</xdr:col>
      <xdr:colOff>165100</xdr:colOff>
      <xdr:row>57</xdr:row>
      <xdr:rowOff>103687</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6921500" y="97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120214</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6705111" y="9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156570</xdr:rowOff>
    </xdr:from>
    <xdr:to>
      <xdr:col>55</xdr:col>
      <xdr:colOff>0</xdr:colOff>
      <xdr:row>77</xdr:row>
      <xdr:rowOff>5924</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flipV="1">
          <a:off x="9639300" y="13186770"/>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 xmlns:a16="http://schemas.microsoft.com/office/drawing/2014/main"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5924</xdr:rowOff>
    </xdr:from>
    <xdr:to>
      <xdr:col>50</xdr:col>
      <xdr:colOff>114300</xdr:colOff>
      <xdr:row>77</xdr:row>
      <xdr:rowOff>17148</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8750300" y="13207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 xmlns:a16="http://schemas.microsoft.com/office/drawing/2014/main"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17148</xdr:rowOff>
    </xdr:from>
    <xdr:to>
      <xdr:col>45</xdr:col>
      <xdr:colOff>177800</xdr:colOff>
      <xdr:row>77</xdr:row>
      <xdr:rowOff>33263</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7861300" y="13218798"/>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86573</xdr:rowOff>
    </xdr:from>
    <xdr:to>
      <xdr:col>41</xdr:col>
      <xdr:colOff>50800</xdr:colOff>
      <xdr:row>77</xdr:row>
      <xdr:rowOff>33263</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6972300" y="13116773"/>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105770</xdr:rowOff>
    </xdr:from>
    <xdr:to>
      <xdr:col>55</xdr:col>
      <xdr:colOff>50800</xdr:colOff>
      <xdr:row>77</xdr:row>
      <xdr:rowOff>35920</xdr:rowOff>
    </xdr:to>
    <xdr:sp macro="" textlink="">
      <xdr:nvSpPr>
        <xdr:cNvPr id="418" name="楕円 417">
          <a:extLst>
            <a:ext uri="{FF2B5EF4-FFF2-40B4-BE49-F238E27FC236}">
              <a16:creationId xmlns="" xmlns:a16="http://schemas.microsoft.com/office/drawing/2014/main" id="{00000000-0008-0000-0700-0000A2010000}"/>
            </a:ext>
          </a:extLst>
        </xdr:cNvPr>
        <xdr:cNvSpPr/>
      </xdr:nvSpPr>
      <xdr:spPr>
        <a:xfrm>
          <a:off x="104267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128647</xdr:rowOff>
    </xdr:from>
    <xdr:ext cx="534377" cy="259045"/>
    <xdr:sp macro="" textlink="">
      <xdr:nvSpPr>
        <xdr:cNvPr id="419" name="商工費該当値テキスト">
          <a:extLst>
            <a:ext uri="{FF2B5EF4-FFF2-40B4-BE49-F238E27FC236}">
              <a16:creationId xmlns="" xmlns:a16="http://schemas.microsoft.com/office/drawing/2014/main" id="{00000000-0008-0000-0700-0000A3010000}"/>
            </a:ext>
          </a:extLst>
        </xdr:cNvPr>
        <xdr:cNvSpPr txBox="1"/>
      </xdr:nvSpPr>
      <xdr:spPr>
        <a:xfrm>
          <a:off x="10528300" y="129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126574</xdr:rowOff>
    </xdr:from>
    <xdr:to>
      <xdr:col>50</xdr:col>
      <xdr:colOff>165100</xdr:colOff>
      <xdr:row>77</xdr:row>
      <xdr:rowOff>56724</xdr:rowOff>
    </xdr:to>
    <xdr:sp macro="" textlink="">
      <xdr:nvSpPr>
        <xdr:cNvPr id="420" name="楕円 419">
          <a:extLst>
            <a:ext uri="{FF2B5EF4-FFF2-40B4-BE49-F238E27FC236}">
              <a16:creationId xmlns="" xmlns:a16="http://schemas.microsoft.com/office/drawing/2014/main" id="{00000000-0008-0000-0700-0000A4010000}"/>
            </a:ext>
          </a:extLst>
        </xdr:cNvPr>
        <xdr:cNvSpPr/>
      </xdr:nvSpPr>
      <xdr:spPr>
        <a:xfrm>
          <a:off x="9588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73250</xdr:rowOff>
    </xdr:from>
    <xdr:ext cx="534377"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372111" y="129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137798</xdr:rowOff>
    </xdr:from>
    <xdr:to>
      <xdr:col>46</xdr:col>
      <xdr:colOff>38100</xdr:colOff>
      <xdr:row>77</xdr:row>
      <xdr:rowOff>67948</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86995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84475</xdr:rowOff>
    </xdr:from>
    <xdr:ext cx="534377"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8483111" y="129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153913</xdr:rowOff>
    </xdr:from>
    <xdr:to>
      <xdr:col>41</xdr:col>
      <xdr:colOff>101600</xdr:colOff>
      <xdr:row>77</xdr:row>
      <xdr:rowOff>84063</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7810500" y="131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75190</xdr:rowOff>
    </xdr:from>
    <xdr:ext cx="534377"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7594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35773</xdr:rowOff>
    </xdr:from>
    <xdr:to>
      <xdr:col>36</xdr:col>
      <xdr:colOff>165100</xdr:colOff>
      <xdr:row>76</xdr:row>
      <xdr:rowOff>137373</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6921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153900</xdr:rowOff>
    </xdr:from>
    <xdr:ext cx="534377"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6705111" y="12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45642</xdr:rowOff>
    </xdr:from>
    <xdr:to>
      <xdr:col>55</xdr:col>
      <xdr:colOff>0</xdr:colOff>
      <xdr:row>98</xdr:row>
      <xdr:rowOff>59637</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9639300" y="16847742"/>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 xmlns:a16="http://schemas.microsoft.com/office/drawing/2014/main"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59637</xdr:rowOff>
    </xdr:from>
    <xdr:to>
      <xdr:col>50</xdr:col>
      <xdr:colOff>114300</xdr:colOff>
      <xdr:row>98</xdr:row>
      <xdr:rowOff>79674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flipV="1">
          <a:off x="8750300" y="16861737"/>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79674</xdr:rowOff>
    </xdr:from>
    <xdr:to>
      <xdr:col>45</xdr:col>
      <xdr:colOff>177800</xdr:colOff>
      <xdr:row>98</xdr:row>
      <xdr:rowOff>98434</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flipV="1">
          <a:off x="7861300" y="16881774"/>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85232</xdr:rowOff>
    </xdr:from>
    <xdr:to>
      <xdr:col>41</xdr:col>
      <xdr:colOff>50800</xdr:colOff>
      <xdr:row>98</xdr:row>
      <xdr:rowOff>98434</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a:off x="6972300" y="16887332"/>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166292</xdr:rowOff>
    </xdr:from>
    <xdr:to>
      <xdr:col>55</xdr:col>
      <xdr:colOff>50800</xdr:colOff>
      <xdr:row>98</xdr:row>
      <xdr:rowOff>96442</xdr:rowOff>
    </xdr:to>
    <xdr:sp macro="" textlink="">
      <xdr:nvSpPr>
        <xdr:cNvPr id="475" name="楕円 474">
          <a:extLst>
            <a:ext uri="{FF2B5EF4-FFF2-40B4-BE49-F238E27FC236}">
              <a16:creationId xmlns="" xmlns:a16="http://schemas.microsoft.com/office/drawing/2014/main" id="{00000000-0008-0000-0700-0000DB010000}"/>
            </a:ext>
          </a:extLst>
        </xdr:cNvPr>
        <xdr:cNvSpPr/>
      </xdr:nvSpPr>
      <xdr:spPr>
        <a:xfrm>
          <a:off x="10426700" y="167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125669</xdr:rowOff>
    </xdr:from>
    <xdr:ext cx="534377" cy="259045"/>
    <xdr:sp macro="" textlink="">
      <xdr:nvSpPr>
        <xdr:cNvPr id="476" name="土木費該当値テキスト">
          <a:extLst>
            <a:ext uri="{FF2B5EF4-FFF2-40B4-BE49-F238E27FC236}">
              <a16:creationId xmlns="" xmlns:a16="http://schemas.microsoft.com/office/drawing/2014/main" id="{00000000-0008-0000-0700-0000DC010000}"/>
            </a:ext>
          </a:extLst>
        </xdr:cNvPr>
        <xdr:cNvSpPr txBox="1"/>
      </xdr:nvSpPr>
      <xdr:spPr>
        <a:xfrm>
          <a:off x="10528300" y="165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8837</xdr:rowOff>
    </xdr:from>
    <xdr:to>
      <xdr:col>50</xdr:col>
      <xdr:colOff>165100</xdr:colOff>
      <xdr:row>98</xdr:row>
      <xdr:rowOff>110437</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9588500" y="16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101564</xdr:rowOff>
    </xdr:from>
    <xdr:ext cx="534377"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9372111" y="16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28874</xdr:rowOff>
    </xdr:from>
    <xdr:to>
      <xdr:col>46</xdr:col>
      <xdr:colOff>38100</xdr:colOff>
      <xdr:row>98</xdr:row>
      <xdr:rowOff>130474</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8699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121601</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8483111" y="169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47634</xdr:rowOff>
    </xdr:from>
    <xdr:to>
      <xdr:col>41</xdr:col>
      <xdr:colOff>101600</xdr:colOff>
      <xdr:row>98</xdr:row>
      <xdr:rowOff>149234</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7810500" y="168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140361</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7594111" y="169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34432</xdr:rowOff>
    </xdr:from>
    <xdr:to>
      <xdr:col>36</xdr:col>
      <xdr:colOff>165100</xdr:colOff>
      <xdr:row>98</xdr:row>
      <xdr:rowOff>136032</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6921500" y="168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127159</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6705111" y="169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22291</xdr:rowOff>
    </xdr:from>
    <xdr:to>
      <xdr:col>85</xdr:col>
      <xdr:colOff>127000</xdr:colOff>
      <xdr:row>37</xdr:row>
      <xdr:rowOff>39848</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flipV="1">
          <a:off x="15481300" y="6365941"/>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39848</xdr:rowOff>
    </xdr:from>
    <xdr:to>
      <xdr:col>81</xdr:col>
      <xdr:colOff>50800</xdr:colOff>
      <xdr:row>37</xdr:row>
      <xdr:rowOff>69977</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4592300" y="6383498"/>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69977</xdr:rowOff>
    </xdr:from>
    <xdr:to>
      <xdr:col>76</xdr:col>
      <xdr:colOff>114300</xdr:colOff>
      <xdr:row>37</xdr:row>
      <xdr:rowOff>82916</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flipV="1">
          <a:off x="13703300" y="641362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82916</xdr:rowOff>
    </xdr:from>
    <xdr:to>
      <xdr:col>71</xdr:col>
      <xdr:colOff>177800</xdr:colOff>
      <xdr:row>37</xdr:row>
      <xdr:rowOff>88722</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2814300" y="642656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142941</xdr:rowOff>
    </xdr:from>
    <xdr:to>
      <xdr:col>85</xdr:col>
      <xdr:colOff>177800</xdr:colOff>
      <xdr:row>37</xdr:row>
      <xdr:rowOff>73091</xdr:rowOff>
    </xdr:to>
    <xdr:sp macro="" textlink="">
      <xdr:nvSpPr>
        <xdr:cNvPr id="531" name="楕円 530">
          <a:extLst>
            <a:ext uri="{FF2B5EF4-FFF2-40B4-BE49-F238E27FC236}">
              <a16:creationId xmlns="" xmlns:a16="http://schemas.microsoft.com/office/drawing/2014/main" id="{00000000-0008-0000-0700-000013020000}"/>
            </a:ext>
          </a:extLst>
        </xdr:cNvPr>
        <xdr:cNvSpPr/>
      </xdr:nvSpPr>
      <xdr:spPr>
        <a:xfrm>
          <a:off x="162687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121368</xdr:rowOff>
    </xdr:from>
    <xdr:ext cx="534377" cy="259045"/>
    <xdr:sp macro="" textlink="">
      <xdr:nvSpPr>
        <xdr:cNvPr id="532" name="消防費該当値テキスト">
          <a:extLst>
            <a:ext uri="{FF2B5EF4-FFF2-40B4-BE49-F238E27FC236}">
              <a16:creationId xmlns="" xmlns:a16="http://schemas.microsoft.com/office/drawing/2014/main" id="{00000000-0008-0000-0700-000014020000}"/>
            </a:ext>
          </a:extLst>
        </xdr:cNvPr>
        <xdr:cNvSpPr txBox="1"/>
      </xdr:nvSpPr>
      <xdr:spPr>
        <a:xfrm>
          <a:off x="16370300" y="62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160498</xdr:rowOff>
    </xdr:from>
    <xdr:to>
      <xdr:col>81</xdr:col>
      <xdr:colOff>101600</xdr:colOff>
      <xdr:row>37</xdr:row>
      <xdr:rowOff>90648</xdr:rowOff>
    </xdr:to>
    <xdr:sp macro="" textlink="">
      <xdr:nvSpPr>
        <xdr:cNvPr id="533" name="楕円 532">
          <a:extLst>
            <a:ext uri="{FF2B5EF4-FFF2-40B4-BE49-F238E27FC236}">
              <a16:creationId xmlns="" xmlns:a16="http://schemas.microsoft.com/office/drawing/2014/main" id="{00000000-0008-0000-0700-000015020000}"/>
            </a:ext>
          </a:extLst>
        </xdr:cNvPr>
        <xdr:cNvSpPr/>
      </xdr:nvSpPr>
      <xdr:spPr>
        <a:xfrm>
          <a:off x="15430500" y="63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81775</xdr:rowOff>
    </xdr:from>
    <xdr:ext cx="534377"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14111" y="64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19177</xdr:rowOff>
    </xdr:from>
    <xdr:to>
      <xdr:col>76</xdr:col>
      <xdr:colOff>165100</xdr:colOff>
      <xdr:row>37</xdr:row>
      <xdr:rowOff>120777</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4541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111904</xdr:rowOff>
    </xdr:from>
    <xdr:ext cx="534377"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325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32116</xdr:rowOff>
    </xdr:from>
    <xdr:to>
      <xdr:col>72</xdr:col>
      <xdr:colOff>38100</xdr:colOff>
      <xdr:row>37</xdr:row>
      <xdr:rowOff>133716</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3652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124843</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3436111" y="64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37922</xdr:rowOff>
    </xdr:from>
    <xdr:to>
      <xdr:col>67</xdr:col>
      <xdr:colOff>101600</xdr:colOff>
      <xdr:row>37</xdr:row>
      <xdr:rowOff>139522</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2763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130649</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547111" y="64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166414</xdr:rowOff>
    </xdr:from>
    <xdr:to>
      <xdr:col>85</xdr:col>
      <xdr:colOff>127000</xdr:colOff>
      <xdr:row>56</xdr:row>
      <xdr:rowOff>161531</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5481300" y="9424714"/>
          <a:ext cx="838200" cy="3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161531</xdr:rowOff>
    </xdr:from>
    <xdr:to>
      <xdr:col>81</xdr:col>
      <xdr:colOff>50800</xdr:colOff>
      <xdr:row>57</xdr:row>
      <xdr:rowOff>26608</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4592300" y="9762731"/>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111125</xdr:rowOff>
    </xdr:from>
    <xdr:to>
      <xdr:col>76</xdr:col>
      <xdr:colOff>114300</xdr:colOff>
      <xdr:row>57</xdr:row>
      <xdr:rowOff>26608</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3703300" y="9712325"/>
          <a:ext cx="889000" cy="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157955</xdr:rowOff>
    </xdr:from>
    <xdr:to>
      <xdr:col>71</xdr:col>
      <xdr:colOff>177800</xdr:colOff>
      <xdr:row>56</xdr:row>
      <xdr:rowOff>111125</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2814300" y="9587705"/>
          <a:ext cx="889000" cy="1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115614</xdr:rowOff>
    </xdr:from>
    <xdr:to>
      <xdr:col>85</xdr:col>
      <xdr:colOff>177800</xdr:colOff>
      <xdr:row>55</xdr:row>
      <xdr:rowOff>45764</xdr:rowOff>
    </xdr:to>
    <xdr:sp macro="" textlink="">
      <xdr:nvSpPr>
        <xdr:cNvPr id="591" name="楕円 590">
          <a:extLst>
            <a:ext uri="{FF2B5EF4-FFF2-40B4-BE49-F238E27FC236}">
              <a16:creationId xmlns="" xmlns:a16="http://schemas.microsoft.com/office/drawing/2014/main" id="{00000000-0008-0000-0700-00004F020000}"/>
            </a:ext>
          </a:extLst>
        </xdr:cNvPr>
        <xdr:cNvSpPr/>
      </xdr:nvSpPr>
      <xdr:spPr>
        <a:xfrm>
          <a:off x="16268700" y="93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138491</xdr:rowOff>
    </xdr:from>
    <xdr:ext cx="534377" cy="259045"/>
    <xdr:sp macro="" textlink="">
      <xdr:nvSpPr>
        <xdr:cNvPr id="592" name="教育費該当値テキスト">
          <a:extLst>
            <a:ext uri="{FF2B5EF4-FFF2-40B4-BE49-F238E27FC236}">
              <a16:creationId xmlns="" xmlns:a16="http://schemas.microsoft.com/office/drawing/2014/main" id="{00000000-0008-0000-0700-000050020000}"/>
            </a:ext>
          </a:extLst>
        </xdr:cNvPr>
        <xdr:cNvSpPr txBox="1"/>
      </xdr:nvSpPr>
      <xdr:spPr>
        <a:xfrm>
          <a:off x="16370300" y="9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110731</xdr:rowOff>
    </xdr:from>
    <xdr:to>
      <xdr:col>81</xdr:col>
      <xdr:colOff>101600</xdr:colOff>
      <xdr:row>57</xdr:row>
      <xdr:rowOff>40881</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5430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57408</xdr:rowOff>
    </xdr:from>
    <xdr:ext cx="534377"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14111" y="94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147258</xdr:rowOff>
    </xdr:from>
    <xdr:to>
      <xdr:col>76</xdr:col>
      <xdr:colOff>165100</xdr:colOff>
      <xdr:row>57</xdr:row>
      <xdr:rowOff>77408</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4541500" y="97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68535</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4325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60325</xdr:rowOff>
    </xdr:from>
    <xdr:to>
      <xdr:col>72</xdr:col>
      <xdr:colOff>38100</xdr:colOff>
      <xdr:row>56</xdr:row>
      <xdr:rowOff>161925</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3652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7002</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3436111" y="9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107155</xdr:rowOff>
    </xdr:from>
    <xdr:to>
      <xdr:col>67</xdr:col>
      <xdr:colOff>101600</xdr:colOff>
      <xdr:row>56</xdr:row>
      <xdr:rowOff>37305</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2763500" y="95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53832</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2547111" y="931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39205</xdr:rowOff>
    </xdr:from>
    <xdr:to>
      <xdr:col>85</xdr:col>
      <xdr:colOff>127000</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5481300" y="1358375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41314</xdr:rowOff>
    </xdr:from>
    <xdr:to>
      <xdr:col>81</xdr:col>
      <xdr:colOff>50800</xdr:colOff>
      <xdr:row>79</xdr:row>
      <xdr:rowOff>44450</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4592300" y="1358586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34950</xdr:rowOff>
    </xdr:from>
    <xdr:to>
      <xdr:col>76</xdr:col>
      <xdr:colOff>114300</xdr:colOff>
      <xdr:row>79</xdr:row>
      <xdr:rowOff>41314</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3703300" y="1357950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34950</xdr:rowOff>
    </xdr:from>
    <xdr:to>
      <xdr:col>71</xdr:col>
      <xdr:colOff>177800</xdr:colOff>
      <xdr:row>79</xdr:row>
      <xdr:rowOff>44450</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2814300" y="1357950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159855</xdr:rowOff>
    </xdr:from>
    <xdr:to>
      <xdr:col>85</xdr:col>
      <xdr:colOff>177800</xdr:colOff>
      <xdr:row>79</xdr:row>
      <xdr:rowOff>90005</xdr:rowOff>
    </xdr:to>
    <xdr:sp macro="" textlink="">
      <xdr:nvSpPr>
        <xdr:cNvPr id="648" name="楕円 647">
          <a:extLst>
            <a:ext uri="{FF2B5EF4-FFF2-40B4-BE49-F238E27FC236}">
              <a16:creationId xmlns="" xmlns:a16="http://schemas.microsoft.com/office/drawing/2014/main" id="{00000000-0008-0000-0700-000088020000}"/>
            </a:ext>
          </a:extLst>
        </xdr:cNvPr>
        <xdr:cNvSpPr/>
      </xdr:nvSpPr>
      <xdr:spPr>
        <a:xfrm>
          <a:off x="16268700" y="135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 xmlns:a16="http://schemas.microsoft.com/office/drawing/2014/main"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161964</xdr:rowOff>
    </xdr:from>
    <xdr:to>
      <xdr:col>76</xdr:col>
      <xdr:colOff>165100</xdr:colOff>
      <xdr:row>79</xdr:row>
      <xdr:rowOff>92114</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4541500" y="13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83241</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4403017" y="136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155600</xdr:rowOff>
    </xdr:from>
    <xdr:to>
      <xdr:col>72</xdr:col>
      <xdr:colOff>38100</xdr:colOff>
      <xdr:row>79</xdr:row>
      <xdr:rowOff>85750</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3652500" y="135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76877</xdr:rowOff>
    </xdr:from>
    <xdr:ext cx="378565"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3514017" y="1362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141252</xdr:rowOff>
    </xdr:from>
    <xdr:to>
      <xdr:col>85</xdr:col>
      <xdr:colOff>127000</xdr:colOff>
      <xdr:row>93</xdr:row>
      <xdr:rowOff>142312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5481300" y="16086102"/>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 xmlns:a16="http://schemas.microsoft.com/office/drawing/2014/main"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142312</xdr:rowOff>
    </xdr:from>
    <xdr:to>
      <xdr:col>81</xdr:col>
      <xdr:colOff>50800</xdr:colOff>
      <xdr:row>95</xdr:row>
      <xdr:rowOff>65553</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4592300" y="16087162"/>
          <a:ext cx="889000" cy="2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 xmlns:a16="http://schemas.microsoft.com/office/drawing/2014/main"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65553</xdr:rowOff>
    </xdr:from>
    <xdr:to>
      <xdr:col>76</xdr:col>
      <xdr:colOff>114300</xdr:colOff>
      <xdr:row>95</xdr:row>
      <xdr:rowOff>112268</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3703300" y="16353303"/>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112268</xdr:rowOff>
    </xdr:from>
    <xdr:to>
      <xdr:col>71</xdr:col>
      <xdr:colOff>177800</xdr:colOff>
      <xdr:row>95</xdr:row>
      <xdr:rowOff>143292</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flipV="1">
          <a:off x="12814300" y="164000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90452</xdr:rowOff>
    </xdr:from>
    <xdr:to>
      <xdr:col>85</xdr:col>
      <xdr:colOff>177800</xdr:colOff>
      <xdr:row>94</xdr:row>
      <xdr:rowOff>20602</xdr:rowOff>
    </xdr:to>
    <xdr:sp macro="" textlink="">
      <xdr:nvSpPr>
        <xdr:cNvPr id="707" name="楕円 706">
          <a:extLst>
            <a:ext uri="{FF2B5EF4-FFF2-40B4-BE49-F238E27FC236}">
              <a16:creationId xmlns="" xmlns:a16="http://schemas.microsoft.com/office/drawing/2014/main" id="{00000000-0008-0000-0700-0000C3020000}"/>
            </a:ext>
          </a:extLst>
        </xdr:cNvPr>
        <xdr:cNvSpPr/>
      </xdr:nvSpPr>
      <xdr:spPr>
        <a:xfrm>
          <a:off x="16268700" y="16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113329</xdr:rowOff>
    </xdr:from>
    <xdr:ext cx="534377" cy="259045"/>
    <xdr:sp macro="" textlink="">
      <xdr:nvSpPr>
        <xdr:cNvPr id="708" name="公債費該当値テキスト">
          <a:extLst>
            <a:ext uri="{FF2B5EF4-FFF2-40B4-BE49-F238E27FC236}">
              <a16:creationId xmlns="" xmlns:a16="http://schemas.microsoft.com/office/drawing/2014/main" id="{00000000-0008-0000-0700-0000C4020000}"/>
            </a:ext>
          </a:extLst>
        </xdr:cNvPr>
        <xdr:cNvSpPr txBox="1"/>
      </xdr:nvSpPr>
      <xdr:spPr>
        <a:xfrm>
          <a:off x="16370300" y="158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91512</xdr:rowOff>
    </xdr:from>
    <xdr:to>
      <xdr:col>81</xdr:col>
      <xdr:colOff>101600</xdr:colOff>
      <xdr:row>94</xdr:row>
      <xdr:rowOff>21662</xdr:rowOff>
    </xdr:to>
    <xdr:sp macro="" textlink="">
      <xdr:nvSpPr>
        <xdr:cNvPr id="709" name="楕円 708">
          <a:extLst>
            <a:ext uri="{FF2B5EF4-FFF2-40B4-BE49-F238E27FC236}">
              <a16:creationId xmlns="" xmlns:a16="http://schemas.microsoft.com/office/drawing/2014/main" id="{00000000-0008-0000-0700-0000C5020000}"/>
            </a:ext>
          </a:extLst>
        </xdr:cNvPr>
        <xdr:cNvSpPr/>
      </xdr:nvSpPr>
      <xdr:spPr>
        <a:xfrm>
          <a:off x="15430500" y="160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38189</xdr:rowOff>
    </xdr:from>
    <xdr:ext cx="534377" cy="259045"/>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5214111" y="158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14753</xdr:rowOff>
    </xdr:from>
    <xdr:to>
      <xdr:col>76</xdr:col>
      <xdr:colOff>165100</xdr:colOff>
      <xdr:row>95</xdr:row>
      <xdr:rowOff>116353</xdr:rowOff>
    </xdr:to>
    <xdr:sp macro="" textlink="">
      <xdr:nvSpPr>
        <xdr:cNvPr id="711" name="楕円 710">
          <a:extLst>
            <a:ext uri="{FF2B5EF4-FFF2-40B4-BE49-F238E27FC236}">
              <a16:creationId xmlns="" xmlns:a16="http://schemas.microsoft.com/office/drawing/2014/main" id="{00000000-0008-0000-0700-0000C7020000}"/>
            </a:ext>
          </a:extLst>
        </xdr:cNvPr>
        <xdr:cNvSpPr/>
      </xdr:nvSpPr>
      <xdr:spPr>
        <a:xfrm>
          <a:off x="14541500" y="163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132880</xdr:rowOff>
    </xdr:from>
    <xdr:ext cx="534377" cy="259045"/>
    <xdr:sp macro="" textlink="">
      <xdr:nvSpPr>
        <xdr:cNvPr id="712" name="テキスト ボックス 711">
          <a:extLst>
            <a:ext uri="{FF2B5EF4-FFF2-40B4-BE49-F238E27FC236}">
              <a16:creationId xmlns="" xmlns:a16="http://schemas.microsoft.com/office/drawing/2014/main" id="{00000000-0008-0000-0700-0000C8020000}"/>
            </a:ext>
          </a:extLst>
        </xdr:cNvPr>
        <xdr:cNvSpPr txBox="1"/>
      </xdr:nvSpPr>
      <xdr:spPr>
        <a:xfrm>
          <a:off x="14325111" y="160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61468</xdr:rowOff>
    </xdr:from>
    <xdr:to>
      <xdr:col>72</xdr:col>
      <xdr:colOff>38100</xdr:colOff>
      <xdr:row>95</xdr:row>
      <xdr:rowOff>163068</xdr:rowOff>
    </xdr:to>
    <xdr:sp macro="" textlink="">
      <xdr:nvSpPr>
        <xdr:cNvPr id="713" name="楕円 712">
          <a:extLst>
            <a:ext uri="{FF2B5EF4-FFF2-40B4-BE49-F238E27FC236}">
              <a16:creationId xmlns="" xmlns:a16="http://schemas.microsoft.com/office/drawing/2014/main" id="{00000000-0008-0000-0700-0000C9020000}"/>
            </a:ext>
          </a:extLst>
        </xdr:cNvPr>
        <xdr:cNvSpPr/>
      </xdr:nvSpPr>
      <xdr:spPr>
        <a:xfrm>
          <a:off x="13652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8145</xdr:rowOff>
    </xdr:from>
    <xdr:ext cx="534377" cy="259045"/>
    <xdr:sp macro="" textlink="">
      <xdr:nvSpPr>
        <xdr:cNvPr id="714" name="テキスト ボックス 713">
          <a:extLst>
            <a:ext uri="{FF2B5EF4-FFF2-40B4-BE49-F238E27FC236}">
              <a16:creationId xmlns="" xmlns:a16="http://schemas.microsoft.com/office/drawing/2014/main" id="{00000000-0008-0000-0700-0000CA020000}"/>
            </a:ext>
          </a:extLst>
        </xdr:cNvPr>
        <xdr:cNvSpPr txBox="1"/>
      </xdr:nvSpPr>
      <xdr:spPr>
        <a:xfrm>
          <a:off x="13436111" y="161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92492</xdr:rowOff>
    </xdr:from>
    <xdr:to>
      <xdr:col>67</xdr:col>
      <xdr:colOff>101600</xdr:colOff>
      <xdr:row>96</xdr:row>
      <xdr:rowOff>22642</xdr:rowOff>
    </xdr:to>
    <xdr:sp macro="" textlink="">
      <xdr:nvSpPr>
        <xdr:cNvPr id="715" name="楕円 714">
          <a:extLst>
            <a:ext uri="{FF2B5EF4-FFF2-40B4-BE49-F238E27FC236}">
              <a16:creationId xmlns="" xmlns:a16="http://schemas.microsoft.com/office/drawing/2014/main" id="{00000000-0008-0000-0700-0000CB020000}"/>
            </a:ext>
          </a:extLst>
        </xdr:cNvPr>
        <xdr:cNvSpPr/>
      </xdr:nvSpPr>
      <xdr:spPr>
        <a:xfrm>
          <a:off x="12763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13769</xdr:rowOff>
    </xdr:from>
    <xdr:ext cx="534377" cy="259045"/>
    <xdr:sp macro="" textlink="">
      <xdr:nvSpPr>
        <xdr:cNvPr id="716" name="テキスト ボックス 715">
          <a:extLst>
            <a:ext uri="{FF2B5EF4-FFF2-40B4-BE49-F238E27FC236}">
              <a16:creationId xmlns="" xmlns:a16="http://schemas.microsoft.com/office/drawing/2014/main" id="{00000000-0008-0000-0700-0000CC020000}"/>
            </a:ext>
          </a:extLst>
        </xdr:cNvPr>
        <xdr:cNvSpPr txBox="1"/>
      </xdr:nvSpPr>
      <xdr:spPr>
        <a:xfrm>
          <a:off x="12547111" y="164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129413</xdr:rowOff>
    </xdr:from>
    <xdr:to>
      <xdr:col>102</xdr:col>
      <xdr:colOff>114300</xdr:colOff>
      <xdr:row>38</xdr:row>
      <xdr:rowOff>139700</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8656300" y="647306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56" name="テキスト ボックス 755">
          <a:extLst>
            <a:ext uri="{FF2B5EF4-FFF2-40B4-BE49-F238E27FC236}">
              <a16:creationId xmlns="" xmlns:a16="http://schemas.microsoft.com/office/drawing/2014/main" id="{00000000-0008-0000-0700-0000F4020000}"/>
            </a:ext>
          </a:extLst>
        </xdr:cNvPr>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78613</xdr:rowOff>
    </xdr:from>
    <xdr:to>
      <xdr:col>98</xdr:col>
      <xdr:colOff>38100</xdr:colOff>
      <xdr:row>38</xdr:row>
      <xdr:rowOff>8763</xdr:rowOff>
    </xdr:to>
    <xdr:sp macro="" textlink="">
      <xdr:nvSpPr>
        <xdr:cNvPr id="770" name="楕円 769">
          <a:extLst>
            <a:ext uri="{FF2B5EF4-FFF2-40B4-BE49-F238E27FC236}">
              <a16:creationId xmlns="" xmlns:a16="http://schemas.microsoft.com/office/drawing/2014/main" id="{00000000-0008-0000-0700-000002030000}"/>
            </a:ext>
          </a:extLst>
        </xdr:cNvPr>
        <xdr:cNvSpPr/>
      </xdr:nvSpPr>
      <xdr:spPr>
        <a:xfrm>
          <a:off x="18605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25290</xdr:rowOff>
    </xdr:from>
    <xdr:ext cx="378565" cy="259045"/>
    <xdr:sp macro="" textlink="">
      <xdr:nvSpPr>
        <xdr:cNvPr id="771" name="テキスト ボックス 770">
          <a:extLst>
            <a:ext uri="{FF2B5EF4-FFF2-40B4-BE49-F238E27FC236}">
              <a16:creationId xmlns="" xmlns:a16="http://schemas.microsoft.com/office/drawing/2014/main" id="{00000000-0008-0000-0700-000003030000}"/>
            </a:ext>
          </a:extLst>
        </xdr:cNvPr>
        <xdr:cNvSpPr txBox="1"/>
      </xdr:nvSpPr>
      <xdr:spPr>
        <a:xfrm>
          <a:off x="18467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歳出決算総額ベースでの住民一人あたりコストは約４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類似団体平均を上回る項目は、総務費、民生費、農林水産業費、商工費、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教育費、公債費である。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千円で、類似団体平均を約１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万７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千円上回っている。これは、市民会館の改修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よるものが大きい。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農林水産業費は、一人あたり約２万円で、類似団体平均を約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円上回っている。本市は農業が主要産業であり、類似団体と比較して力を入れている分野ではあるが、事業内容の見直しを進め、より効率的な執行に努める。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万８千円で、類似団体平均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を約１万５千円上回っている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。中学校の空調機器整備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トイレ改修、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小中学校への大型ディスプレイの配備、７大アレルギーに対応した東部学校給食共同調理場の建設等による。今後、事業全体を精査し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経費の節減に努める。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万円上回っている。これは、繰上償還によるものである。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しているが、これは、取崩額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が増加したこと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が要因である。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実質収支額は前年度から１．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市税や地方交付税が前年度額を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上回ったこと等が要因である。また、厳しい財政状況を踏まえ、入札差金等については執行残として残す方針としていることも、高い水準となる要因である。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財政調整基金の取崩額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が多かったことが要因である。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合併算定替の特例措置の終了による普通交付税の大幅な減収に備えた財政調整基金の確保と、公債費の増加に対応するための減債基金を確保するため、一定の黒字を確保できる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39190826</v>
      </c>
      <c r="BO4" s="462"/>
      <c r="BP4" s="462"/>
      <c r="BQ4" s="462"/>
      <c r="BR4" s="462"/>
      <c r="BS4" s="462"/>
      <c r="BT4" s="462"/>
      <c r="BU4" s="463"/>
      <c r="BV4" s="461">
        <v>36691615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8.8000000000000007</v>
      </c>
      <c r="CU4" s="646"/>
      <c r="CV4" s="646"/>
      <c r="CW4" s="646"/>
      <c r="CX4" s="646"/>
      <c r="CY4" s="646"/>
      <c r="CZ4" s="646"/>
      <c r="DA4" s="647"/>
      <c r="DB4" s="645">
        <v>7.1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36902365</v>
      </c>
      <c r="BO5" s="467"/>
      <c r="BP5" s="467"/>
      <c r="BQ5" s="467"/>
      <c r="BR5" s="467"/>
      <c r="BS5" s="467"/>
      <c r="BT5" s="467"/>
      <c r="BU5" s="468"/>
      <c r="BV5" s="466">
        <v>34982544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96.5</v>
      </c>
      <c r="CU5" s="437"/>
      <c r="CV5" s="437"/>
      <c r="CW5" s="437"/>
      <c r="CX5" s="437"/>
      <c r="CY5" s="437"/>
      <c r="CZ5" s="437"/>
      <c r="DA5" s="438"/>
      <c r="DB5" s="436">
        <v>95.8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2288461</v>
      </c>
      <c r="BO6" s="467"/>
      <c r="BP6" s="467"/>
      <c r="BQ6" s="467"/>
      <c r="BR6" s="467"/>
      <c r="BS6" s="467"/>
      <c r="BT6" s="467"/>
      <c r="BU6" s="468"/>
      <c r="BV6" s="466">
        <v>1709071</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v>
      </c>
      <c r="CU6" s="620"/>
      <c r="CV6" s="620"/>
      <c r="CW6" s="620"/>
      <c r="CX6" s="620"/>
      <c r="CY6" s="620"/>
      <c r="CZ6" s="620"/>
      <c r="DA6" s="621"/>
      <c r="DB6" s="619">
        <v>101.2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432265</v>
      </c>
      <c r="BO7" s="467"/>
      <c r="BP7" s="467"/>
      <c r="BQ7" s="467"/>
      <c r="BR7" s="467"/>
      <c r="BS7" s="467"/>
      <c r="BT7" s="467"/>
      <c r="BU7" s="468"/>
      <c r="BV7" s="466">
        <v>197877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21196843</v>
      </c>
      <c r="CU7" s="467"/>
      <c r="CV7" s="467"/>
      <c r="CW7" s="467"/>
      <c r="CX7" s="467"/>
      <c r="CY7" s="467"/>
      <c r="CZ7" s="467"/>
      <c r="DA7" s="468"/>
      <c r="DB7" s="466">
        <v>21414164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1856196</v>
      </c>
      <c r="BO8" s="467"/>
      <c r="BP8" s="467"/>
      <c r="BQ8" s="467"/>
      <c r="BR8" s="467"/>
      <c r="BS8" s="467"/>
      <c r="BT8" s="467"/>
      <c r="BU8" s="468"/>
      <c r="BV8" s="466">
        <v>1511194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0.6</v>
      </c>
      <c r="CU8" s="580"/>
      <c r="CV8" s="580"/>
      <c r="CW8" s="580"/>
      <c r="CX8" s="580"/>
      <c r="CY8" s="580"/>
      <c r="CZ8" s="580"/>
      <c r="DA8" s="581"/>
      <c r="DB8" s="579">
        <v>0.6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78391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345002</v>
      </c>
      <c r="BO9" s="467"/>
      <c r="BP9" s="467"/>
      <c r="BQ9" s="467"/>
      <c r="BR9" s="467"/>
      <c r="BS9" s="467"/>
      <c r="BT9" s="467"/>
      <c r="BU9" s="468"/>
      <c r="BV9" s="466">
        <v>-372134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16.8</v>
      </c>
      <c r="CU9" s="437"/>
      <c r="CV9" s="437"/>
      <c r="CW9" s="437"/>
      <c r="CX9" s="437"/>
      <c r="CY9" s="437"/>
      <c r="CZ9" s="437"/>
      <c r="DA9" s="438"/>
      <c r="DB9" s="436">
        <v>16.899999999999999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83330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895</v>
      </c>
      <c r="BO10" s="467"/>
      <c r="BP10" s="467"/>
      <c r="BQ10" s="467"/>
      <c r="BR10" s="467"/>
      <c r="BS10" s="467"/>
      <c r="BT10" s="467"/>
      <c r="BU10" s="468"/>
      <c r="BV10" s="466">
        <v>656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1211529</v>
      </c>
      <c r="BO11" s="467"/>
      <c r="BP11" s="467"/>
      <c r="BQ11" s="467"/>
      <c r="BR11" s="467"/>
      <c r="BS11" s="467"/>
      <c r="BT11" s="467"/>
      <c r="BU11" s="468"/>
      <c r="BV11" s="466">
        <v>1300020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76853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1992683</v>
      </c>
      <c r="BO12" s="467"/>
      <c r="BP12" s="467"/>
      <c r="BQ12" s="467"/>
      <c r="BR12" s="467"/>
      <c r="BS12" s="467"/>
      <c r="BT12" s="467"/>
      <c r="BU12" s="468"/>
      <c r="BV12" s="466">
        <v>1169615</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76051</v>
      </c>
      <c r="S13" s="570"/>
      <c r="T13" s="570"/>
      <c r="U13" s="570"/>
      <c r="V13" s="571"/>
      <c r="W13" s="557" t="s">
        <v>140</v>
      </c>
      <c r="X13" s="479"/>
      <c r="Y13" s="479"/>
      <c r="Z13" s="479"/>
      <c r="AA13" s="479"/>
      <c r="AB13" s="480"/>
      <c r="AC13" s="442">
        <v>2475</v>
      </c>
      <c r="AD13" s="443"/>
      <c r="AE13" s="443"/>
      <c r="AF13" s="443"/>
      <c r="AG13" s="444"/>
      <c r="AH13" s="442">
        <v>2857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-435257</v>
      </c>
      <c r="BO13" s="467"/>
      <c r="BP13" s="467"/>
      <c r="BQ13" s="467"/>
      <c r="BR13" s="467"/>
      <c r="BS13" s="467"/>
      <c r="BT13" s="467"/>
      <c r="BU13" s="468"/>
      <c r="BV13" s="466">
        <v>-241073</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5.6</v>
      </c>
      <c r="CU13" s="437"/>
      <c r="CV13" s="437"/>
      <c r="CW13" s="437"/>
      <c r="CX13" s="437"/>
      <c r="CY13" s="437"/>
      <c r="CZ13" s="437"/>
      <c r="DA13" s="438"/>
      <c r="DB13" s="436">
        <v>5.9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77838</v>
      </c>
      <c r="S14" s="570"/>
      <c r="T14" s="570"/>
      <c r="U14" s="570"/>
      <c r="V14" s="571"/>
      <c r="W14" s="572"/>
      <c r="X14" s="482"/>
      <c r="Y14" s="482"/>
      <c r="Z14" s="482"/>
      <c r="AA14" s="482"/>
      <c r="AB14" s="483"/>
      <c r="AC14" s="562">
        <v>6.7</v>
      </c>
      <c r="AD14" s="563"/>
      <c r="AE14" s="563"/>
      <c r="AF14" s="563"/>
      <c r="AG14" s="564"/>
      <c r="AH14" s="562">
        <v>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31.9</v>
      </c>
      <c r="CU14" s="574"/>
      <c r="CV14" s="574"/>
      <c r="CW14" s="574"/>
      <c r="CX14" s="574"/>
      <c r="CY14" s="574"/>
      <c r="CZ14" s="574"/>
      <c r="DA14" s="575"/>
      <c r="DB14" s="573">
        <v>22.1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77137</v>
      </c>
      <c r="S15" s="570"/>
      <c r="T15" s="570"/>
      <c r="U15" s="570"/>
      <c r="V15" s="571"/>
      <c r="W15" s="557" t="s">
        <v>148</v>
      </c>
      <c r="X15" s="479"/>
      <c r="Y15" s="479"/>
      <c r="Z15" s="479"/>
      <c r="AA15" s="479"/>
      <c r="AB15" s="480"/>
      <c r="AC15" s="442">
        <v>10546</v>
      </c>
      <c r="AD15" s="443"/>
      <c r="AE15" s="443"/>
      <c r="AF15" s="443"/>
      <c r="AG15" s="444"/>
      <c r="AH15" s="442">
        <v>11249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9993327</v>
      </c>
      <c r="BO15" s="462"/>
      <c r="BP15" s="462"/>
      <c r="BQ15" s="462"/>
      <c r="BR15" s="462"/>
      <c r="BS15" s="462"/>
      <c r="BT15" s="462"/>
      <c r="BU15" s="463"/>
      <c r="BV15" s="461">
        <v>10029762</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28.4</v>
      </c>
      <c r="AD16" s="563"/>
      <c r="AE16" s="563"/>
      <c r="AF16" s="563"/>
      <c r="AG16" s="564"/>
      <c r="AH16" s="562">
        <v>28.4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16961454</v>
      </c>
      <c r="BO16" s="467"/>
      <c r="BP16" s="467"/>
      <c r="BQ16" s="467"/>
      <c r="BR16" s="467"/>
      <c r="BS16" s="467"/>
      <c r="BT16" s="467"/>
      <c r="BU16" s="468"/>
      <c r="BV16" s="466">
        <v>16596380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24053</v>
      </c>
      <c r="AD17" s="443"/>
      <c r="AE17" s="443"/>
      <c r="AF17" s="443"/>
      <c r="AG17" s="444"/>
      <c r="AH17" s="442">
        <v>25488</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12695466</v>
      </c>
      <c r="BO17" s="467"/>
      <c r="BP17" s="467"/>
      <c r="BQ17" s="467"/>
      <c r="BR17" s="467"/>
      <c r="BS17" s="467"/>
      <c r="BT17" s="467"/>
      <c r="BU17" s="468"/>
      <c r="BV17" s="466">
        <v>12755519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240.27</v>
      </c>
      <c r="M18" s="531"/>
      <c r="N18" s="531"/>
      <c r="O18" s="531"/>
      <c r="P18" s="531"/>
      <c r="Q18" s="531"/>
      <c r="R18" s="532"/>
      <c r="S18" s="532"/>
      <c r="T18" s="532"/>
      <c r="U18" s="532"/>
      <c r="V18" s="533"/>
      <c r="W18" s="547"/>
      <c r="X18" s="548"/>
      <c r="Y18" s="548"/>
      <c r="Z18" s="548"/>
      <c r="AA18" s="548"/>
      <c r="AB18" s="558"/>
      <c r="AC18" s="430">
        <v>64.900000000000006</v>
      </c>
      <c r="AD18" s="431"/>
      <c r="AE18" s="431"/>
      <c r="AF18" s="431"/>
      <c r="AG18" s="534"/>
      <c r="AH18" s="430">
        <v>64.400000000000006</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21057129</v>
      </c>
      <c r="BO18" s="467"/>
      <c r="BP18" s="467"/>
      <c r="BQ18" s="467"/>
      <c r="BR18" s="467"/>
      <c r="BS18" s="467"/>
      <c r="BT18" s="467"/>
      <c r="BU18" s="468"/>
      <c r="BV18" s="466">
        <v>20978032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27512550</v>
      </c>
      <c r="BO19" s="467"/>
      <c r="BP19" s="467"/>
      <c r="BQ19" s="467"/>
      <c r="BR19" s="467"/>
      <c r="BS19" s="467"/>
      <c r="BT19" s="467"/>
      <c r="BU19" s="468"/>
      <c r="BV19" s="466">
        <v>27622473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28812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35803828</v>
      </c>
      <c r="BO23" s="467"/>
      <c r="BP23" s="467"/>
      <c r="BQ23" s="467"/>
      <c r="BR23" s="467"/>
      <c r="BS23" s="467"/>
      <c r="BT23" s="467"/>
      <c r="BU23" s="468"/>
      <c r="BV23" s="466">
        <v>35742107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8250</v>
      </c>
      <c r="R24" s="443"/>
      <c r="S24" s="443"/>
      <c r="T24" s="443"/>
      <c r="U24" s="443"/>
      <c r="V24" s="444"/>
      <c r="W24" s="508"/>
      <c r="X24" s="499"/>
      <c r="Y24" s="500"/>
      <c r="Z24" s="439" t="s">
        <v>172</v>
      </c>
      <c r="AA24" s="440"/>
      <c r="AB24" s="440"/>
      <c r="AC24" s="440"/>
      <c r="AD24" s="440"/>
      <c r="AE24" s="440"/>
      <c r="AF24" s="440"/>
      <c r="AG24" s="441"/>
      <c r="AH24" s="442">
        <v>614</v>
      </c>
      <c r="AI24" s="443"/>
      <c r="AJ24" s="443"/>
      <c r="AK24" s="443"/>
      <c r="AL24" s="444"/>
      <c r="AM24" s="442">
        <v>1948222</v>
      </c>
      <c r="AN24" s="443"/>
      <c r="AO24" s="443"/>
      <c r="AP24" s="443"/>
      <c r="AQ24" s="443"/>
      <c r="AR24" s="444"/>
      <c r="AS24" s="442">
        <v>3173</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21832748</v>
      </c>
      <c r="BO24" s="467"/>
      <c r="BP24" s="467"/>
      <c r="BQ24" s="467"/>
      <c r="BR24" s="467"/>
      <c r="BS24" s="467"/>
      <c r="BT24" s="467"/>
      <c r="BU24" s="468"/>
      <c r="BV24" s="466">
        <v>23629765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7350</v>
      </c>
      <c r="R25" s="443"/>
      <c r="S25" s="443"/>
      <c r="T25" s="443"/>
      <c r="U25" s="443"/>
      <c r="V25" s="444"/>
      <c r="W25" s="508"/>
      <c r="X25" s="499"/>
      <c r="Y25" s="500"/>
      <c r="Z25" s="439" t="s">
        <v>175</v>
      </c>
      <c r="AA25" s="440"/>
      <c r="AB25" s="440"/>
      <c r="AC25" s="440"/>
      <c r="AD25" s="440"/>
      <c r="AE25" s="440"/>
      <c r="AF25" s="440"/>
      <c r="AG25" s="441"/>
      <c r="AH25" s="442" t="s">
        <v>176</v>
      </c>
      <c r="AI25" s="443"/>
      <c r="AJ25" s="443"/>
      <c r="AK25" s="443"/>
      <c r="AL25" s="444"/>
      <c r="AM25" s="442" t="s">
        <v>177</v>
      </c>
      <c r="AN25" s="443"/>
      <c r="AO25" s="443"/>
      <c r="AP25" s="443"/>
      <c r="AQ25" s="443"/>
      <c r="AR25" s="444"/>
      <c r="AS25" s="442" t="s">
        <v>138</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4313603</v>
      </c>
      <c r="BO25" s="462"/>
      <c r="BP25" s="462"/>
      <c r="BQ25" s="462"/>
      <c r="BR25" s="462"/>
      <c r="BS25" s="462"/>
      <c r="BT25" s="462"/>
      <c r="BU25" s="463"/>
      <c r="BV25" s="461">
        <v>1864461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6650</v>
      </c>
      <c r="R26" s="443"/>
      <c r="S26" s="443"/>
      <c r="T26" s="443"/>
      <c r="U26" s="443"/>
      <c r="V26" s="444"/>
      <c r="W26" s="508"/>
      <c r="X26" s="499"/>
      <c r="Y26" s="500"/>
      <c r="Z26" s="439" t="s">
        <v>180</v>
      </c>
      <c r="AA26" s="521"/>
      <c r="AB26" s="521"/>
      <c r="AC26" s="521"/>
      <c r="AD26" s="521"/>
      <c r="AE26" s="521"/>
      <c r="AF26" s="521"/>
      <c r="AG26" s="522"/>
      <c r="AH26" s="442">
        <v>20</v>
      </c>
      <c r="AI26" s="443"/>
      <c r="AJ26" s="443"/>
      <c r="AK26" s="443"/>
      <c r="AL26" s="444"/>
      <c r="AM26" s="442">
        <v>70700</v>
      </c>
      <c r="AN26" s="443"/>
      <c r="AO26" s="443"/>
      <c r="AP26" s="443"/>
      <c r="AQ26" s="443"/>
      <c r="AR26" s="444"/>
      <c r="AS26" s="442">
        <v>3535</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4350</v>
      </c>
      <c r="R27" s="443"/>
      <c r="S27" s="443"/>
      <c r="T27" s="443"/>
      <c r="U27" s="443"/>
      <c r="V27" s="444"/>
      <c r="W27" s="508"/>
      <c r="X27" s="499"/>
      <c r="Y27" s="500"/>
      <c r="Z27" s="439" t="s">
        <v>183</v>
      </c>
      <c r="AA27" s="440"/>
      <c r="AB27" s="440"/>
      <c r="AC27" s="440"/>
      <c r="AD27" s="440"/>
      <c r="AE27" s="440"/>
      <c r="AF27" s="440"/>
      <c r="AG27" s="441"/>
      <c r="AH27" s="442">
        <v>32</v>
      </c>
      <c r="AI27" s="443"/>
      <c r="AJ27" s="443"/>
      <c r="AK27" s="443"/>
      <c r="AL27" s="444"/>
      <c r="AM27" s="442">
        <v>109299</v>
      </c>
      <c r="AN27" s="443"/>
      <c r="AO27" s="443"/>
      <c r="AP27" s="443"/>
      <c r="AQ27" s="443"/>
      <c r="AR27" s="444"/>
      <c r="AS27" s="442">
        <v>3416</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1184000</v>
      </c>
      <c r="BO27" s="470"/>
      <c r="BP27" s="470"/>
      <c r="BQ27" s="470"/>
      <c r="BR27" s="470"/>
      <c r="BS27" s="470"/>
      <c r="BT27" s="470"/>
      <c r="BU27" s="471"/>
      <c r="BV27" s="469">
        <v>1184000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3900</v>
      </c>
      <c r="R28" s="443"/>
      <c r="S28" s="443"/>
      <c r="T28" s="443"/>
      <c r="U28" s="443"/>
      <c r="V28" s="444"/>
      <c r="W28" s="508"/>
      <c r="X28" s="499"/>
      <c r="Y28" s="500"/>
      <c r="Z28" s="439" t="s">
        <v>186</v>
      </c>
      <c r="AA28" s="440"/>
      <c r="AB28" s="440"/>
      <c r="AC28" s="440"/>
      <c r="AD28" s="440"/>
      <c r="AE28" s="440"/>
      <c r="AF28" s="440"/>
      <c r="AG28" s="441"/>
      <c r="AH28" s="442" t="s">
        <v>176</v>
      </c>
      <c r="AI28" s="443"/>
      <c r="AJ28" s="443"/>
      <c r="AK28" s="443"/>
      <c r="AL28" s="444"/>
      <c r="AM28" s="442" t="s">
        <v>176</v>
      </c>
      <c r="AN28" s="443"/>
      <c r="AO28" s="443"/>
      <c r="AP28" s="443"/>
      <c r="AQ28" s="443"/>
      <c r="AR28" s="444"/>
      <c r="AS28" s="442" t="s">
        <v>177</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5495594</v>
      </c>
      <c r="BO28" s="462"/>
      <c r="BP28" s="462"/>
      <c r="BQ28" s="462"/>
      <c r="BR28" s="462"/>
      <c r="BS28" s="462"/>
      <c r="BT28" s="462"/>
      <c r="BU28" s="463"/>
      <c r="BV28" s="461">
        <v>6687382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16</v>
      </c>
      <c r="M29" s="443"/>
      <c r="N29" s="443"/>
      <c r="O29" s="443"/>
      <c r="P29" s="444"/>
      <c r="Q29" s="442">
        <v>3600</v>
      </c>
      <c r="R29" s="443"/>
      <c r="S29" s="443"/>
      <c r="T29" s="443"/>
      <c r="U29" s="443"/>
      <c r="V29" s="444"/>
      <c r="W29" s="509"/>
      <c r="X29" s="510"/>
      <c r="Y29" s="511"/>
      <c r="Z29" s="439" t="s">
        <v>189</v>
      </c>
      <c r="AA29" s="440"/>
      <c r="AB29" s="440"/>
      <c r="AC29" s="440"/>
      <c r="AD29" s="440"/>
      <c r="AE29" s="440"/>
      <c r="AF29" s="440"/>
      <c r="AG29" s="441"/>
      <c r="AH29" s="442">
        <v>646</v>
      </c>
      <c r="AI29" s="443"/>
      <c r="AJ29" s="443"/>
      <c r="AK29" s="443"/>
      <c r="AL29" s="444"/>
      <c r="AM29" s="442">
        <v>2057521</v>
      </c>
      <c r="AN29" s="443"/>
      <c r="AO29" s="443"/>
      <c r="AP29" s="443"/>
      <c r="AQ29" s="443"/>
      <c r="AR29" s="444"/>
      <c r="AS29" s="442">
        <v>3185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724544</v>
      </c>
      <c r="BO29" s="467"/>
      <c r="BP29" s="467"/>
      <c r="BQ29" s="467"/>
      <c r="BR29" s="467"/>
      <c r="BS29" s="467"/>
      <c r="BT29" s="467"/>
      <c r="BU29" s="468"/>
      <c r="BV29" s="466">
        <v>1793369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4246878</v>
      </c>
      <c r="BO30" s="470"/>
      <c r="BP30" s="470"/>
      <c r="BQ30" s="470"/>
      <c r="BR30" s="470"/>
      <c r="BS30" s="470"/>
      <c r="BT30" s="470"/>
      <c r="BU30" s="471"/>
      <c r="BV30" s="469">
        <v>3923357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200</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198</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渋川市水道事業会計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農産物直売事業特別会計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渋川地区広域市町村圏振興整備組合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渋川市公共施設管理公社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伊香保温泉観光施設事業特別会計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烏帽子山植林組合</v>
      </c>
      <c r="BZ35" s="424"/>
      <c r="CA35" s="424"/>
      <c r="CB35" s="424"/>
      <c r="CC35" s="424"/>
      <c r="CD35" s="424"/>
      <c r="CE35" s="424"/>
      <c r="CF35" s="424"/>
      <c r="CG35" s="424"/>
      <c r="CH35" s="424"/>
      <c r="CI35" s="424"/>
      <c r="CJ35" s="424"/>
      <c r="CK35" s="424"/>
      <c r="CL35" s="424"/>
      <c r="CM35" s="424"/>
      <c r="CN35" s="214"/>
      <c r="CO35" s="425">
        <f t="shared" ref="CO35:CO43" si="3">IF(CQ35="","",CO34+1)</f>
        <v>20</v>
      </c>
      <c r="CP35" s="425"/>
      <c r="CQ35" s="424" t="str">
        <f>IF('各会計、関係団体の財政状況及び健全化判断比率'!BS8="","",'各会計、関係団体の財政状況及び健全化判断比率'!BS8)</f>
        <v>渋川市土地開発公社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8</v>
      </c>
      <c r="BF36" s="425"/>
      <c r="BG36" s="424" t="str">
        <f>IF('各会計、関係団体の財政状況及び健全化判断比率'!B34="","",'各会計、関係団体の財政状況及び健全化判断比率'!B34)</f>
        <v>小野上温泉事業特別会計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群馬県市町村総合整備組合</v>
      </c>
      <c r="BZ36" s="424"/>
      <c r="CA36" s="424"/>
      <c r="CB36" s="424"/>
      <c r="CC36" s="424"/>
      <c r="CD36" s="424"/>
      <c r="CE36" s="424"/>
      <c r="CF36" s="424"/>
      <c r="CG36" s="424"/>
      <c r="CH36" s="424"/>
      <c r="CI36" s="424"/>
      <c r="CJ36" s="424"/>
      <c r="CK36" s="424"/>
      <c r="CL36" s="424"/>
      <c r="CM36" s="424"/>
      <c r="CN36" s="214"/>
      <c r="CO36" s="425">
        <f t="shared" si="3"/>
        <v>21</v>
      </c>
      <c r="CP36" s="425"/>
      <c r="CQ36" s="424" t="str">
        <f>IF('各会計、関係団体の財政状況及び健全化判断比率'!BS9="","",'各会計、関係団体の財政状況及び健全化判断比率'!BS9)</f>
        <v>子持産業振興</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9</v>
      </c>
      <c r="BF37" s="425"/>
      <c r="BG37" s="424" t="str">
        <f>IF('各会計、関係団体の財政状況及び健全化判断比率'!B35="","",'各会計、関係団体の財政状況及び健全化判断比率'!B35)</f>
        <v>交流促進センター事業特別会計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群馬県後期高齢者医療広域連合（一般会計）</v>
      </c>
      <c r="BZ37" s="424"/>
      <c r="CA37" s="424"/>
      <c r="CB37" s="424"/>
      <c r="CC37" s="424"/>
      <c r="CD37" s="424"/>
      <c r="CE37" s="424"/>
      <c r="CF37" s="424"/>
      <c r="CG37" s="424"/>
      <c r="CH37" s="424"/>
      <c r="CI37" s="424"/>
      <c r="CJ37" s="424"/>
      <c r="CK37" s="424"/>
      <c r="CL37" s="424"/>
      <c r="CM37" s="424"/>
      <c r="CN37" s="214"/>
      <c r="CO37" s="425">
        <f t="shared" si="3"/>
        <v>22</v>
      </c>
      <c r="CP37" s="425"/>
      <c r="CQ37" s="424" t="str">
        <f>IF('各会計、関係団体の財政状況及び健全化判断比率'!BS10="","",'各会計、関係団体の財政状況及び健全化判断比率'!BS10)</f>
        <v>渋川広域森林組合</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10</v>
      </c>
      <c r="BF38" s="425"/>
      <c r="BG38" s="424" t="str">
        <f>IF('各会計、関係団体の財政状況及び健全化判断比率'!B36="","",'各会計、関係団体の財政状況及び健全化判断比率'!B36)</f>
        <v>下水道事業特別会計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群馬県後期高齢者医療広域連合（事業会計）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11</v>
      </c>
      <c r="BF39" s="425"/>
      <c r="BG39" s="424" t="str">
        <f>IF('各会計、関係団体の財政状況及び健全化判断比率'!B37="","",'各会計、関係団体の財政状況及び健全化判断比率'!B37)</f>
        <v>農業集落排水事業特別会計</v>
      </c>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群馬県市町村会館管理組合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f t="shared" si="1"/>
        <v>12</v>
      </c>
      <c r="BF40" s="425"/>
      <c r="BG40" s="424" t="str">
        <f>IF('各会計、関係団体の財政状況及び健全化判断比率'!B38="","",'各会計、関係団体の財政状況及び健全化判断比率'!B38)</f>
        <v>個別排水処理事業特別会計</v>
      </c>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Ts7DW1d7ifiWLSo3QLxO7N6uiRQkEF7qBNvim4Y7w+uVoCPBJWr5Iaq3CZUs2nHR73dKc8sg6ZzMwR+JI6niMA==" saltValue="Ix7FeKxEyvFa1UPOPXwN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10.32</v>
      </c>
      <c r="G34" s="33">
        <v>7.94</v>
      </c>
      <c r="H34" s="33">
        <v>8.75</v>
      </c>
      <c r="I34" s="33">
        <v>7.05</v>
      </c>
      <c r="J34" s="34">
        <v>8.75</v>
      </c>
      <c r="K34" s="22"/>
      <c r="L34" s="22"/>
      <c r="M34" s="22"/>
      <c r="N34" s="22"/>
      <c r="O34" s="22"/>
      <c r="P34" s="22"/>
    </row>
    <row r="35" spans="1:16" ht="39" customHeight="1" x14ac:dyDescent="0.15">
      <c r="A35" s="22"/>
      <c r="B35" s="35"/>
      <c r="C35" s="1242" t="s">
        <v>570</v>
      </c>
      <c r="D35" s="1243"/>
      <c r="E35" s="1244"/>
      <c r="F35" s="36">
        <v>5.36</v>
      </c>
      <c r="G35" s="37">
        <v>5.45</v>
      </c>
      <c r="H35" s="37">
        <v>5.51</v>
      </c>
      <c r="I35" s="37">
        <v>5</v>
      </c>
      <c r="J35" s="38">
        <v>4.76</v>
      </c>
      <c r="K35" s="22"/>
      <c r="L35" s="22"/>
      <c r="M35" s="22"/>
      <c r="N35" s="22"/>
      <c r="O35" s="22"/>
      <c r="P35" s="22"/>
    </row>
    <row r="36" spans="1:16" ht="39" customHeight="1" x14ac:dyDescent="0.15">
      <c r="A36" s="22"/>
      <c r="B36" s="35"/>
      <c r="C36" s="1242" t="s">
        <v>571</v>
      </c>
      <c r="D36" s="1243"/>
      <c r="E36" s="1244"/>
      <c r="F36" s="36">
        <v>0.45</v>
      </c>
      <c r="G36" s="37">
        <v>0.51</v>
      </c>
      <c r="H36" s="37">
        <v>0.85</v>
      </c>
      <c r="I36" s="37">
        <v>0.54</v>
      </c>
      <c r="J36" s="38">
        <v>0.55000000000000004</v>
      </c>
      <c r="K36" s="22"/>
      <c r="L36" s="22"/>
      <c r="M36" s="22"/>
      <c r="N36" s="22"/>
      <c r="O36" s="22"/>
      <c r="P36" s="22"/>
    </row>
    <row r="37" spans="1:16" ht="39" customHeight="1" x14ac:dyDescent="0.15">
      <c r="A37" s="22"/>
      <c r="B37" s="35"/>
      <c r="C37" s="1242" t="s">
        <v>572</v>
      </c>
      <c r="D37" s="1243"/>
      <c r="E37" s="1244"/>
      <c r="F37" s="36">
        <v>0.8</v>
      </c>
      <c r="G37" s="37">
        <v>0.48</v>
      </c>
      <c r="H37" s="37">
        <v>0.53</v>
      </c>
      <c r="I37" s="37">
        <v>0.83</v>
      </c>
      <c r="J37" s="38">
        <v>0.32</v>
      </c>
      <c r="K37" s="22"/>
      <c r="L37" s="22"/>
      <c r="M37" s="22"/>
      <c r="N37" s="22"/>
      <c r="O37" s="22"/>
      <c r="P37" s="22"/>
    </row>
    <row r="38" spans="1:16" ht="39" customHeight="1" x14ac:dyDescent="0.15">
      <c r="A38" s="22"/>
      <c r="B38" s="35"/>
      <c r="C38" s="1242" t="s">
        <v>573</v>
      </c>
      <c r="D38" s="1243"/>
      <c r="E38" s="1244"/>
      <c r="F38" s="36">
        <v>0.1</v>
      </c>
      <c r="G38" s="37">
        <v>0</v>
      </c>
      <c r="H38" s="37">
        <v>0.01</v>
      </c>
      <c r="I38" s="37">
        <v>0.01</v>
      </c>
      <c r="J38" s="38">
        <v>0.24</v>
      </c>
      <c r="K38" s="22"/>
      <c r="L38" s="22"/>
      <c r="M38" s="22"/>
      <c r="N38" s="22"/>
      <c r="O38" s="22"/>
      <c r="P38" s="22"/>
    </row>
    <row r="39" spans="1:16" ht="39" customHeight="1" x14ac:dyDescent="0.15">
      <c r="A39" s="22"/>
      <c r="B39" s="35"/>
      <c r="C39" s="1242" t="s">
        <v>574</v>
      </c>
      <c r="D39" s="1243"/>
      <c r="E39" s="1244"/>
      <c r="F39" s="36">
        <v>0.05</v>
      </c>
      <c r="G39" s="37">
        <v>0.04</v>
      </c>
      <c r="H39" s="37">
        <v>7.0000000000000007E-2</v>
      </c>
      <c r="I39" s="37">
        <v>0</v>
      </c>
      <c r="J39" s="38">
        <v>0.15</v>
      </c>
      <c r="K39" s="22"/>
      <c r="L39" s="22"/>
      <c r="M39" s="22"/>
      <c r="N39" s="22"/>
      <c r="O39" s="22"/>
      <c r="P39" s="22"/>
    </row>
    <row r="40" spans="1:16" ht="39" customHeight="1" x14ac:dyDescent="0.15">
      <c r="A40" s="22"/>
      <c r="B40" s="35"/>
      <c r="C40" s="1242" t="s">
        <v>575</v>
      </c>
      <c r="D40" s="1243"/>
      <c r="E40" s="1244"/>
      <c r="F40" s="36">
        <v>0</v>
      </c>
      <c r="G40" s="37">
        <v>0.08</v>
      </c>
      <c r="H40" s="37">
        <v>0.1</v>
      </c>
      <c r="I40" s="37">
        <v>7.0000000000000007E-2</v>
      </c>
      <c r="J40" s="38">
        <v>0.13</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0.04</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0.79</v>
      </c>
      <c r="G43" s="42">
        <v>0.06</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ooy+KOwoUdM2KJvtDJD66Z5/lxJgqkhgehE+cZih+CeXfPN4hkJBMOyZGLyU5wCRJzbwcuVTdq3zglpuZI3w==" saltValue="rswegupCNCSyuQqyRqt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3176</v>
      </c>
      <c r="L45" s="60">
        <v>3366</v>
      </c>
      <c r="M45" s="60">
        <v>3546</v>
      </c>
      <c r="N45" s="60">
        <v>3423</v>
      </c>
      <c r="O45" s="61">
        <v>3335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1114</v>
      </c>
      <c r="L48" s="64">
        <v>1099</v>
      </c>
      <c r="M48" s="64">
        <v>1131</v>
      </c>
      <c r="N48" s="64">
        <v>1187</v>
      </c>
      <c r="O48" s="65">
        <v>1244</v>
      </c>
      <c r="P48" s="48"/>
      <c r="Q48" s="48"/>
      <c r="R48" s="48"/>
      <c r="S48" s="48"/>
      <c r="T48" s="48"/>
      <c r="U48" s="48"/>
    </row>
    <row r="49" spans="1:21" ht="30.75" customHeight="1" x14ac:dyDescent="0.15">
      <c r="A49" s="48"/>
      <c r="B49" s="1270"/>
      <c r="C49" s="1271"/>
      <c r="D49" s="62"/>
      <c r="E49" s="1252" t="s">
        <v>16</v>
      </c>
      <c r="F49" s="1252"/>
      <c r="G49" s="1252"/>
      <c r="H49" s="1252"/>
      <c r="I49" s="1252"/>
      <c r="J49" s="1253"/>
      <c r="K49" s="63">
        <v>152</v>
      </c>
      <c r="L49" s="64">
        <v>196</v>
      </c>
      <c r="M49" s="64">
        <v>219</v>
      </c>
      <c r="N49" s="64">
        <v>252</v>
      </c>
      <c r="O49" s="65">
        <v>247</v>
      </c>
      <c r="P49" s="48"/>
      <c r="Q49" s="48"/>
      <c r="R49" s="48"/>
      <c r="S49" s="48"/>
      <c r="T49" s="48"/>
      <c r="U49" s="48"/>
    </row>
    <row r="50" spans="1:21" ht="30.75" customHeight="1" x14ac:dyDescent="0.15">
      <c r="A50" s="48"/>
      <c r="B50" s="1270"/>
      <c r="C50" s="1271"/>
      <c r="D50" s="62"/>
      <c r="E50" s="1252" t="s">
        <v>17</v>
      </c>
      <c r="F50" s="1252"/>
      <c r="G50" s="1252"/>
      <c r="H50" s="1252"/>
      <c r="I50" s="1252"/>
      <c r="J50" s="1253"/>
      <c r="K50" s="63">
        <v>2</v>
      </c>
      <c r="L50" s="64">
        <v>2</v>
      </c>
      <c r="M50" s="64">
        <v>1</v>
      </c>
      <c r="N50" s="64">
        <v>1</v>
      </c>
      <c r="O50" s="65">
        <v>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3400</v>
      </c>
      <c r="L52" s="64">
        <v>3580</v>
      </c>
      <c r="M52" s="64">
        <v>3743</v>
      </c>
      <c r="N52" s="64">
        <v>3851</v>
      </c>
      <c r="O52" s="65">
        <v>3956</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1044</v>
      </c>
      <c r="L53" s="69">
        <v>1083</v>
      </c>
      <c r="M53" s="69">
        <v>1154</v>
      </c>
      <c r="N53" s="69">
        <v>1012</v>
      </c>
      <c r="O53" s="70">
        <v>877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WntfmR8xVqBZG25R4/3nnPFizh6vElLzztaUGqtjyfBYLnMRMQgJAXoZebAylvYPdZlMZP1Bmc1H0SQttAsew==" saltValue="3gZ9zn3M7lgeSUHpeS7x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38838</v>
      </c>
      <c r="J41" s="104">
        <v>39282</v>
      </c>
      <c r="K41" s="104">
        <v>38597</v>
      </c>
      <c r="L41" s="104">
        <v>35742</v>
      </c>
      <c r="M41" s="105">
        <v>35804</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19127</v>
      </c>
      <c r="J43" s="108">
        <v>18300</v>
      </c>
      <c r="K43" s="108">
        <v>18549</v>
      </c>
      <c r="L43" s="108">
        <v>18194</v>
      </c>
      <c r="M43" s="109">
        <v>18083</v>
      </c>
    </row>
    <row r="44" spans="2:13" ht="27.75" customHeight="1" x14ac:dyDescent="0.15">
      <c r="B44" s="1278"/>
      <c r="C44" s="1279"/>
      <c r="D44" s="106"/>
      <c r="E44" s="1282" t="s">
        <v>34</v>
      </c>
      <c r="F44" s="1282"/>
      <c r="G44" s="1282"/>
      <c r="H44" s="1283"/>
      <c r="I44" s="107">
        <v>2241</v>
      </c>
      <c r="J44" s="108">
        <v>2075</v>
      </c>
      <c r="K44" s="108">
        <v>1919</v>
      </c>
      <c r="L44" s="108">
        <v>1734</v>
      </c>
      <c r="M44" s="109">
        <v>1523</v>
      </c>
    </row>
    <row r="45" spans="2:13" ht="27.75" customHeight="1" x14ac:dyDescent="0.15">
      <c r="B45" s="1278"/>
      <c r="C45" s="1279"/>
      <c r="D45" s="106"/>
      <c r="E45" s="1282" t="s">
        <v>35</v>
      </c>
      <c r="F45" s="1282"/>
      <c r="G45" s="1282"/>
      <c r="H45" s="1283"/>
      <c r="I45" s="107">
        <v>5775</v>
      </c>
      <c r="J45" s="108">
        <v>5813</v>
      </c>
      <c r="K45" s="108">
        <v>5682</v>
      </c>
      <c r="L45" s="108">
        <v>5293</v>
      </c>
      <c r="M45" s="109">
        <v>5301</v>
      </c>
    </row>
    <row r="46" spans="2:13" ht="27.75" customHeight="1" x14ac:dyDescent="0.15">
      <c r="B46" s="1278"/>
      <c r="C46" s="1279"/>
      <c r="D46" s="110"/>
      <c r="E46" s="1282" t="s">
        <v>36</v>
      </c>
      <c r="F46" s="1282"/>
      <c r="G46" s="1282"/>
      <c r="H46" s="1283"/>
      <c r="I46" s="107">
        <v>20</v>
      </c>
      <c r="J46" s="108">
        <v>18</v>
      </c>
      <c r="K46" s="108">
        <v>20</v>
      </c>
      <c r="L46" s="108">
        <v>8</v>
      </c>
      <c r="M46" s="109">
        <v>19</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11830</v>
      </c>
      <c r="J50" s="108">
        <v>14247</v>
      </c>
      <c r="K50" s="108">
        <v>14848</v>
      </c>
      <c r="L50" s="108">
        <v>12947</v>
      </c>
      <c r="M50" s="109">
        <v>10941</v>
      </c>
    </row>
    <row r="51" spans="2:13" ht="27.75" customHeight="1" x14ac:dyDescent="0.15">
      <c r="B51" s="1278"/>
      <c r="C51" s="1279"/>
      <c r="D51" s="106"/>
      <c r="E51" s="1282" t="s">
        <v>42</v>
      </c>
      <c r="F51" s="1282"/>
      <c r="G51" s="1282"/>
      <c r="H51" s="1283"/>
      <c r="I51" s="107">
        <v>4669</v>
      </c>
      <c r="J51" s="108">
        <v>3462</v>
      </c>
      <c r="K51" s="108">
        <v>3251</v>
      </c>
      <c r="L51" s="108">
        <v>3515</v>
      </c>
      <c r="M51" s="109">
        <v>3277</v>
      </c>
    </row>
    <row r="52" spans="2:13" ht="27.75" customHeight="1" x14ac:dyDescent="0.15">
      <c r="B52" s="1280"/>
      <c r="C52" s="1281"/>
      <c r="D52" s="106"/>
      <c r="E52" s="1282" t="s">
        <v>43</v>
      </c>
      <c r="F52" s="1282"/>
      <c r="G52" s="1282"/>
      <c r="H52" s="1283"/>
      <c r="I52" s="107">
        <v>42799</v>
      </c>
      <c r="J52" s="108">
        <v>42421</v>
      </c>
      <c r="K52" s="108">
        <v>41807</v>
      </c>
      <c r="L52" s="108">
        <v>40539</v>
      </c>
      <c r="M52" s="109">
        <v>40880</v>
      </c>
    </row>
    <row r="53" spans="2:13" ht="27.75" customHeight="1" thickBot="1" x14ac:dyDescent="0.2">
      <c r="B53" s="1284" t="s">
        <v>44</v>
      </c>
      <c r="C53" s="1285"/>
      <c r="D53" s="113"/>
      <c r="E53" s="1286" t="s">
        <v>45</v>
      </c>
      <c r="F53" s="1286"/>
      <c r="G53" s="1286"/>
      <c r="H53" s="1287"/>
      <c r="I53" s="114">
        <v>6703</v>
      </c>
      <c r="J53" s="115">
        <v>5358</v>
      </c>
      <c r="K53" s="115">
        <v>4861</v>
      </c>
      <c r="L53" s="115">
        <v>3971</v>
      </c>
      <c r="M53" s="116">
        <v>5632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xyhRXzduQujHBYvO0K6OzjyzYMMVXZGT9DBLSJIXvD9DDr2eas7NZaNY5gyZ4zOK7qDI+abL5/7Njc001zuNA==" saltValue="0pPD7rqS4qjTzFSPBga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85" zoomScaleNormal="85"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6556</v>
      </c>
      <c r="G55" s="128">
        <v>6687</v>
      </c>
      <c r="H55" s="129">
        <v>5496</v>
      </c>
    </row>
    <row r="56" spans="2:8" ht="52.5" customHeight="1" x14ac:dyDescent="0.15">
      <c r="B56" s="130"/>
      <c r="C56" s="1305" t="s">
        <v>49</v>
      </c>
      <c r="D56" s="1305"/>
      <c r="E56" s="1306"/>
      <c r="F56" s="131">
        <v>3857</v>
      </c>
      <c r="G56" s="131">
        <v>1793</v>
      </c>
      <c r="H56" s="132">
        <v>725</v>
      </c>
    </row>
    <row r="57" spans="2:8" ht="53.25" customHeight="1" x14ac:dyDescent="0.15">
      <c r="B57" s="130"/>
      <c r="C57" s="1307" t="s">
        <v>50</v>
      </c>
      <c r="D57" s="1307"/>
      <c r="E57" s="1308"/>
      <c r="F57" s="133">
        <v>3912</v>
      </c>
      <c r="G57" s="133">
        <v>3923</v>
      </c>
      <c r="H57" s="134">
        <v>4247</v>
      </c>
    </row>
    <row r="58" spans="2:8" ht="45.75" customHeight="1" x14ac:dyDescent="0.15">
      <c r="B58" s="135"/>
      <c r="C58" s="1295" t="s">
        <v>614</v>
      </c>
      <c r="D58" s="1296"/>
      <c r="E58" s="1297"/>
      <c r="F58" s="136">
        <v>2029</v>
      </c>
      <c r="G58" s="136">
        <v>2036</v>
      </c>
      <c r="H58" s="137">
        <v>2293</v>
      </c>
    </row>
    <row r="59" spans="2:8" ht="45.75" customHeight="1" x14ac:dyDescent="0.15">
      <c r="B59" s="135"/>
      <c r="C59" s="1295" t="s">
        <v>615</v>
      </c>
      <c r="D59" s="1296"/>
      <c r="E59" s="1297"/>
      <c r="F59" s="136">
        <v>632</v>
      </c>
      <c r="G59" s="136">
        <v>328</v>
      </c>
      <c r="H59" s="137">
        <v>622</v>
      </c>
    </row>
    <row r="60" spans="2:8" ht="45.75" customHeight="1" x14ac:dyDescent="0.15">
      <c r="B60" s="135"/>
      <c r="C60" s="1295" t="s">
        <v>616</v>
      </c>
      <c r="D60" s="1296"/>
      <c r="E60" s="1297"/>
      <c r="F60" s="136">
        <v>300</v>
      </c>
      <c r="G60" s="136">
        <v>401</v>
      </c>
      <c r="H60" s="137">
        <v>501</v>
      </c>
    </row>
    <row r="61" spans="2:8" ht="45.75" customHeight="1" x14ac:dyDescent="0.15">
      <c r="B61" s="135"/>
      <c r="C61" s="1295" t="s">
        <v>617</v>
      </c>
      <c r="D61" s="1296"/>
      <c r="E61" s="1297"/>
      <c r="F61" s="136">
        <v>353</v>
      </c>
      <c r="G61" s="136">
        <v>335</v>
      </c>
      <c r="H61" s="137">
        <v>303</v>
      </c>
    </row>
    <row r="62" spans="2:8" ht="45.75" customHeight="1" thickBot="1" x14ac:dyDescent="0.2">
      <c r="B62" s="138"/>
      <c r="C62" s="1298" t="s">
        <v>618</v>
      </c>
      <c r="D62" s="1299"/>
      <c r="E62" s="1300"/>
      <c r="F62" s="139">
        <v>315</v>
      </c>
      <c r="G62" s="139">
        <v>193</v>
      </c>
      <c r="H62" s="140">
        <v>213</v>
      </c>
    </row>
    <row r="63" spans="2:8" ht="52.5" customHeight="1" thickBot="1" x14ac:dyDescent="0.2">
      <c r="B63" s="141"/>
      <c r="C63" s="1301" t="s">
        <v>51</v>
      </c>
      <c r="D63" s="1301"/>
      <c r="E63" s="1302"/>
      <c r="F63" s="142">
        <v>14325</v>
      </c>
      <c r="G63" s="142">
        <v>12404</v>
      </c>
      <c r="H63" s="143">
        <v>10467</v>
      </c>
    </row>
    <row r="64" spans="2:8" ht="15" customHeight="1" x14ac:dyDescent="0.15"/>
  </sheetData>
  <sheetProtection algorithmName="SHA-512" hashValue="Cud7EPgvqkYYy0wl8vjDW0MaEnY7tthUkBuLjbNQtasT16kZlpfROeAf9gKqvn26WzCzPc1IWUeVfZlwSpXOOQ==" saltValue="6/0wTFBLW2h7k52sd8fp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633</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623</v>
      </c>
      <c r="AO51" s="1325"/>
      <c r="AP51" s="1325"/>
      <c r="AQ51" s="1325"/>
      <c r="AR51" s="1325"/>
      <c r="AS51" s="1325"/>
      <c r="AT51" s="1325"/>
      <c r="AU51" s="1325"/>
      <c r="AV51" s="1325"/>
      <c r="AW51" s="1325"/>
      <c r="AX51" s="1325"/>
      <c r="AY51" s="1325"/>
      <c r="AZ51" s="1325"/>
      <c r="BA51" s="1325"/>
      <c r="BB51" s="1325" t="s">
        <v>624</v>
      </c>
      <c r="BC51" s="1325"/>
      <c r="BD51" s="1325"/>
      <c r="BE51" s="1325"/>
      <c r="BF51" s="1325"/>
      <c r="BG51" s="1325"/>
      <c r="BH51" s="1325"/>
      <c r="BI51" s="1325"/>
      <c r="BJ51" s="1325"/>
      <c r="BK51" s="1325"/>
      <c r="BL51" s="1325"/>
      <c r="BM51" s="1325"/>
      <c r="BN51" s="1325"/>
      <c r="BO51" s="1325"/>
      <c r="BP51" s="1323">
        <v>35.4</v>
      </c>
      <c r="BQ51" s="1323"/>
      <c r="BR51" s="1323"/>
      <c r="BS51" s="1323"/>
      <c r="BT51" s="1323"/>
      <c r="BU51" s="1323"/>
      <c r="BV51" s="1323"/>
      <c r="BW51" s="1323"/>
      <c r="BX51" s="1323">
        <v>29</v>
      </c>
      <c r="BY51" s="1323"/>
      <c r="BZ51" s="1323"/>
      <c r="CA51" s="1323"/>
      <c r="CB51" s="1323"/>
      <c r="CC51" s="1323"/>
      <c r="CD51" s="1323"/>
      <c r="CE51" s="1323"/>
      <c r="CF51" s="1323">
        <v>26.7</v>
      </c>
      <c r="CG51" s="1323"/>
      <c r="CH51" s="1323"/>
      <c r="CI51" s="1323"/>
      <c r="CJ51" s="1323"/>
      <c r="CK51" s="1323"/>
      <c r="CL51" s="1323"/>
      <c r="CM51" s="1323"/>
      <c r="CN51" s="1323">
        <v>22.1</v>
      </c>
      <c r="CO51" s="1323"/>
      <c r="CP51" s="1323"/>
      <c r="CQ51" s="1323"/>
      <c r="CR51" s="1323"/>
      <c r="CS51" s="1323"/>
      <c r="CT51" s="1323"/>
      <c r="CU51" s="1323"/>
      <c r="CV51" s="1323">
        <v>31.9</v>
      </c>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626</v>
      </c>
      <c r="BC53" s="1325"/>
      <c r="BD53" s="1325"/>
      <c r="BE53" s="1325"/>
      <c r="BF53" s="1325"/>
      <c r="BG53" s="1325"/>
      <c r="BH53" s="1325"/>
      <c r="BI53" s="1325"/>
      <c r="BJ53" s="1325"/>
      <c r="BK53" s="1325"/>
      <c r="BL53" s="1325"/>
      <c r="BM53" s="1325"/>
      <c r="BN53" s="1325"/>
      <c r="BO53" s="1325"/>
      <c r="BP53" s="1323">
        <v>61.6</v>
      </c>
      <c r="BQ53" s="1323"/>
      <c r="BR53" s="1323"/>
      <c r="BS53" s="1323"/>
      <c r="BT53" s="1323"/>
      <c r="BU53" s="1323"/>
      <c r="BV53" s="1323"/>
      <c r="BW53" s="1323"/>
      <c r="BX53" s="1323">
        <v>62.7</v>
      </c>
      <c r="BY53" s="1323"/>
      <c r="BZ53" s="1323"/>
      <c r="CA53" s="1323"/>
      <c r="CB53" s="1323"/>
      <c r="CC53" s="1323"/>
      <c r="CD53" s="1323"/>
      <c r="CE53" s="1323"/>
      <c r="CF53" s="1323">
        <v>64</v>
      </c>
      <c r="CG53" s="1323"/>
      <c r="CH53" s="1323"/>
      <c r="CI53" s="1323"/>
      <c r="CJ53" s="1323"/>
      <c r="CK53" s="1323"/>
      <c r="CL53" s="1323"/>
      <c r="CM53" s="1323"/>
      <c r="CN53" s="1323">
        <v>65.099999999999994</v>
      </c>
      <c r="CO53" s="1323"/>
      <c r="CP53" s="1323"/>
      <c r="CQ53" s="1323"/>
      <c r="CR53" s="1323"/>
      <c r="CS53" s="1323"/>
      <c r="CT53" s="1323"/>
      <c r="CU53" s="1323"/>
      <c r="CV53" s="1323">
        <v>66.3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627</v>
      </c>
      <c r="AO55" s="1322"/>
      <c r="AP55" s="1322"/>
      <c r="AQ55" s="1322"/>
      <c r="AR55" s="1322"/>
      <c r="AS55" s="1322"/>
      <c r="AT55" s="1322"/>
      <c r="AU55" s="1322"/>
      <c r="AV55" s="1322"/>
      <c r="AW55" s="1322"/>
      <c r="AX55" s="1322"/>
      <c r="AY55" s="1322"/>
      <c r="AZ55" s="1322"/>
      <c r="BA55" s="1322"/>
      <c r="BB55" s="1325" t="s">
        <v>624</v>
      </c>
      <c r="BC55" s="1325"/>
      <c r="BD55" s="1325"/>
      <c r="BE55" s="1325"/>
      <c r="BF55" s="1325"/>
      <c r="BG55" s="1325"/>
      <c r="BH55" s="1325"/>
      <c r="BI55" s="1325"/>
      <c r="BJ55" s="1325"/>
      <c r="BK55" s="1325"/>
      <c r="BL55" s="1325"/>
      <c r="BM55" s="1325"/>
      <c r="BN55" s="1325"/>
      <c r="BO55" s="1325"/>
      <c r="BP55" s="1323">
        <v>37.299999999999997</v>
      </c>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625</v>
      </c>
      <c r="BC57" s="1325"/>
      <c r="BD57" s="1325"/>
      <c r="BE57" s="1325"/>
      <c r="BF57" s="1325"/>
      <c r="BG57" s="1325"/>
      <c r="BH57" s="1325"/>
      <c r="BI57" s="1325"/>
      <c r="BJ57" s="1325"/>
      <c r="BK57" s="1325"/>
      <c r="BL57" s="1325"/>
      <c r="BM57" s="1325"/>
      <c r="BN57" s="1325"/>
      <c r="BO57" s="1325"/>
      <c r="BP57" s="1323">
        <v>55.2</v>
      </c>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1" t="s">
        <v>634</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5"/>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5"/>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5"/>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5"/>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623</v>
      </c>
      <c r="AO73" s="1325"/>
      <c r="AP73" s="1325"/>
      <c r="AQ73" s="1325"/>
      <c r="AR73" s="1325"/>
      <c r="AS73" s="1325"/>
      <c r="AT73" s="1325"/>
      <c r="AU73" s="1325"/>
      <c r="AV73" s="1325"/>
      <c r="AW73" s="1325"/>
      <c r="AX73" s="1325"/>
      <c r="AY73" s="1325"/>
      <c r="AZ73" s="1325"/>
      <c r="BA73" s="1325"/>
      <c r="BB73" s="1325" t="s">
        <v>629</v>
      </c>
      <c r="BC73" s="1325"/>
      <c r="BD73" s="1325"/>
      <c r="BE73" s="1325"/>
      <c r="BF73" s="1325"/>
      <c r="BG73" s="1325"/>
      <c r="BH73" s="1325"/>
      <c r="BI73" s="1325"/>
      <c r="BJ73" s="1325"/>
      <c r="BK73" s="1325"/>
      <c r="BL73" s="1325"/>
      <c r="BM73" s="1325"/>
      <c r="BN73" s="1325"/>
      <c r="BO73" s="1325"/>
      <c r="BP73" s="1323">
        <v>35.4</v>
      </c>
      <c r="BQ73" s="1323"/>
      <c r="BR73" s="1323"/>
      <c r="BS73" s="1323"/>
      <c r="BT73" s="1323"/>
      <c r="BU73" s="1323"/>
      <c r="BV73" s="1323"/>
      <c r="BW73" s="1323"/>
      <c r="BX73" s="1323">
        <v>29</v>
      </c>
      <c r="BY73" s="1323"/>
      <c r="BZ73" s="1323"/>
      <c r="CA73" s="1323"/>
      <c r="CB73" s="1323"/>
      <c r="CC73" s="1323"/>
      <c r="CD73" s="1323"/>
      <c r="CE73" s="1323"/>
      <c r="CF73" s="1323">
        <v>26.7</v>
      </c>
      <c r="CG73" s="1323"/>
      <c r="CH73" s="1323"/>
      <c r="CI73" s="1323"/>
      <c r="CJ73" s="1323"/>
      <c r="CK73" s="1323"/>
      <c r="CL73" s="1323"/>
      <c r="CM73" s="1323"/>
      <c r="CN73" s="1323">
        <v>22.1</v>
      </c>
      <c r="CO73" s="1323"/>
      <c r="CP73" s="1323"/>
      <c r="CQ73" s="1323"/>
      <c r="CR73" s="1323"/>
      <c r="CS73" s="1323"/>
      <c r="CT73" s="1323"/>
      <c r="CU73" s="1323"/>
      <c r="CV73" s="1323">
        <v>31.9</v>
      </c>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630</v>
      </c>
      <c r="BC75" s="1325"/>
      <c r="BD75" s="1325"/>
      <c r="BE75" s="1325"/>
      <c r="BF75" s="1325"/>
      <c r="BG75" s="1325"/>
      <c r="BH75" s="1325"/>
      <c r="BI75" s="1325"/>
      <c r="BJ75" s="1325"/>
      <c r="BK75" s="1325"/>
      <c r="BL75" s="1325"/>
      <c r="BM75" s="1325"/>
      <c r="BN75" s="1325"/>
      <c r="BO75" s="1325"/>
      <c r="BP75" s="1323">
        <v>6.6</v>
      </c>
      <c r="BQ75" s="1323"/>
      <c r="BR75" s="1323"/>
      <c r="BS75" s="1323"/>
      <c r="BT75" s="1323"/>
      <c r="BU75" s="1323"/>
      <c r="BV75" s="1323"/>
      <c r="BW75" s="1323"/>
      <c r="BX75" s="1323">
        <v>5.9</v>
      </c>
      <c r="BY75" s="1323"/>
      <c r="BZ75" s="1323"/>
      <c r="CA75" s="1323"/>
      <c r="CB75" s="1323"/>
      <c r="CC75" s="1323"/>
      <c r="CD75" s="1323"/>
      <c r="CE75" s="1323"/>
      <c r="CF75" s="1323">
        <v>5.9</v>
      </c>
      <c r="CG75" s="1323"/>
      <c r="CH75" s="1323"/>
      <c r="CI75" s="1323"/>
      <c r="CJ75" s="1323"/>
      <c r="CK75" s="1323"/>
      <c r="CL75" s="1323"/>
      <c r="CM75" s="1323"/>
      <c r="CN75" s="1323">
        <v>5.9</v>
      </c>
      <c r="CO75" s="1323"/>
      <c r="CP75" s="1323"/>
      <c r="CQ75" s="1323"/>
      <c r="CR75" s="1323"/>
      <c r="CS75" s="1323"/>
      <c r="CT75" s="1323"/>
      <c r="CU75" s="1323"/>
      <c r="CV75" s="1323">
        <v>5.6</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631</v>
      </c>
      <c r="AO77" s="1322"/>
      <c r="AP77" s="1322"/>
      <c r="AQ77" s="1322"/>
      <c r="AR77" s="1322"/>
      <c r="AS77" s="1322"/>
      <c r="AT77" s="1322"/>
      <c r="AU77" s="1322"/>
      <c r="AV77" s="1322"/>
      <c r="AW77" s="1322"/>
      <c r="AX77" s="1322"/>
      <c r="AY77" s="1322"/>
      <c r="AZ77" s="1322"/>
      <c r="BA77" s="1322"/>
      <c r="BB77" s="1325" t="s">
        <v>632</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630</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3oILK//5y+1iA48qbyVS7vJd8S5mUBFDzF/sfU+G8cdYCkuhUBmQSJfSmfDgpPyh5f+7lJmVsZCXMzBjFkdoA==" saltValue="Lby9jEfPKNFuppWNNdkv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E113" sqref="AE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1mHieDe6HM7W3smURzZHj35q3OzL/uRjap1JoOQPq9hWyWe+W2rIanQtry95lZWW7Gcb+47PQbtREkQpCBx3dg==" saltValue="uTgiGUPp4dooLwErg2Bi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0" zoomScaleNormal="100" zoomScaleSheetLayoutView="55" workbookViewId="0">
      <selection activeCell="B119" sqref="B1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vBgQlFXtsRNw6/5NHgMbl5yYqHSuBqxiXqfF9Lr13/FLh1bsZVaWONuVlvUE/biXJTNL5V5xasuYyPNCk5U9OA==" saltValue="WArz6CBmkBbhTdjMeaXk1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81095</v>
      </c>
      <c r="E3" s="162"/>
      <c r="F3" s="163">
        <v>54227</v>
      </c>
      <c r="G3" s="164"/>
      <c r="H3" s="165"/>
    </row>
    <row r="4" spans="1:8" x14ac:dyDescent="0.15">
      <c r="A4" s="166"/>
      <c r="B4" s="167"/>
      <c r="C4" s="168"/>
      <c r="D4" s="169">
        <v>51076</v>
      </c>
      <c r="E4" s="170"/>
      <c r="F4" s="171">
        <v>29694</v>
      </c>
      <c r="G4" s="172"/>
      <c r="H4" s="173"/>
    </row>
    <row r="5" spans="1:8" x14ac:dyDescent="0.15">
      <c r="A5" s="154" t="s">
        <v>552</v>
      </c>
      <c r="B5" s="159"/>
      <c r="C5" s="160"/>
      <c r="D5" s="161">
        <v>38438</v>
      </c>
      <c r="E5" s="162"/>
      <c r="F5" s="163">
        <v>57295</v>
      </c>
      <c r="G5" s="164"/>
      <c r="H5" s="165"/>
    </row>
    <row r="6" spans="1:8" x14ac:dyDescent="0.15">
      <c r="A6" s="166"/>
      <c r="B6" s="167"/>
      <c r="C6" s="168"/>
      <c r="D6" s="169">
        <v>27414</v>
      </c>
      <c r="E6" s="170"/>
      <c r="F6" s="171">
        <v>32771</v>
      </c>
      <c r="G6" s="172"/>
      <c r="H6" s="173"/>
    </row>
    <row r="7" spans="1:8" x14ac:dyDescent="0.15">
      <c r="A7" s="154" t="s">
        <v>553</v>
      </c>
      <c r="B7" s="159"/>
      <c r="C7" s="160"/>
      <c r="D7" s="161">
        <v>25584</v>
      </c>
      <c r="E7" s="162"/>
      <c r="F7" s="163">
        <v>54110</v>
      </c>
      <c r="G7" s="164"/>
      <c r="H7" s="165"/>
    </row>
    <row r="8" spans="1:8" x14ac:dyDescent="0.15">
      <c r="A8" s="166"/>
      <c r="B8" s="167"/>
      <c r="C8" s="168"/>
      <c r="D8" s="169">
        <v>18287</v>
      </c>
      <c r="E8" s="170"/>
      <c r="F8" s="171">
        <v>30620</v>
      </c>
      <c r="G8" s="172"/>
      <c r="H8" s="173"/>
    </row>
    <row r="9" spans="1:8" x14ac:dyDescent="0.15">
      <c r="A9" s="154" t="s">
        <v>554</v>
      </c>
      <c r="B9" s="159"/>
      <c r="C9" s="160"/>
      <c r="D9" s="161">
        <v>34907</v>
      </c>
      <c r="E9" s="162"/>
      <c r="F9" s="163">
        <v>54684</v>
      </c>
      <c r="G9" s="164"/>
      <c r="H9" s="165"/>
    </row>
    <row r="10" spans="1:8" x14ac:dyDescent="0.15">
      <c r="A10" s="166"/>
      <c r="B10" s="167"/>
      <c r="C10" s="168"/>
      <c r="D10" s="169">
        <v>28955</v>
      </c>
      <c r="E10" s="170"/>
      <c r="F10" s="171">
        <v>32829</v>
      </c>
      <c r="G10" s="172"/>
      <c r="H10" s="173"/>
    </row>
    <row r="11" spans="1:8" x14ac:dyDescent="0.15">
      <c r="A11" s="154" t="s">
        <v>555</v>
      </c>
      <c r="B11" s="159"/>
      <c r="C11" s="160"/>
      <c r="D11" s="161">
        <v>66796</v>
      </c>
      <c r="E11" s="162"/>
      <c r="F11" s="163">
        <v>62383</v>
      </c>
      <c r="G11" s="164"/>
      <c r="H11" s="165"/>
    </row>
    <row r="12" spans="1:8" x14ac:dyDescent="0.15">
      <c r="A12" s="166"/>
      <c r="B12" s="167"/>
      <c r="C12" s="174"/>
      <c r="D12" s="169">
        <v>38223</v>
      </c>
      <c r="E12" s="170"/>
      <c r="F12" s="171">
        <v>35325</v>
      </c>
      <c r="G12" s="172"/>
      <c r="H12" s="173"/>
    </row>
    <row r="13" spans="1:8" x14ac:dyDescent="0.15">
      <c r="A13" s="154"/>
      <c r="B13" s="159"/>
      <c r="C13" s="175"/>
      <c r="D13" s="176">
        <v>49364</v>
      </c>
      <c r="E13" s="177"/>
      <c r="F13" s="178">
        <v>56540</v>
      </c>
      <c r="G13" s="179"/>
      <c r="H13" s="165"/>
    </row>
    <row r="14" spans="1:8" x14ac:dyDescent="0.15">
      <c r="A14" s="166"/>
      <c r="B14" s="167"/>
      <c r="C14" s="168"/>
      <c r="D14" s="169">
        <v>32791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10.32</v>
      </c>
      <c r="C19" s="180">
        <f>ROUND(VALUE(SUBSTITUTE(実質収支比率等に係る経年分析!G$48,"▲","-")),2)</f>
        <v>8.0399999999999991</v>
      </c>
      <c r="D19" s="180">
        <f>ROUND(VALUE(SUBSTITUTE(実質収支比率等に係る経年分析!H$48,"▲","-")),2)</f>
        <v>8.75</v>
      </c>
      <c r="E19" s="180">
        <f>ROUND(VALUE(SUBSTITUTE(実質収支比率等に係る経年分析!I$48,"▲","-")),2)</f>
        <v>7.06</v>
      </c>
      <c r="F19" s="180">
        <f>ROUND(VALUE(SUBSTITUTE(実質収支比率等に係る経年分析!J$48,"▲","-")),2)</f>
        <v>8.76</v>
      </c>
    </row>
    <row r="20" spans="1:11" x14ac:dyDescent="0.15">
      <c r="A20" s="180" t="s">
        <v>55</v>
      </c>
      <c r="B20" s="180">
        <f>ROUND(VALUE(SUBSTITUTE(実質収支比率等に係る経年分析!F$47,"▲","-")),2)</f>
        <v>23.54</v>
      </c>
      <c r="C20" s="180">
        <f>ROUND(VALUE(SUBSTITUTE(実質収支比率等に係る経年分析!G$47,"▲","-")),2)</f>
        <v>30.27</v>
      </c>
      <c r="D20" s="180">
        <f>ROUND(VALUE(SUBSTITUTE(実質収支比率等に係る経年分析!H$47,"▲","-")),2)</f>
        <v>30.47</v>
      </c>
      <c r="E20" s="180">
        <f>ROUND(VALUE(SUBSTITUTE(実質収支比率等に係る経年分析!I$47,"▲","-")),2)</f>
        <v>31.23</v>
      </c>
      <c r="F20" s="180">
        <f>ROUND(VALUE(SUBSTITUTE(実質収支比率等に係る経年分析!J$47,"▲","-")),2)</f>
        <v>25.93</v>
      </c>
    </row>
    <row r="21" spans="1:11" x14ac:dyDescent="0.15">
      <c r="A21" s="180" t="s">
        <v>56</v>
      </c>
      <c r="B21" s="180">
        <f>IF(ISNUMBER(VALUE(SUBSTITUTE(実質収支比率等に係る経年分析!F$49,"▲","-"))),ROUND(VALUE(SUBSTITUTE(実質収支比率等に係る経年分析!F$49,"▲","-")),2),NA())</f>
        <v>2.2799999999999998</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-2.0499999999999998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個別排水処理事業特別会計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伊香保温泉観光施設事業特別会計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渋川市水道事業会計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3400</v>
      </c>
      <c r="E42" s="182"/>
      <c r="F42" s="182"/>
      <c r="G42" s="182">
        <f>'実質公債費比率（分子）の構造'!L$52</f>
        <v>3580</v>
      </c>
      <c r="H42" s="182"/>
      <c r="I42" s="182"/>
      <c r="J42" s="182">
        <f>'実質公債費比率（分子）の構造'!M$52</f>
        <v>3743</v>
      </c>
      <c r="K42" s="182"/>
      <c r="L42" s="182"/>
      <c r="M42" s="182">
        <f>'実質公債費比率（分子）の構造'!N$52</f>
        <v>3851</v>
      </c>
      <c r="N42" s="182"/>
      <c r="O42" s="182"/>
      <c r="P42" s="182">
        <f>'実質公債費比率（分子）の構造'!O$52</f>
        <v>3956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7</v>
      </c>
      <c r="O44" s="182"/>
      <c r="P44" s="182"/>
    </row>
    <row r="45" spans="1:16" x14ac:dyDescent="0.15">
      <c r="A45" s="182" t="s">
        <v>66</v>
      </c>
      <c r="B45" s="182">
        <f>'実質公債費比率（分子）の構造'!K$49</f>
        <v>152</v>
      </c>
      <c r="C45" s="182"/>
      <c r="D45" s="182"/>
      <c r="E45" s="182">
        <f>'実質公債費比率（分子）の構造'!L$49</f>
        <v>196</v>
      </c>
      <c r="F45" s="182"/>
      <c r="G45" s="182"/>
      <c r="H45" s="182">
        <f>'実質公債費比率（分子）の構造'!M$49</f>
        <v>219</v>
      </c>
      <c r="I45" s="182"/>
      <c r="J45" s="182"/>
      <c r="K45" s="182">
        <f>'実質公債費比率（分子）の構造'!N$49</f>
        <v>252</v>
      </c>
      <c r="L45" s="182"/>
      <c r="M45" s="182"/>
      <c r="N45" s="182">
        <f>'実質公債費比率（分子）の構造'!O$49</f>
        <v>247</v>
      </c>
      <c r="O45" s="182"/>
      <c r="P45" s="182"/>
    </row>
    <row r="46" spans="1:16" x14ac:dyDescent="0.15">
      <c r="A46" s="182" t="s">
        <v>67</v>
      </c>
      <c r="B46" s="182">
        <f>'実質公債費比率（分子）の構造'!K$48</f>
        <v>1114</v>
      </c>
      <c r="C46" s="182"/>
      <c r="D46" s="182"/>
      <c r="E46" s="182">
        <f>'実質公債費比率（分子）の構造'!L$48</f>
        <v>1099</v>
      </c>
      <c r="F46" s="182"/>
      <c r="G46" s="182"/>
      <c r="H46" s="182">
        <f>'実質公債費比率（分子）の構造'!M$48</f>
        <v>1131</v>
      </c>
      <c r="I46" s="182"/>
      <c r="J46" s="182"/>
      <c r="K46" s="182">
        <f>'実質公債費比率（分子）の構造'!N$48</f>
        <v>1187</v>
      </c>
      <c r="L46" s="182"/>
      <c r="M46" s="182"/>
      <c r="N46" s="182">
        <f>'実質公債費比率（分子）の構造'!O$48</f>
        <v>1244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3176</v>
      </c>
      <c r="C49" s="182"/>
      <c r="D49" s="182"/>
      <c r="E49" s="182">
        <f>'実質公債費比率（分子）の構造'!L$45</f>
        <v>3366</v>
      </c>
      <c r="F49" s="182"/>
      <c r="G49" s="182"/>
      <c r="H49" s="182">
        <f>'実質公債費比率（分子）の構造'!M$45</f>
        <v>3546</v>
      </c>
      <c r="I49" s="182"/>
      <c r="J49" s="182"/>
      <c r="K49" s="182">
        <f>'実質公債費比率（分子）の構造'!N$45</f>
        <v>3423</v>
      </c>
      <c r="L49" s="182"/>
      <c r="M49" s="182"/>
      <c r="N49" s="182">
        <f>'実質公債費比率（分子）の構造'!O$45</f>
        <v>3335</v>
      </c>
      <c r="O49" s="182"/>
      <c r="P49" s="182"/>
    </row>
    <row r="50" spans="1:16" x14ac:dyDescent="0.15">
      <c r="A50" s="182" t="s">
        <v>71</v>
      </c>
      <c r="B50" s="182" t="e">
        <f>NA()</f>
        <v>#N/A</v>
      </c>
      <c r="C50" s="182">
        <f>IF(ISNUMBER('実質公債費比率（分子）の構造'!K$53),'実質公債費比率（分子）の構造'!K$53,NA())</f>
        <v>1044</v>
      </c>
      <c r="D50" s="182" t="e">
        <f>NA()</f>
        <v>#N/A</v>
      </c>
      <c r="E50" s="182" t="e">
        <f>NA()</f>
        <v>#N/A</v>
      </c>
      <c r="F50" s="182">
        <f>IF(ISNUMBER('実質公債費比率（分子）の構造'!L$53),'実質公債費比率（分子）の構造'!L$53,NA())</f>
        <v>1083</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1012</v>
      </c>
      <c r="M50" s="182" t="e">
        <f>NA()</f>
        <v>#N/A</v>
      </c>
      <c r="N50" s="182" t="e">
        <f>NA()</f>
        <v>#N/A</v>
      </c>
      <c r="O50" s="182">
        <f>IF(ISNUMBER('実質公債費比率（分子）の構造'!O$53),'実質公債費比率（分子）の構造'!O$53,NA())</f>
        <v>877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42799</v>
      </c>
      <c r="E56" s="181"/>
      <c r="F56" s="181"/>
      <c r="G56" s="181">
        <f>'将来負担比率（分子）の構造'!J$52</f>
        <v>42421</v>
      </c>
      <c r="H56" s="181"/>
      <c r="I56" s="181"/>
      <c r="J56" s="181">
        <f>'将来負担比率（分子）の構造'!K$52</f>
        <v>41807</v>
      </c>
      <c r="K56" s="181"/>
      <c r="L56" s="181"/>
      <c r="M56" s="181">
        <f>'将来負担比率（分子）の構造'!L$52</f>
        <v>40539</v>
      </c>
      <c r="N56" s="181"/>
      <c r="O56" s="181"/>
      <c r="P56" s="181">
        <f>'将来負担比率（分子）の構造'!M$52</f>
        <v>40880</v>
      </c>
    </row>
    <row r="57" spans="1:16" x14ac:dyDescent="0.15">
      <c r="A57" s="181" t="s">
        <v>42</v>
      </c>
      <c r="B57" s="181"/>
      <c r="C57" s="181"/>
      <c r="D57" s="181">
        <f>'将来負担比率（分子）の構造'!I$51</f>
        <v>4669</v>
      </c>
      <c r="E57" s="181"/>
      <c r="F57" s="181"/>
      <c r="G57" s="181">
        <f>'将来負担比率（分子）の構造'!J$51</f>
        <v>3462</v>
      </c>
      <c r="H57" s="181"/>
      <c r="I57" s="181"/>
      <c r="J57" s="181">
        <f>'将来負担比率（分子）の構造'!K$51</f>
        <v>3251</v>
      </c>
      <c r="K57" s="181"/>
      <c r="L57" s="181"/>
      <c r="M57" s="181">
        <f>'将来負担比率（分子）の構造'!L$51</f>
        <v>3515</v>
      </c>
      <c r="N57" s="181"/>
      <c r="O57" s="181"/>
      <c r="P57" s="181">
        <f>'将来負担比率（分子）の構造'!M$51</f>
        <v>3277</v>
      </c>
    </row>
    <row r="58" spans="1:16" x14ac:dyDescent="0.15">
      <c r="A58" s="181" t="s">
        <v>41</v>
      </c>
      <c r="B58" s="181"/>
      <c r="C58" s="181"/>
      <c r="D58" s="181">
        <f>'将来負担比率（分子）の構造'!I$50</f>
        <v>11830</v>
      </c>
      <c r="E58" s="181"/>
      <c r="F58" s="181"/>
      <c r="G58" s="181">
        <f>'将来負担比率（分子）の構造'!J$50</f>
        <v>14247</v>
      </c>
      <c r="H58" s="181"/>
      <c r="I58" s="181"/>
      <c r="J58" s="181">
        <f>'将来負担比率（分子）の構造'!K$50</f>
        <v>14848</v>
      </c>
      <c r="K58" s="181"/>
      <c r="L58" s="181"/>
      <c r="M58" s="181">
        <f>'将来負担比率（分子）の構造'!L$50</f>
        <v>12947</v>
      </c>
      <c r="N58" s="181"/>
      <c r="O58" s="181"/>
      <c r="P58" s="181">
        <f>'将来負担比率（分子）の構造'!M$50</f>
        <v>10941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v>
      </c>
      <c r="C61" s="181"/>
      <c r="D61" s="181"/>
      <c r="E61" s="181">
        <f>'将来負担比率（分子）の構造'!J$46</f>
        <v>18</v>
      </c>
      <c r="F61" s="181"/>
      <c r="G61" s="181"/>
      <c r="H61" s="181">
        <f>'将来負担比率（分子）の構造'!K$46</f>
        <v>20</v>
      </c>
      <c r="I61" s="181"/>
      <c r="J61" s="181"/>
      <c r="K61" s="181">
        <f>'将来負担比率（分子）の構造'!L$46</f>
        <v>8</v>
      </c>
      <c r="L61" s="181"/>
      <c r="M61" s="181"/>
      <c r="N61" s="181">
        <f>'将来負担比率（分子）の構造'!M$46</f>
        <v>19</v>
      </c>
      <c r="O61" s="181"/>
      <c r="P61" s="181"/>
    </row>
    <row r="62" spans="1:16" x14ac:dyDescent="0.15">
      <c r="A62" s="181" t="s">
        <v>35</v>
      </c>
      <c r="B62" s="181">
        <f>'将来負担比率（分子）の構造'!I$45</f>
        <v>5775</v>
      </c>
      <c r="C62" s="181"/>
      <c r="D62" s="181"/>
      <c r="E62" s="181">
        <f>'将来負担比率（分子）の構造'!J$45</f>
        <v>5813</v>
      </c>
      <c r="F62" s="181"/>
      <c r="G62" s="181"/>
      <c r="H62" s="181">
        <f>'将来負担比率（分子）の構造'!K$45</f>
        <v>5682</v>
      </c>
      <c r="I62" s="181"/>
      <c r="J62" s="181"/>
      <c r="K62" s="181">
        <f>'将来負担比率（分子）の構造'!L$45</f>
        <v>5293</v>
      </c>
      <c r="L62" s="181"/>
      <c r="M62" s="181"/>
      <c r="N62" s="181">
        <f>'将来負担比率（分子）の構造'!M$45</f>
        <v>5301</v>
      </c>
      <c r="O62" s="181"/>
      <c r="P62" s="181"/>
    </row>
    <row r="63" spans="1:16" x14ac:dyDescent="0.15">
      <c r="A63" s="181" t="s">
        <v>34</v>
      </c>
      <c r="B63" s="181">
        <f>'将来負担比率（分子）の構造'!I$44</f>
        <v>2241</v>
      </c>
      <c r="C63" s="181"/>
      <c r="D63" s="181"/>
      <c r="E63" s="181">
        <f>'将来負担比率（分子）の構造'!J$44</f>
        <v>2075</v>
      </c>
      <c r="F63" s="181"/>
      <c r="G63" s="181"/>
      <c r="H63" s="181">
        <f>'将来負担比率（分子）の構造'!K$44</f>
        <v>1919</v>
      </c>
      <c r="I63" s="181"/>
      <c r="J63" s="181"/>
      <c r="K63" s="181">
        <f>'将来負担比率（分子）の構造'!L$44</f>
        <v>1734</v>
      </c>
      <c r="L63" s="181"/>
      <c r="M63" s="181"/>
      <c r="N63" s="181">
        <f>'将来負担比率（分子）の構造'!M$44</f>
        <v>1523</v>
      </c>
      <c r="O63" s="181"/>
      <c r="P63" s="181"/>
    </row>
    <row r="64" spans="1:16" x14ac:dyDescent="0.15">
      <c r="A64" s="181" t="s">
        <v>33</v>
      </c>
      <c r="B64" s="181">
        <f>'将来負担比率（分子）の構造'!I$43</f>
        <v>19127</v>
      </c>
      <c r="C64" s="181"/>
      <c r="D64" s="181"/>
      <c r="E64" s="181">
        <f>'将来負担比率（分子）の構造'!J$43</f>
        <v>18300</v>
      </c>
      <c r="F64" s="181"/>
      <c r="G64" s="181"/>
      <c r="H64" s="181">
        <f>'将来負担比率（分子）の構造'!K$43</f>
        <v>18549</v>
      </c>
      <c r="I64" s="181"/>
      <c r="J64" s="181"/>
      <c r="K64" s="181">
        <f>'将来負担比率（分子）の構造'!L$43</f>
        <v>18194</v>
      </c>
      <c r="L64" s="181"/>
      <c r="M64" s="181"/>
      <c r="N64" s="181">
        <f>'将来負担比率（分子）の構造'!M$43</f>
        <v>18083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38838</v>
      </c>
      <c r="C66" s="181"/>
      <c r="D66" s="181"/>
      <c r="E66" s="181">
        <f>'将来負担比率（分子）の構造'!J$41</f>
        <v>39282</v>
      </c>
      <c r="F66" s="181"/>
      <c r="G66" s="181"/>
      <c r="H66" s="181">
        <f>'将来負担比率（分子）の構造'!K$41</f>
        <v>38597</v>
      </c>
      <c r="I66" s="181"/>
      <c r="J66" s="181"/>
      <c r="K66" s="181">
        <f>'将来負担比率（分子）の構造'!L$41</f>
        <v>35742</v>
      </c>
      <c r="L66" s="181"/>
      <c r="M66" s="181"/>
      <c r="N66" s="181">
        <f>'将来負担比率（分子）の構造'!M$41</f>
        <v>35804</v>
      </c>
      <c r="O66" s="181"/>
      <c r="P66" s="181"/>
    </row>
    <row r="67" spans="1:16" x14ac:dyDescent="0.15">
      <c r="A67" s="181" t="s">
        <v>75</v>
      </c>
      <c r="B67" s="181" t="e">
        <f>NA()</f>
        <v>#N/A</v>
      </c>
      <c r="C67" s="181">
        <f>IF(ISNUMBER('将来負担比率（分子）の構造'!I$53), IF('将来負担比率（分子）の構造'!I$53 &lt; 0, 0, '将来負担比率（分子）の構造'!I$53), NA())</f>
        <v>6703</v>
      </c>
      <c r="D67" s="181" t="e">
        <f>NA()</f>
        <v>#N/A</v>
      </c>
      <c r="E67" s="181" t="e">
        <f>NA()</f>
        <v>#N/A</v>
      </c>
      <c r="F67" s="181">
        <f>IF(ISNUMBER('将来負担比率（分子）の構造'!J$53), IF('将来負担比率（分子）の構造'!J$53 &lt; 0, 0, '将来負担比率（分子）の構造'!J$53), NA())</f>
        <v>5358</v>
      </c>
      <c r="G67" s="181" t="e">
        <f>NA()</f>
        <v>#N/A</v>
      </c>
      <c r="H67" s="181" t="e">
        <f>NA()</f>
        <v>#N/A</v>
      </c>
      <c r="I67" s="181">
        <f>IF(ISNUMBER('将来負担比率（分子）の構造'!K$53), IF('将来負担比率（分子）の構造'!K$53 &lt; 0, 0, '将来負担比率（分子）の構造'!K$53), NA())</f>
        <v>4861</v>
      </c>
      <c r="J67" s="181" t="e">
        <f>NA()</f>
        <v>#N/A</v>
      </c>
      <c r="K67" s="181" t="e">
        <f>NA()</f>
        <v>#N/A</v>
      </c>
      <c r="L67" s="181">
        <f>IF(ISNUMBER('将来負担比率（分子）の構造'!L$53), IF('将来負担比率（分子）の構造'!L$53 &lt; 0, 0, '将来負担比率（分子）の構造'!L$53), NA())</f>
        <v>3971</v>
      </c>
      <c r="M67" s="181" t="e">
        <f>NA()</f>
        <v>#N/A</v>
      </c>
      <c r="N67" s="181" t="e">
        <f>NA()</f>
        <v>#N/A</v>
      </c>
      <c r="O67" s="181">
        <f>IF(ISNUMBER('将来負担比率（分子）の構造'!M$53), IF('将来負担比率（分子）の構造'!M$53 &lt; 0, 0, '将来負担比率（分子）の構造'!M$53), NA())</f>
        <v>5632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6556</v>
      </c>
      <c r="C72" s="185">
        <f>基金残高に係る経年分析!G55</f>
        <v>6687</v>
      </c>
      <c r="D72" s="185">
        <f>基金残高に係る経年分析!H55</f>
        <v>5496</v>
      </c>
    </row>
    <row r="73" spans="1:16" x14ac:dyDescent="0.15">
      <c r="A73" s="184" t="s">
        <v>78</v>
      </c>
      <c r="B73" s="185">
        <f>基金残高に係る経年分析!F56</f>
        <v>3857</v>
      </c>
      <c r="C73" s="185">
        <f>基金残高に係る経年分析!G56</f>
        <v>1793</v>
      </c>
      <c r="D73" s="185">
        <f>基金残高に係る経年分析!H56</f>
        <v>725</v>
      </c>
    </row>
    <row r="74" spans="1:16" x14ac:dyDescent="0.15">
      <c r="A74" s="184" t="s">
        <v>79</v>
      </c>
      <c r="B74" s="185">
        <f>基金残高に係る経年分析!F57</f>
        <v>3912</v>
      </c>
      <c r="C74" s="185">
        <f>基金残高に係る経年分析!G57</f>
        <v>3923</v>
      </c>
      <c r="D74" s="185">
        <f>基金残高に係る経年分析!H57</f>
        <v>4247</v>
      </c>
    </row>
  </sheetData>
  <sheetProtection algorithmName="SHA-512" hashValue="RWtXX3W9HAi+cM6cw3JDPzpOtNNegNXeGHgalqxhmxtqmfx/3mC7bwSlN+IO0OvEIE8mTR8ZnkXSYfL6bzb1EQ==" saltValue="PLspX+ZWwxADcUOoO+Sm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11395987</v>
      </c>
      <c r="S5" s="734"/>
      <c r="T5" s="734"/>
      <c r="U5" s="734"/>
      <c r="V5" s="734"/>
      <c r="W5" s="734"/>
      <c r="X5" s="734"/>
      <c r="Y5" s="777"/>
      <c r="Z5" s="795">
        <v>29.1</v>
      </c>
      <c r="AA5" s="795"/>
      <c r="AB5" s="795"/>
      <c r="AC5" s="795"/>
      <c r="AD5" s="796">
        <v>10905417</v>
      </c>
      <c r="AE5" s="796"/>
      <c r="AF5" s="796"/>
      <c r="AG5" s="796"/>
      <c r="AH5" s="796"/>
      <c r="AI5" s="796"/>
      <c r="AJ5" s="796"/>
      <c r="AK5" s="796"/>
      <c r="AL5" s="778">
        <v>52.3</v>
      </c>
      <c r="AM5" s="749"/>
      <c r="AN5" s="749"/>
      <c r="AO5" s="779"/>
      <c r="AP5" s="744" t="s">
        <v>230</v>
      </c>
      <c r="AQ5" s="745"/>
      <c r="AR5" s="745"/>
      <c r="AS5" s="745"/>
      <c r="AT5" s="745"/>
      <c r="AU5" s="745"/>
      <c r="AV5" s="745"/>
      <c r="AW5" s="745"/>
      <c r="AX5" s="745"/>
      <c r="AY5" s="745"/>
      <c r="AZ5" s="745"/>
      <c r="BA5" s="745"/>
      <c r="BB5" s="745"/>
      <c r="BC5" s="745"/>
      <c r="BD5" s="745"/>
      <c r="BE5" s="745"/>
      <c r="BF5" s="746"/>
      <c r="BG5" s="678">
        <v>10697157</v>
      </c>
      <c r="BH5" s="679"/>
      <c r="BI5" s="679"/>
      <c r="BJ5" s="679"/>
      <c r="BK5" s="679"/>
      <c r="BL5" s="679"/>
      <c r="BM5" s="679"/>
      <c r="BN5" s="680"/>
      <c r="BO5" s="715">
        <v>93.9</v>
      </c>
      <c r="BP5" s="715"/>
      <c r="BQ5" s="715"/>
      <c r="BR5" s="715"/>
      <c r="BS5" s="716">
        <v>180869</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473971</v>
      </c>
      <c r="S6" s="679"/>
      <c r="T6" s="679"/>
      <c r="U6" s="679"/>
      <c r="V6" s="679"/>
      <c r="W6" s="679"/>
      <c r="X6" s="679"/>
      <c r="Y6" s="680"/>
      <c r="Z6" s="715">
        <v>1.2</v>
      </c>
      <c r="AA6" s="715"/>
      <c r="AB6" s="715"/>
      <c r="AC6" s="715"/>
      <c r="AD6" s="716">
        <v>473971</v>
      </c>
      <c r="AE6" s="716"/>
      <c r="AF6" s="716"/>
      <c r="AG6" s="716"/>
      <c r="AH6" s="716"/>
      <c r="AI6" s="716"/>
      <c r="AJ6" s="716"/>
      <c r="AK6" s="716"/>
      <c r="AL6" s="681">
        <v>2.2999999999999998</v>
      </c>
      <c r="AM6" s="682"/>
      <c r="AN6" s="682"/>
      <c r="AO6" s="717"/>
      <c r="AP6" s="675" t="s">
        <v>235</v>
      </c>
      <c r="AQ6" s="676"/>
      <c r="AR6" s="676"/>
      <c r="AS6" s="676"/>
      <c r="AT6" s="676"/>
      <c r="AU6" s="676"/>
      <c r="AV6" s="676"/>
      <c r="AW6" s="676"/>
      <c r="AX6" s="676"/>
      <c r="AY6" s="676"/>
      <c r="AZ6" s="676"/>
      <c r="BA6" s="676"/>
      <c r="BB6" s="676"/>
      <c r="BC6" s="676"/>
      <c r="BD6" s="676"/>
      <c r="BE6" s="676"/>
      <c r="BF6" s="677"/>
      <c r="BG6" s="678">
        <v>10697157</v>
      </c>
      <c r="BH6" s="679"/>
      <c r="BI6" s="679"/>
      <c r="BJ6" s="679"/>
      <c r="BK6" s="679"/>
      <c r="BL6" s="679"/>
      <c r="BM6" s="679"/>
      <c r="BN6" s="680"/>
      <c r="BO6" s="715">
        <v>93.9</v>
      </c>
      <c r="BP6" s="715"/>
      <c r="BQ6" s="715"/>
      <c r="BR6" s="715"/>
      <c r="BS6" s="716">
        <v>180869</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210577</v>
      </c>
      <c r="CS6" s="679"/>
      <c r="CT6" s="679"/>
      <c r="CU6" s="679"/>
      <c r="CV6" s="679"/>
      <c r="CW6" s="679"/>
      <c r="CX6" s="679"/>
      <c r="CY6" s="680"/>
      <c r="CZ6" s="778">
        <v>0.6</v>
      </c>
      <c r="DA6" s="749"/>
      <c r="DB6" s="749"/>
      <c r="DC6" s="781"/>
      <c r="DD6" s="684" t="s">
        <v>237</v>
      </c>
      <c r="DE6" s="679"/>
      <c r="DF6" s="679"/>
      <c r="DG6" s="679"/>
      <c r="DH6" s="679"/>
      <c r="DI6" s="679"/>
      <c r="DJ6" s="679"/>
      <c r="DK6" s="679"/>
      <c r="DL6" s="679"/>
      <c r="DM6" s="679"/>
      <c r="DN6" s="679"/>
      <c r="DO6" s="679"/>
      <c r="DP6" s="680"/>
      <c r="DQ6" s="684">
        <v>210577</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7557</v>
      </c>
      <c r="S7" s="679"/>
      <c r="T7" s="679"/>
      <c r="U7" s="679"/>
      <c r="V7" s="679"/>
      <c r="W7" s="679"/>
      <c r="X7" s="679"/>
      <c r="Y7" s="680"/>
      <c r="Z7" s="715">
        <v>0</v>
      </c>
      <c r="AA7" s="715"/>
      <c r="AB7" s="715"/>
      <c r="AC7" s="715"/>
      <c r="AD7" s="716">
        <v>7557</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4462906</v>
      </c>
      <c r="BH7" s="679"/>
      <c r="BI7" s="679"/>
      <c r="BJ7" s="679"/>
      <c r="BK7" s="679"/>
      <c r="BL7" s="679"/>
      <c r="BM7" s="679"/>
      <c r="BN7" s="680"/>
      <c r="BO7" s="715">
        <v>39.200000000000003</v>
      </c>
      <c r="BP7" s="715"/>
      <c r="BQ7" s="715"/>
      <c r="BR7" s="715"/>
      <c r="BS7" s="716">
        <v>180869</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6008959</v>
      </c>
      <c r="CS7" s="679"/>
      <c r="CT7" s="679"/>
      <c r="CU7" s="679"/>
      <c r="CV7" s="679"/>
      <c r="CW7" s="679"/>
      <c r="CX7" s="679"/>
      <c r="CY7" s="680"/>
      <c r="CZ7" s="715">
        <v>16.3</v>
      </c>
      <c r="DA7" s="715"/>
      <c r="DB7" s="715"/>
      <c r="DC7" s="715"/>
      <c r="DD7" s="684">
        <v>1697146</v>
      </c>
      <c r="DE7" s="679"/>
      <c r="DF7" s="679"/>
      <c r="DG7" s="679"/>
      <c r="DH7" s="679"/>
      <c r="DI7" s="679"/>
      <c r="DJ7" s="679"/>
      <c r="DK7" s="679"/>
      <c r="DL7" s="679"/>
      <c r="DM7" s="679"/>
      <c r="DN7" s="679"/>
      <c r="DO7" s="679"/>
      <c r="DP7" s="680"/>
      <c r="DQ7" s="684">
        <v>3666287</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37038</v>
      </c>
      <c r="S8" s="679"/>
      <c r="T8" s="679"/>
      <c r="U8" s="679"/>
      <c r="V8" s="679"/>
      <c r="W8" s="679"/>
      <c r="X8" s="679"/>
      <c r="Y8" s="680"/>
      <c r="Z8" s="715">
        <v>0.1</v>
      </c>
      <c r="AA8" s="715"/>
      <c r="AB8" s="715"/>
      <c r="AC8" s="715"/>
      <c r="AD8" s="716">
        <v>37038</v>
      </c>
      <c r="AE8" s="716"/>
      <c r="AF8" s="716"/>
      <c r="AG8" s="716"/>
      <c r="AH8" s="716"/>
      <c r="AI8" s="716"/>
      <c r="AJ8" s="716"/>
      <c r="AK8" s="716"/>
      <c r="AL8" s="681">
        <v>0.2</v>
      </c>
      <c r="AM8" s="682"/>
      <c r="AN8" s="682"/>
      <c r="AO8" s="717"/>
      <c r="AP8" s="675" t="s">
        <v>242</v>
      </c>
      <c r="AQ8" s="676"/>
      <c r="AR8" s="676"/>
      <c r="AS8" s="676"/>
      <c r="AT8" s="676"/>
      <c r="AU8" s="676"/>
      <c r="AV8" s="676"/>
      <c r="AW8" s="676"/>
      <c r="AX8" s="676"/>
      <c r="AY8" s="676"/>
      <c r="AZ8" s="676"/>
      <c r="BA8" s="676"/>
      <c r="BB8" s="676"/>
      <c r="BC8" s="676"/>
      <c r="BD8" s="676"/>
      <c r="BE8" s="676"/>
      <c r="BF8" s="677"/>
      <c r="BG8" s="678">
        <v>134817</v>
      </c>
      <c r="BH8" s="679"/>
      <c r="BI8" s="679"/>
      <c r="BJ8" s="679"/>
      <c r="BK8" s="679"/>
      <c r="BL8" s="679"/>
      <c r="BM8" s="679"/>
      <c r="BN8" s="680"/>
      <c r="BO8" s="715">
        <v>1.2</v>
      </c>
      <c r="BP8" s="715"/>
      <c r="BQ8" s="715"/>
      <c r="BR8" s="715"/>
      <c r="BS8" s="684" t="s">
        <v>237</v>
      </c>
      <c r="BT8" s="679"/>
      <c r="BU8" s="679"/>
      <c r="BV8" s="679"/>
      <c r="BW8" s="679"/>
      <c r="BX8" s="679"/>
      <c r="BY8" s="679"/>
      <c r="BZ8" s="679"/>
      <c r="CA8" s="679"/>
      <c r="CB8" s="722"/>
      <c r="CD8" s="711" t="s">
        <v>243</v>
      </c>
      <c r="CE8" s="712"/>
      <c r="CF8" s="712"/>
      <c r="CG8" s="712"/>
      <c r="CH8" s="712"/>
      <c r="CI8" s="712"/>
      <c r="CJ8" s="712"/>
      <c r="CK8" s="712"/>
      <c r="CL8" s="712"/>
      <c r="CM8" s="712"/>
      <c r="CN8" s="712"/>
      <c r="CO8" s="712"/>
      <c r="CP8" s="712"/>
      <c r="CQ8" s="713"/>
      <c r="CR8" s="678">
        <v>11564040</v>
      </c>
      <c r="CS8" s="679"/>
      <c r="CT8" s="679"/>
      <c r="CU8" s="679"/>
      <c r="CV8" s="679"/>
      <c r="CW8" s="679"/>
      <c r="CX8" s="679"/>
      <c r="CY8" s="680"/>
      <c r="CZ8" s="715">
        <v>31.3</v>
      </c>
      <c r="DA8" s="715"/>
      <c r="DB8" s="715"/>
      <c r="DC8" s="715"/>
      <c r="DD8" s="684">
        <v>35069</v>
      </c>
      <c r="DE8" s="679"/>
      <c r="DF8" s="679"/>
      <c r="DG8" s="679"/>
      <c r="DH8" s="679"/>
      <c r="DI8" s="679"/>
      <c r="DJ8" s="679"/>
      <c r="DK8" s="679"/>
      <c r="DL8" s="679"/>
      <c r="DM8" s="679"/>
      <c r="DN8" s="679"/>
      <c r="DO8" s="679"/>
      <c r="DP8" s="680"/>
      <c r="DQ8" s="684">
        <v>6258338</v>
      </c>
      <c r="DR8" s="679"/>
      <c r="DS8" s="679"/>
      <c r="DT8" s="679"/>
      <c r="DU8" s="679"/>
      <c r="DV8" s="679"/>
      <c r="DW8" s="679"/>
      <c r="DX8" s="679"/>
      <c r="DY8" s="679"/>
      <c r="DZ8" s="679"/>
      <c r="EA8" s="679"/>
      <c r="EB8" s="679"/>
      <c r="EC8" s="722"/>
    </row>
    <row r="9" spans="2:143" ht="11.25" customHeight="1" x14ac:dyDescent="0.15">
      <c r="B9" s="675" t="s">
        <v>244</v>
      </c>
      <c r="C9" s="676"/>
      <c r="D9" s="676"/>
      <c r="E9" s="676"/>
      <c r="F9" s="676"/>
      <c r="G9" s="676"/>
      <c r="H9" s="676"/>
      <c r="I9" s="676"/>
      <c r="J9" s="676"/>
      <c r="K9" s="676"/>
      <c r="L9" s="676"/>
      <c r="M9" s="676"/>
      <c r="N9" s="676"/>
      <c r="O9" s="676"/>
      <c r="P9" s="676"/>
      <c r="Q9" s="677"/>
      <c r="R9" s="678">
        <v>22050</v>
      </c>
      <c r="S9" s="679"/>
      <c r="T9" s="679"/>
      <c r="U9" s="679"/>
      <c r="V9" s="679"/>
      <c r="W9" s="679"/>
      <c r="X9" s="679"/>
      <c r="Y9" s="680"/>
      <c r="Z9" s="715">
        <v>0.1</v>
      </c>
      <c r="AA9" s="715"/>
      <c r="AB9" s="715"/>
      <c r="AC9" s="715"/>
      <c r="AD9" s="716">
        <v>22050</v>
      </c>
      <c r="AE9" s="716"/>
      <c r="AF9" s="716"/>
      <c r="AG9" s="716"/>
      <c r="AH9" s="716"/>
      <c r="AI9" s="716"/>
      <c r="AJ9" s="716"/>
      <c r="AK9" s="716"/>
      <c r="AL9" s="681">
        <v>0.1</v>
      </c>
      <c r="AM9" s="682"/>
      <c r="AN9" s="682"/>
      <c r="AO9" s="717"/>
      <c r="AP9" s="675" t="s">
        <v>245</v>
      </c>
      <c r="AQ9" s="676"/>
      <c r="AR9" s="676"/>
      <c r="AS9" s="676"/>
      <c r="AT9" s="676"/>
      <c r="AU9" s="676"/>
      <c r="AV9" s="676"/>
      <c r="AW9" s="676"/>
      <c r="AX9" s="676"/>
      <c r="AY9" s="676"/>
      <c r="AZ9" s="676"/>
      <c r="BA9" s="676"/>
      <c r="BB9" s="676"/>
      <c r="BC9" s="676"/>
      <c r="BD9" s="676"/>
      <c r="BE9" s="676"/>
      <c r="BF9" s="677"/>
      <c r="BG9" s="678">
        <v>3375958</v>
      </c>
      <c r="BH9" s="679"/>
      <c r="BI9" s="679"/>
      <c r="BJ9" s="679"/>
      <c r="BK9" s="679"/>
      <c r="BL9" s="679"/>
      <c r="BM9" s="679"/>
      <c r="BN9" s="680"/>
      <c r="BO9" s="715">
        <v>29.6</v>
      </c>
      <c r="BP9" s="715"/>
      <c r="BQ9" s="715"/>
      <c r="BR9" s="715"/>
      <c r="BS9" s="684" t="s">
        <v>246</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1856342</v>
      </c>
      <c r="CS9" s="679"/>
      <c r="CT9" s="679"/>
      <c r="CU9" s="679"/>
      <c r="CV9" s="679"/>
      <c r="CW9" s="679"/>
      <c r="CX9" s="679"/>
      <c r="CY9" s="680"/>
      <c r="CZ9" s="715">
        <v>5</v>
      </c>
      <c r="DA9" s="715"/>
      <c r="DB9" s="715"/>
      <c r="DC9" s="715"/>
      <c r="DD9" s="684">
        <v>19096</v>
      </c>
      <c r="DE9" s="679"/>
      <c r="DF9" s="679"/>
      <c r="DG9" s="679"/>
      <c r="DH9" s="679"/>
      <c r="DI9" s="679"/>
      <c r="DJ9" s="679"/>
      <c r="DK9" s="679"/>
      <c r="DL9" s="679"/>
      <c r="DM9" s="679"/>
      <c r="DN9" s="679"/>
      <c r="DO9" s="679"/>
      <c r="DP9" s="680"/>
      <c r="DQ9" s="684">
        <v>1669343</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246</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261296</v>
      </c>
      <c r="BH10" s="679"/>
      <c r="BI10" s="679"/>
      <c r="BJ10" s="679"/>
      <c r="BK10" s="679"/>
      <c r="BL10" s="679"/>
      <c r="BM10" s="679"/>
      <c r="BN10" s="680"/>
      <c r="BO10" s="715">
        <v>2.2999999999999998</v>
      </c>
      <c r="BP10" s="715"/>
      <c r="BQ10" s="715"/>
      <c r="BR10" s="715"/>
      <c r="BS10" s="684">
        <v>43437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29200</v>
      </c>
      <c r="CS10" s="679"/>
      <c r="CT10" s="679"/>
      <c r="CU10" s="679"/>
      <c r="CV10" s="679"/>
      <c r="CW10" s="679"/>
      <c r="CX10" s="679"/>
      <c r="CY10" s="680"/>
      <c r="CZ10" s="715">
        <v>0.1</v>
      </c>
      <c r="DA10" s="715"/>
      <c r="DB10" s="715"/>
      <c r="DC10" s="715"/>
      <c r="DD10" s="684" t="s">
        <v>246</v>
      </c>
      <c r="DE10" s="679"/>
      <c r="DF10" s="679"/>
      <c r="DG10" s="679"/>
      <c r="DH10" s="679"/>
      <c r="DI10" s="679"/>
      <c r="DJ10" s="679"/>
      <c r="DK10" s="679"/>
      <c r="DL10" s="679"/>
      <c r="DM10" s="679"/>
      <c r="DN10" s="679"/>
      <c r="DO10" s="679"/>
      <c r="DP10" s="680"/>
      <c r="DQ10" s="684">
        <v>21395</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1422852</v>
      </c>
      <c r="S11" s="679"/>
      <c r="T11" s="679"/>
      <c r="U11" s="679"/>
      <c r="V11" s="679"/>
      <c r="W11" s="679"/>
      <c r="X11" s="679"/>
      <c r="Y11" s="680"/>
      <c r="Z11" s="681">
        <v>3.6</v>
      </c>
      <c r="AA11" s="682"/>
      <c r="AB11" s="682"/>
      <c r="AC11" s="683"/>
      <c r="AD11" s="684">
        <v>1422852</v>
      </c>
      <c r="AE11" s="679"/>
      <c r="AF11" s="679"/>
      <c r="AG11" s="679"/>
      <c r="AH11" s="679"/>
      <c r="AI11" s="679"/>
      <c r="AJ11" s="679"/>
      <c r="AK11" s="680"/>
      <c r="AL11" s="681">
        <v>6.8</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690835</v>
      </c>
      <c r="BH11" s="679"/>
      <c r="BI11" s="679"/>
      <c r="BJ11" s="679"/>
      <c r="BK11" s="679"/>
      <c r="BL11" s="679"/>
      <c r="BM11" s="679"/>
      <c r="BN11" s="680"/>
      <c r="BO11" s="715">
        <v>6.1</v>
      </c>
      <c r="BP11" s="715"/>
      <c r="BQ11" s="715"/>
      <c r="BR11" s="715"/>
      <c r="BS11" s="684">
        <v>137432</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1520612</v>
      </c>
      <c r="CS11" s="679"/>
      <c r="CT11" s="679"/>
      <c r="CU11" s="679"/>
      <c r="CV11" s="679"/>
      <c r="CW11" s="679"/>
      <c r="CX11" s="679"/>
      <c r="CY11" s="680"/>
      <c r="CZ11" s="715">
        <v>4.0999999999999996</v>
      </c>
      <c r="DA11" s="715"/>
      <c r="DB11" s="715"/>
      <c r="DC11" s="715"/>
      <c r="DD11" s="684">
        <v>232015</v>
      </c>
      <c r="DE11" s="679"/>
      <c r="DF11" s="679"/>
      <c r="DG11" s="679"/>
      <c r="DH11" s="679"/>
      <c r="DI11" s="679"/>
      <c r="DJ11" s="679"/>
      <c r="DK11" s="679"/>
      <c r="DL11" s="679"/>
      <c r="DM11" s="679"/>
      <c r="DN11" s="679"/>
      <c r="DO11" s="679"/>
      <c r="DP11" s="680"/>
      <c r="DQ11" s="684">
        <v>1334133</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v>66782</v>
      </c>
      <c r="S12" s="679"/>
      <c r="T12" s="679"/>
      <c r="U12" s="679"/>
      <c r="V12" s="679"/>
      <c r="W12" s="679"/>
      <c r="X12" s="679"/>
      <c r="Y12" s="680"/>
      <c r="Z12" s="715">
        <v>0.2</v>
      </c>
      <c r="AA12" s="715"/>
      <c r="AB12" s="715"/>
      <c r="AC12" s="715"/>
      <c r="AD12" s="716">
        <v>66782</v>
      </c>
      <c r="AE12" s="716"/>
      <c r="AF12" s="716"/>
      <c r="AG12" s="716"/>
      <c r="AH12" s="716"/>
      <c r="AI12" s="716"/>
      <c r="AJ12" s="716"/>
      <c r="AK12" s="716"/>
      <c r="AL12" s="681">
        <v>0.3</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5421993</v>
      </c>
      <c r="BH12" s="679"/>
      <c r="BI12" s="679"/>
      <c r="BJ12" s="679"/>
      <c r="BK12" s="679"/>
      <c r="BL12" s="679"/>
      <c r="BM12" s="679"/>
      <c r="BN12" s="680"/>
      <c r="BO12" s="715">
        <v>47.6</v>
      </c>
      <c r="BP12" s="715"/>
      <c r="BQ12" s="715"/>
      <c r="BR12" s="715"/>
      <c r="BS12" s="684" t="s">
        <v>237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1096110</v>
      </c>
      <c r="CS12" s="679"/>
      <c r="CT12" s="679"/>
      <c r="CU12" s="679"/>
      <c r="CV12" s="679"/>
      <c r="CW12" s="679"/>
      <c r="CX12" s="679"/>
      <c r="CY12" s="680"/>
      <c r="CZ12" s="715">
        <v>3</v>
      </c>
      <c r="DA12" s="715"/>
      <c r="DB12" s="715"/>
      <c r="DC12" s="715"/>
      <c r="DD12" s="684">
        <v>8980</v>
      </c>
      <c r="DE12" s="679"/>
      <c r="DF12" s="679"/>
      <c r="DG12" s="679"/>
      <c r="DH12" s="679"/>
      <c r="DI12" s="679"/>
      <c r="DJ12" s="679"/>
      <c r="DK12" s="679"/>
      <c r="DL12" s="679"/>
      <c r="DM12" s="679"/>
      <c r="DN12" s="679"/>
      <c r="DO12" s="679"/>
      <c r="DP12" s="680"/>
      <c r="DQ12" s="684">
        <v>528318</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237</v>
      </c>
      <c r="AA13" s="715"/>
      <c r="AB13" s="715"/>
      <c r="AC13" s="715"/>
      <c r="AD13" s="716" t="s">
        <v>237</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5390905</v>
      </c>
      <c r="BH13" s="679"/>
      <c r="BI13" s="679"/>
      <c r="BJ13" s="679"/>
      <c r="BK13" s="679"/>
      <c r="BL13" s="679"/>
      <c r="BM13" s="679"/>
      <c r="BN13" s="680"/>
      <c r="BO13" s="715">
        <v>47.3</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3434310</v>
      </c>
      <c r="CS13" s="679"/>
      <c r="CT13" s="679"/>
      <c r="CU13" s="679"/>
      <c r="CV13" s="679"/>
      <c r="CW13" s="679"/>
      <c r="CX13" s="679"/>
      <c r="CY13" s="680"/>
      <c r="CZ13" s="715">
        <v>9.3000000000000007</v>
      </c>
      <c r="DA13" s="715"/>
      <c r="DB13" s="715"/>
      <c r="DC13" s="715"/>
      <c r="DD13" s="684">
        <v>1136048</v>
      </c>
      <c r="DE13" s="679"/>
      <c r="DF13" s="679"/>
      <c r="DG13" s="679"/>
      <c r="DH13" s="679"/>
      <c r="DI13" s="679"/>
      <c r="DJ13" s="679"/>
      <c r="DK13" s="679"/>
      <c r="DL13" s="679"/>
      <c r="DM13" s="679"/>
      <c r="DN13" s="679"/>
      <c r="DO13" s="679"/>
      <c r="DP13" s="680"/>
      <c r="DQ13" s="684">
        <v>2200939</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71154</v>
      </c>
      <c r="S14" s="679"/>
      <c r="T14" s="679"/>
      <c r="U14" s="679"/>
      <c r="V14" s="679"/>
      <c r="W14" s="679"/>
      <c r="X14" s="679"/>
      <c r="Y14" s="680"/>
      <c r="Z14" s="715">
        <v>0.2</v>
      </c>
      <c r="AA14" s="715"/>
      <c r="AB14" s="715"/>
      <c r="AC14" s="715"/>
      <c r="AD14" s="716">
        <v>71154</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280552</v>
      </c>
      <c r="BH14" s="679"/>
      <c r="BI14" s="679"/>
      <c r="BJ14" s="679"/>
      <c r="BK14" s="679"/>
      <c r="BL14" s="679"/>
      <c r="BM14" s="679"/>
      <c r="BN14" s="680"/>
      <c r="BO14" s="715">
        <v>2.5</v>
      </c>
      <c r="BP14" s="715"/>
      <c r="BQ14" s="715"/>
      <c r="BR14" s="715"/>
      <c r="BS14" s="684" t="s">
        <v>246</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1254102</v>
      </c>
      <c r="CS14" s="679"/>
      <c r="CT14" s="679"/>
      <c r="CU14" s="679"/>
      <c r="CV14" s="679"/>
      <c r="CW14" s="679"/>
      <c r="CX14" s="679"/>
      <c r="CY14" s="680"/>
      <c r="CZ14" s="715">
        <v>3.4</v>
      </c>
      <c r="DA14" s="715"/>
      <c r="DB14" s="715"/>
      <c r="DC14" s="715"/>
      <c r="DD14" s="684">
        <v>82252</v>
      </c>
      <c r="DE14" s="679"/>
      <c r="DF14" s="679"/>
      <c r="DG14" s="679"/>
      <c r="DH14" s="679"/>
      <c r="DI14" s="679"/>
      <c r="DJ14" s="679"/>
      <c r="DK14" s="679"/>
      <c r="DL14" s="679"/>
      <c r="DM14" s="679"/>
      <c r="DN14" s="679"/>
      <c r="DO14" s="679"/>
      <c r="DP14" s="680"/>
      <c r="DQ14" s="684">
        <v>1178528</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246</v>
      </c>
      <c r="AA15" s="715"/>
      <c r="AB15" s="715"/>
      <c r="AC15" s="715"/>
      <c r="AD15" s="716" t="s">
        <v>237</v>
      </c>
      <c r="AE15" s="716"/>
      <c r="AF15" s="716"/>
      <c r="AG15" s="716"/>
      <c r="AH15" s="716"/>
      <c r="AI15" s="716"/>
      <c r="AJ15" s="716"/>
      <c r="AK15" s="716"/>
      <c r="AL15" s="681" t="s">
        <v>237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531706</v>
      </c>
      <c r="BH15" s="679"/>
      <c r="BI15" s="679"/>
      <c r="BJ15" s="679"/>
      <c r="BK15" s="679"/>
      <c r="BL15" s="679"/>
      <c r="BM15" s="679"/>
      <c r="BN15" s="680"/>
      <c r="BO15" s="715">
        <v>4.7</v>
      </c>
      <c r="BP15" s="715"/>
      <c r="BQ15" s="715"/>
      <c r="BR15" s="715"/>
      <c r="BS15" s="684" t="s">
        <v>246</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5254016</v>
      </c>
      <c r="CS15" s="679"/>
      <c r="CT15" s="679"/>
      <c r="CU15" s="679"/>
      <c r="CV15" s="679"/>
      <c r="CW15" s="679"/>
      <c r="CX15" s="679"/>
      <c r="CY15" s="680"/>
      <c r="CZ15" s="715">
        <v>14.2</v>
      </c>
      <c r="DA15" s="715"/>
      <c r="DB15" s="715"/>
      <c r="DC15" s="715"/>
      <c r="DD15" s="684">
        <v>1922880</v>
      </c>
      <c r="DE15" s="679"/>
      <c r="DF15" s="679"/>
      <c r="DG15" s="679"/>
      <c r="DH15" s="679"/>
      <c r="DI15" s="679"/>
      <c r="DJ15" s="679"/>
      <c r="DK15" s="679"/>
      <c r="DL15" s="679"/>
      <c r="DM15" s="679"/>
      <c r="DN15" s="679"/>
      <c r="DO15" s="679"/>
      <c r="DP15" s="680"/>
      <c r="DQ15" s="684">
        <v>3502153</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20902</v>
      </c>
      <c r="S16" s="679"/>
      <c r="T16" s="679"/>
      <c r="U16" s="679"/>
      <c r="V16" s="679"/>
      <c r="W16" s="679"/>
      <c r="X16" s="679"/>
      <c r="Y16" s="680"/>
      <c r="Z16" s="715">
        <v>0.1</v>
      </c>
      <c r="AA16" s="715"/>
      <c r="AB16" s="715"/>
      <c r="AC16" s="715"/>
      <c r="AD16" s="716">
        <v>20902</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246</v>
      </c>
      <c r="BH16" s="679"/>
      <c r="BI16" s="679"/>
      <c r="BJ16" s="679"/>
      <c r="BK16" s="679"/>
      <c r="BL16" s="679"/>
      <c r="BM16" s="679"/>
      <c r="BN16" s="680"/>
      <c r="BO16" s="715" t="s">
        <v>237</v>
      </c>
      <c r="BP16" s="715"/>
      <c r="BQ16" s="715"/>
      <c r="BR16" s="715"/>
      <c r="BS16" s="684" t="s">
        <v>246</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31756</v>
      </c>
      <c r="CS16" s="679"/>
      <c r="CT16" s="679"/>
      <c r="CU16" s="679"/>
      <c r="CV16" s="679"/>
      <c r="CW16" s="679"/>
      <c r="CX16" s="679"/>
      <c r="CY16" s="680"/>
      <c r="CZ16" s="715">
        <v>0.1</v>
      </c>
      <c r="DA16" s="715"/>
      <c r="DB16" s="715"/>
      <c r="DC16" s="715"/>
      <c r="DD16" s="684" t="s">
        <v>237</v>
      </c>
      <c r="DE16" s="679"/>
      <c r="DF16" s="679"/>
      <c r="DG16" s="679"/>
      <c r="DH16" s="679"/>
      <c r="DI16" s="679"/>
      <c r="DJ16" s="679"/>
      <c r="DK16" s="679"/>
      <c r="DL16" s="679"/>
      <c r="DM16" s="679"/>
      <c r="DN16" s="679"/>
      <c r="DO16" s="679"/>
      <c r="DP16" s="680"/>
      <c r="DQ16" s="684">
        <v>31756</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155674</v>
      </c>
      <c r="S17" s="679"/>
      <c r="T17" s="679"/>
      <c r="U17" s="679"/>
      <c r="V17" s="679"/>
      <c r="W17" s="679"/>
      <c r="X17" s="679"/>
      <c r="Y17" s="680"/>
      <c r="Z17" s="715">
        <v>0.4</v>
      </c>
      <c r="AA17" s="715"/>
      <c r="AB17" s="715"/>
      <c r="AC17" s="715"/>
      <c r="AD17" s="716">
        <v>155674</v>
      </c>
      <c r="AE17" s="716"/>
      <c r="AF17" s="716"/>
      <c r="AG17" s="716"/>
      <c r="AH17" s="716"/>
      <c r="AI17" s="716"/>
      <c r="AJ17" s="716"/>
      <c r="AK17" s="716"/>
      <c r="AL17" s="681">
        <v>0.7</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246</v>
      </c>
      <c r="BP17" s="715"/>
      <c r="BQ17" s="715"/>
      <c r="BR17" s="715"/>
      <c r="BS17" s="684" t="s">
        <v>246</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4642341</v>
      </c>
      <c r="CS17" s="679"/>
      <c r="CT17" s="679"/>
      <c r="CU17" s="679"/>
      <c r="CV17" s="679"/>
      <c r="CW17" s="679"/>
      <c r="CX17" s="679"/>
      <c r="CY17" s="680"/>
      <c r="CZ17" s="715">
        <v>12.6</v>
      </c>
      <c r="DA17" s="715"/>
      <c r="DB17" s="715"/>
      <c r="DC17" s="715"/>
      <c r="DD17" s="684" t="s">
        <v>246</v>
      </c>
      <c r="DE17" s="679"/>
      <c r="DF17" s="679"/>
      <c r="DG17" s="679"/>
      <c r="DH17" s="679"/>
      <c r="DI17" s="679"/>
      <c r="DJ17" s="679"/>
      <c r="DK17" s="679"/>
      <c r="DL17" s="679"/>
      <c r="DM17" s="679"/>
      <c r="DN17" s="679"/>
      <c r="DO17" s="679"/>
      <c r="DP17" s="680"/>
      <c r="DQ17" s="684">
        <v>4622322</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66237</v>
      </c>
      <c r="S18" s="679"/>
      <c r="T18" s="679"/>
      <c r="U18" s="679"/>
      <c r="V18" s="679"/>
      <c r="W18" s="679"/>
      <c r="X18" s="679"/>
      <c r="Y18" s="680"/>
      <c r="Z18" s="715">
        <v>0.2</v>
      </c>
      <c r="AA18" s="715"/>
      <c r="AB18" s="715"/>
      <c r="AC18" s="715"/>
      <c r="AD18" s="716">
        <v>66237</v>
      </c>
      <c r="AE18" s="716"/>
      <c r="AF18" s="716"/>
      <c r="AG18" s="716"/>
      <c r="AH18" s="716"/>
      <c r="AI18" s="716"/>
      <c r="AJ18" s="716"/>
      <c r="AK18" s="716"/>
      <c r="AL18" s="681">
        <v>0.3</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246</v>
      </c>
      <c r="BP18" s="715"/>
      <c r="BQ18" s="715"/>
      <c r="BR18" s="715"/>
      <c r="BS18" s="684" t="s">
        <v>246</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246</v>
      </c>
      <c r="DA18" s="715"/>
      <c r="DB18" s="715"/>
      <c r="DC18" s="715"/>
      <c r="DD18" s="684" t="s">
        <v>237</v>
      </c>
      <c r="DE18" s="679"/>
      <c r="DF18" s="679"/>
      <c r="DG18" s="679"/>
      <c r="DH18" s="679"/>
      <c r="DI18" s="679"/>
      <c r="DJ18" s="679"/>
      <c r="DK18" s="679"/>
      <c r="DL18" s="679"/>
      <c r="DM18" s="679"/>
      <c r="DN18" s="679"/>
      <c r="DO18" s="679"/>
      <c r="DP18" s="680"/>
      <c r="DQ18" s="684" t="s">
        <v>246</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t="s">
        <v>237</v>
      </c>
      <c r="S19" s="679"/>
      <c r="T19" s="679"/>
      <c r="U19" s="679"/>
      <c r="V19" s="679"/>
      <c r="W19" s="679"/>
      <c r="X19" s="679"/>
      <c r="Y19" s="680"/>
      <c r="Z19" s="715" t="s">
        <v>237</v>
      </c>
      <c r="AA19" s="715"/>
      <c r="AB19" s="715"/>
      <c r="AC19" s="715"/>
      <c r="AD19" s="716" t="s">
        <v>246</v>
      </c>
      <c r="AE19" s="716"/>
      <c r="AF19" s="716"/>
      <c r="AG19" s="716"/>
      <c r="AH19" s="716"/>
      <c r="AI19" s="716"/>
      <c r="AJ19" s="716"/>
      <c r="AK19" s="716"/>
      <c r="AL19" s="681" t="s">
        <v>237</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698830</v>
      </c>
      <c r="BH19" s="679"/>
      <c r="BI19" s="679"/>
      <c r="BJ19" s="679"/>
      <c r="BK19" s="679"/>
      <c r="BL19" s="679"/>
      <c r="BM19" s="679"/>
      <c r="BN19" s="680"/>
      <c r="BO19" s="715">
        <v>6.1</v>
      </c>
      <c r="BP19" s="715"/>
      <c r="BQ19" s="715"/>
      <c r="BR19" s="715"/>
      <c r="BS19" s="684" t="s">
        <v>237</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246</v>
      </c>
      <c r="CS19" s="679"/>
      <c r="CT19" s="679"/>
      <c r="CU19" s="679"/>
      <c r="CV19" s="679"/>
      <c r="CW19" s="679"/>
      <c r="CX19" s="679"/>
      <c r="CY19" s="680"/>
      <c r="CZ19" s="715" t="s">
        <v>237</v>
      </c>
      <c r="DA19" s="715"/>
      <c r="DB19" s="715"/>
      <c r="DC19" s="715"/>
      <c r="DD19" s="684" t="s">
        <v>237</v>
      </c>
      <c r="DE19" s="679"/>
      <c r="DF19" s="679"/>
      <c r="DG19" s="679"/>
      <c r="DH19" s="679"/>
      <c r="DI19" s="679"/>
      <c r="DJ19" s="679"/>
      <c r="DK19" s="679"/>
      <c r="DL19" s="679"/>
      <c r="DM19" s="679"/>
      <c r="DN19" s="679"/>
      <c r="DO19" s="679"/>
      <c r="DP19" s="680"/>
      <c r="DQ19" s="684" t="s">
        <v>246</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t="s">
        <v>237</v>
      </c>
      <c r="S20" s="679"/>
      <c r="T20" s="679"/>
      <c r="U20" s="679"/>
      <c r="V20" s="679"/>
      <c r="W20" s="679"/>
      <c r="X20" s="679"/>
      <c r="Y20" s="680"/>
      <c r="Z20" s="715" t="s">
        <v>237</v>
      </c>
      <c r="AA20" s="715"/>
      <c r="AB20" s="715"/>
      <c r="AC20" s="715"/>
      <c r="AD20" s="716" t="s">
        <v>237</v>
      </c>
      <c r="AE20" s="716"/>
      <c r="AF20" s="716"/>
      <c r="AG20" s="716"/>
      <c r="AH20" s="716"/>
      <c r="AI20" s="716"/>
      <c r="AJ20" s="716"/>
      <c r="AK20" s="716"/>
      <c r="AL20" s="681" t="s">
        <v>246</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698830</v>
      </c>
      <c r="BH20" s="679"/>
      <c r="BI20" s="679"/>
      <c r="BJ20" s="679"/>
      <c r="BK20" s="679"/>
      <c r="BL20" s="679"/>
      <c r="BM20" s="679"/>
      <c r="BN20" s="680"/>
      <c r="BO20" s="715">
        <v>6.1</v>
      </c>
      <c r="BP20" s="715"/>
      <c r="BQ20" s="715"/>
      <c r="BR20" s="715"/>
      <c r="BS20" s="684" t="s">
        <v>246</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36902365</v>
      </c>
      <c r="CS20" s="679"/>
      <c r="CT20" s="679"/>
      <c r="CU20" s="679"/>
      <c r="CV20" s="679"/>
      <c r="CW20" s="679"/>
      <c r="CX20" s="679"/>
      <c r="CY20" s="680"/>
      <c r="CZ20" s="715">
        <v>100</v>
      </c>
      <c r="DA20" s="715"/>
      <c r="DB20" s="715"/>
      <c r="DC20" s="715"/>
      <c r="DD20" s="684">
        <v>5133486</v>
      </c>
      <c r="DE20" s="679"/>
      <c r="DF20" s="679"/>
      <c r="DG20" s="679"/>
      <c r="DH20" s="679"/>
      <c r="DI20" s="679"/>
      <c r="DJ20" s="679"/>
      <c r="DK20" s="679"/>
      <c r="DL20" s="679"/>
      <c r="DM20" s="679"/>
      <c r="DN20" s="679"/>
      <c r="DO20" s="679"/>
      <c r="DP20" s="680"/>
      <c r="DQ20" s="684">
        <v>25224089</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89437</v>
      </c>
      <c r="S21" s="679"/>
      <c r="T21" s="679"/>
      <c r="U21" s="679"/>
      <c r="V21" s="679"/>
      <c r="W21" s="679"/>
      <c r="X21" s="679"/>
      <c r="Y21" s="680"/>
      <c r="Z21" s="715">
        <v>0.2</v>
      </c>
      <c r="AA21" s="715"/>
      <c r="AB21" s="715"/>
      <c r="AC21" s="715"/>
      <c r="AD21" s="716">
        <v>89437</v>
      </c>
      <c r="AE21" s="716"/>
      <c r="AF21" s="716"/>
      <c r="AG21" s="716"/>
      <c r="AH21" s="716"/>
      <c r="AI21" s="716"/>
      <c r="AJ21" s="716"/>
      <c r="AK21" s="716"/>
      <c r="AL21" s="681">
        <v>0.4</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208260</v>
      </c>
      <c r="BH21" s="679"/>
      <c r="BI21" s="679"/>
      <c r="BJ21" s="679"/>
      <c r="BK21" s="679"/>
      <c r="BL21" s="679"/>
      <c r="BM21" s="679"/>
      <c r="BN21" s="680"/>
      <c r="BO21" s="715">
        <v>1.8</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8444953</v>
      </c>
      <c r="S22" s="679"/>
      <c r="T22" s="679"/>
      <c r="U22" s="679"/>
      <c r="V22" s="679"/>
      <c r="W22" s="679"/>
      <c r="X22" s="679"/>
      <c r="Y22" s="680"/>
      <c r="Z22" s="715">
        <v>21.5</v>
      </c>
      <c r="AA22" s="715"/>
      <c r="AB22" s="715"/>
      <c r="AC22" s="715"/>
      <c r="AD22" s="716">
        <v>7530621</v>
      </c>
      <c r="AE22" s="716"/>
      <c r="AF22" s="716"/>
      <c r="AG22" s="716"/>
      <c r="AH22" s="716"/>
      <c r="AI22" s="716"/>
      <c r="AJ22" s="716"/>
      <c r="AK22" s="716"/>
      <c r="AL22" s="681">
        <v>36.1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7530621</v>
      </c>
      <c r="S23" s="679"/>
      <c r="T23" s="679"/>
      <c r="U23" s="679"/>
      <c r="V23" s="679"/>
      <c r="W23" s="679"/>
      <c r="X23" s="679"/>
      <c r="Y23" s="680"/>
      <c r="Z23" s="715">
        <v>19.2</v>
      </c>
      <c r="AA23" s="715"/>
      <c r="AB23" s="715"/>
      <c r="AC23" s="715"/>
      <c r="AD23" s="716">
        <v>7530621</v>
      </c>
      <c r="AE23" s="716"/>
      <c r="AF23" s="716"/>
      <c r="AG23" s="716"/>
      <c r="AH23" s="716"/>
      <c r="AI23" s="716"/>
      <c r="AJ23" s="716"/>
      <c r="AK23" s="716"/>
      <c r="AL23" s="681">
        <v>36.1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490570</v>
      </c>
      <c r="BH23" s="679"/>
      <c r="BI23" s="679"/>
      <c r="BJ23" s="679"/>
      <c r="BK23" s="679"/>
      <c r="BL23" s="679"/>
      <c r="BM23" s="679"/>
      <c r="BN23" s="680"/>
      <c r="BO23" s="715">
        <v>4.3</v>
      </c>
      <c r="BP23" s="715"/>
      <c r="BQ23" s="715"/>
      <c r="BR23" s="715"/>
      <c r="BS23" s="684" t="s">
        <v>246</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914332</v>
      </c>
      <c r="S24" s="679"/>
      <c r="T24" s="679"/>
      <c r="U24" s="679"/>
      <c r="V24" s="679"/>
      <c r="W24" s="679"/>
      <c r="X24" s="679"/>
      <c r="Y24" s="680"/>
      <c r="Z24" s="715">
        <v>2.2999999999999998</v>
      </c>
      <c r="AA24" s="715"/>
      <c r="AB24" s="715"/>
      <c r="AC24" s="715"/>
      <c r="AD24" s="716" t="s">
        <v>237</v>
      </c>
      <c r="AE24" s="716"/>
      <c r="AF24" s="716"/>
      <c r="AG24" s="716"/>
      <c r="AH24" s="716"/>
      <c r="AI24" s="716"/>
      <c r="AJ24" s="716"/>
      <c r="AK24" s="716"/>
      <c r="AL24" s="681" t="s">
        <v>246</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246</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16559236</v>
      </c>
      <c r="CS24" s="734"/>
      <c r="CT24" s="734"/>
      <c r="CU24" s="734"/>
      <c r="CV24" s="734"/>
      <c r="CW24" s="734"/>
      <c r="CX24" s="734"/>
      <c r="CY24" s="777"/>
      <c r="CZ24" s="778">
        <v>44.9</v>
      </c>
      <c r="DA24" s="749"/>
      <c r="DB24" s="749"/>
      <c r="DC24" s="781"/>
      <c r="DD24" s="776">
        <v>11844423</v>
      </c>
      <c r="DE24" s="734"/>
      <c r="DF24" s="734"/>
      <c r="DG24" s="734"/>
      <c r="DH24" s="734"/>
      <c r="DI24" s="734"/>
      <c r="DJ24" s="734"/>
      <c r="DK24" s="777"/>
      <c r="DL24" s="776">
        <v>10474426</v>
      </c>
      <c r="DM24" s="734"/>
      <c r="DN24" s="734"/>
      <c r="DO24" s="734"/>
      <c r="DP24" s="734"/>
      <c r="DQ24" s="734"/>
      <c r="DR24" s="734"/>
      <c r="DS24" s="734"/>
      <c r="DT24" s="734"/>
      <c r="DU24" s="734"/>
      <c r="DV24" s="777"/>
      <c r="DW24" s="778">
        <v>48</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246</v>
      </c>
      <c r="S25" s="679"/>
      <c r="T25" s="679"/>
      <c r="U25" s="679"/>
      <c r="V25" s="679"/>
      <c r="W25" s="679"/>
      <c r="X25" s="679"/>
      <c r="Y25" s="680"/>
      <c r="Z25" s="715" t="s">
        <v>246</v>
      </c>
      <c r="AA25" s="715"/>
      <c r="AB25" s="715"/>
      <c r="AC25" s="715"/>
      <c r="AD25" s="716" t="s">
        <v>246</v>
      </c>
      <c r="AE25" s="716"/>
      <c r="AF25" s="716"/>
      <c r="AG25" s="716"/>
      <c r="AH25" s="716"/>
      <c r="AI25" s="716"/>
      <c r="AJ25" s="716"/>
      <c r="AK25" s="716"/>
      <c r="AL25" s="681" t="s">
        <v>246</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246</v>
      </c>
      <c r="BH25" s="679"/>
      <c r="BI25" s="679"/>
      <c r="BJ25" s="679"/>
      <c r="BK25" s="679"/>
      <c r="BL25" s="679"/>
      <c r="BM25" s="679"/>
      <c r="BN25" s="680"/>
      <c r="BO25" s="715" t="s">
        <v>246</v>
      </c>
      <c r="BP25" s="715"/>
      <c r="BQ25" s="715"/>
      <c r="BR25" s="715"/>
      <c r="BS25" s="684" t="s">
        <v>246</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5291768</v>
      </c>
      <c r="CS25" s="697"/>
      <c r="CT25" s="697"/>
      <c r="CU25" s="697"/>
      <c r="CV25" s="697"/>
      <c r="CW25" s="697"/>
      <c r="CX25" s="697"/>
      <c r="CY25" s="698"/>
      <c r="CZ25" s="681">
        <v>14.3</v>
      </c>
      <c r="DA25" s="699"/>
      <c r="DB25" s="699"/>
      <c r="DC25" s="700"/>
      <c r="DD25" s="684">
        <v>5076751</v>
      </c>
      <c r="DE25" s="697"/>
      <c r="DF25" s="697"/>
      <c r="DG25" s="697"/>
      <c r="DH25" s="697"/>
      <c r="DI25" s="697"/>
      <c r="DJ25" s="697"/>
      <c r="DK25" s="698"/>
      <c r="DL25" s="684">
        <v>5010439</v>
      </c>
      <c r="DM25" s="697"/>
      <c r="DN25" s="697"/>
      <c r="DO25" s="697"/>
      <c r="DP25" s="697"/>
      <c r="DQ25" s="697"/>
      <c r="DR25" s="697"/>
      <c r="DS25" s="697"/>
      <c r="DT25" s="697"/>
      <c r="DU25" s="697"/>
      <c r="DV25" s="698"/>
      <c r="DW25" s="681">
        <v>23</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22118920</v>
      </c>
      <c r="S26" s="679"/>
      <c r="T26" s="679"/>
      <c r="U26" s="679"/>
      <c r="V26" s="679"/>
      <c r="W26" s="679"/>
      <c r="X26" s="679"/>
      <c r="Y26" s="680"/>
      <c r="Z26" s="715">
        <v>56.4</v>
      </c>
      <c r="AA26" s="715"/>
      <c r="AB26" s="715"/>
      <c r="AC26" s="715"/>
      <c r="AD26" s="716">
        <v>20714018</v>
      </c>
      <c r="AE26" s="716"/>
      <c r="AF26" s="716"/>
      <c r="AG26" s="716"/>
      <c r="AH26" s="716"/>
      <c r="AI26" s="716"/>
      <c r="AJ26" s="716"/>
      <c r="AK26" s="716"/>
      <c r="AL26" s="681">
        <v>99.4</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246</v>
      </c>
      <c r="BH26" s="679"/>
      <c r="BI26" s="679"/>
      <c r="BJ26" s="679"/>
      <c r="BK26" s="679"/>
      <c r="BL26" s="679"/>
      <c r="BM26" s="679"/>
      <c r="BN26" s="680"/>
      <c r="BO26" s="715" t="s">
        <v>237</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3730296</v>
      </c>
      <c r="CS26" s="679"/>
      <c r="CT26" s="679"/>
      <c r="CU26" s="679"/>
      <c r="CV26" s="679"/>
      <c r="CW26" s="679"/>
      <c r="CX26" s="679"/>
      <c r="CY26" s="680"/>
      <c r="CZ26" s="681">
        <v>10.1</v>
      </c>
      <c r="DA26" s="699"/>
      <c r="DB26" s="699"/>
      <c r="DC26" s="700"/>
      <c r="DD26" s="684">
        <v>3536635</v>
      </c>
      <c r="DE26" s="679"/>
      <c r="DF26" s="679"/>
      <c r="DG26" s="679"/>
      <c r="DH26" s="679"/>
      <c r="DI26" s="679"/>
      <c r="DJ26" s="679"/>
      <c r="DK26" s="680"/>
      <c r="DL26" s="684" t="s">
        <v>246</v>
      </c>
      <c r="DM26" s="679"/>
      <c r="DN26" s="679"/>
      <c r="DO26" s="679"/>
      <c r="DP26" s="679"/>
      <c r="DQ26" s="679"/>
      <c r="DR26" s="679"/>
      <c r="DS26" s="679"/>
      <c r="DT26" s="679"/>
      <c r="DU26" s="679"/>
      <c r="DV26" s="680"/>
      <c r="DW26" s="681" t="s">
        <v>246</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14181</v>
      </c>
      <c r="S27" s="679"/>
      <c r="T27" s="679"/>
      <c r="U27" s="679"/>
      <c r="V27" s="679"/>
      <c r="W27" s="679"/>
      <c r="X27" s="679"/>
      <c r="Y27" s="680"/>
      <c r="Z27" s="715">
        <v>0</v>
      </c>
      <c r="AA27" s="715"/>
      <c r="AB27" s="715"/>
      <c r="AC27" s="715"/>
      <c r="AD27" s="716">
        <v>14181</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11395987</v>
      </c>
      <c r="BH27" s="679"/>
      <c r="BI27" s="679"/>
      <c r="BJ27" s="679"/>
      <c r="BK27" s="679"/>
      <c r="BL27" s="679"/>
      <c r="BM27" s="679"/>
      <c r="BN27" s="680"/>
      <c r="BO27" s="715">
        <v>100</v>
      </c>
      <c r="BP27" s="715"/>
      <c r="BQ27" s="715"/>
      <c r="BR27" s="715"/>
      <c r="BS27" s="684">
        <v>180869</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6625519</v>
      </c>
      <c r="CS27" s="697"/>
      <c r="CT27" s="697"/>
      <c r="CU27" s="697"/>
      <c r="CV27" s="697"/>
      <c r="CW27" s="697"/>
      <c r="CX27" s="697"/>
      <c r="CY27" s="698"/>
      <c r="CZ27" s="681">
        <v>18</v>
      </c>
      <c r="DA27" s="699"/>
      <c r="DB27" s="699"/>
      <c r="DC27" s="700"/>
      <c r="DD27" s="684">
        <v>2145742</v>
      </c>
      <c r="DE27" s="697"/>
      <c r="DF27" s="697"/>
      <c r="DG27" s="697"/>
      <c r="DH27" s="697"/>
      <c r="DI27" s="697"/>
      <c r="DJ27" s="697"/>
      <c r="DK27" s="698"/>
      <c r="DL27" s="684">
        <v>2145492</v>
      </c>
      <c r="DM27" s="697"/>
      <c r="DN27" s="697"/>
      <c r="DO27" s="697"/>
      <c r="DP27" s="697"/>
      <c r="DQ27" s="697"/>
      <c r="DR27" s="697"/>
      <c r="DS27" s="697"/>
      <c r="DT27" s="697"/>
      <c r="DU27" s="697"/>
      <c r="DV27" s="698"/>
      <c r="DW27" s="681">
        <v>9.8000000000000007</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101201</v>
      </c>
      <c r="S28" s="679"/>
      <c r="T28" s="679"/>
      <c r="U28" s="679"/>
      <c r="V28" s="679"/>
      <c r="W28" s="679"/>
      <c r="X28" s="679"/>
      <c r="Y28" s="680"/>
      <c r="Z28" s="715">
        <v>0.3</v>
      </c>
      <c r="AA28" s="715"/>
      <c r="AB28" s="715"/>
      <c r="AC28" s="715"/>
      <c r="AD28" s="716" t="s">
        <v>237</v>
      </c>
      <c r="AE28" s="716"/>
      <c r="AF28" s="716"/>
      <c r="AG28" s="716"/>
      <c r="AH28" s="716"/>
      <c r="AI28" s="716"/>
      <c r="AJ28" s="716"/>
      <c r="AK28" s="716"/>
      <c r="AL28" s="681" t="s">
        <v>246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4641949</v>
      </c>
      <c r="CS28" s="679"/>
      <c r="CT28" s="679"/>
      <c r="CU28" s="679"/>
      <c r="CV28" s="679"/>
      <c r="CW28" s="679"/>
      <c r="CX28" s="679"/>
      <c r="CY28" s="680"/>
      <c r="CZ28" s="681">
        <v>12.6</v>
      </c>
      <c r="DA28" s="699"/>
      <c r="DB28" s="699"/>
      <c r="DC28" s="700"/>
      <c r="DD28" s="684">
        <v>4621930</v>
      </c>
      <c r="DE28" s="679"/>
      <c r="DF28" s="679"/>
      <c r="DG28" s="679"/>
      <c r="DH28" s="679"/>
      <c r="DI28" s="679"/>
      <c r="DJ28" s="679"/>
      <c r="DK28" s="680"/>
      <c r="DL28" s="684">
        <v>3318495</v>
      </c>
      <c r="DM28" s="679"/>
      <c r="DN28" s="679"/>
      <c r="DO28" s="679"/>
      <c r="DP28" s="679"/>
      <c r="DQ28" s="679"/>
      <c r="DR28" s="679"/>
      <c r="DS28" s="679"/>
      <c r="DT28" s="679"/>
      <c r="DU28" s="679"/>
      <c r="DV28" s="680"/>
      <c r="DW28" s="681">
        <v>15.2</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294200</v>
      </c>
      <c r="S29" s="679"/>
      <c r="T29" s="679"/>
      <c r="U29" s="679"/>
      <c r="V29" s="679"/>
      <c r="W29" s="679"/>
      <c r="X29" s="679"/>
      <c r="Y29" s="680"/>
      <c r="Z29" s="715">
        <v>0.8</v>
      </c>
      <c r="AA29" s="715"/>
      <c r="AB29" s="715"/>
      <c r="AC29" s="715"/>
      <c r="AD29" s="716">
        <v>24827</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308</v>
      </c>
      <c r="CE29" s="767"/>
      <c r="CF29" s="711" t="s">
        <v>309</v>
      </c>
      <c r="CG29" s="712"/>
      <c r="CH29" s="712"/>
      <c r="CI29" s="712"/>
      <c r="CJ29" s="712"/>
      <c r="CK29" s="712"/>
      <c r="CL29" s="712"/>
      <c r="CM29" s="712"/>
      <c r="CN29" s="712"/>
      <c r="CO29" s="712"/>
      <c r="CP29" s="712"/>
      <c r="CQ29" s="713"/>
      <c r="CR29" s="678">
        <v>4641949</v>
      </c>
      <c r="CS29" s="697"/>
      <c r="CT29" s="697"/>
      <c r="CU29" s="697"/>
      <c r="CV29" s="697"/>
      <c r="CW29" s="697"/>
      <c r="CX29" s="697"/>
      <c r="CY29" s="698"/>
      <c r="CZ29" s="681">
        <v>12.6</v>
      </c>
      <c r="DA29" s="699"/>
      <c r="DB29" s="699"/>
      <c r="DC29" s="700"/>
      <c r="DD29" s="684">
        <v>4621930</v>
      </c>
      <c r="DE29" s="697"/>
      <c r="DF29" s="697"/>
      <c r="DG29" s="697"/>
      <c r="DH29" s="697"/>
      <c r="DI29" s="697"/>
      <c r="DJ29" s="697"/>
      <c r="DK29" s="698"/>
      <c r="DL29" s="684">
        <v>3318495</v>
      </c>
      <c r="DM29" s="697"/>
      <c r="DN29" s="697"/>
      <c r="DO29" s="697"/>
      <c r="DP29" s="697"/>
      <c r="DQ29" s="697"/>
      <c r="DR29" s="697"/>
      <c r="DS29" s="697"/>
      <c r="DT29" s="697"/>
      <c r="DU29" s="697"/>
      <c r="DV29" s="698"/>
      <c r="DW29" s="681">
        <v>15.2</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46743</v>
      </c>
      <c r="S30" s="679"/>
      <c r="T30" s="679"/>
      <c r="U30" s="679"/>
      <c r="V30" s="679"/>
      <c r="W30" s="679"/>
      <c r="X30" s="679"/>
      <c r="Y30" s="680"/>
      <c r="Z30" s="715">
        <v>0.1</v>
      </c>
      <c r="AA30" s="715"/>
      <c r="AB30" s="715"/>
      <c r="AC30" s="715"/>
      <c r="AD30" s="716" t="s">
        <v>246</v>
      </c>
      <c r="AE30" s="716"/>
      <c r="AF30" s="716"/>
      <c r="AG30" s="716"/>
      <c r="AH30" s="716"/>
      <c r="AI30" s="716"/>
      <c r="AJ30" s="716"/>
      <c r="AK30" s="716"/>
      <c r="AL30" s="681" t="s">
        <v>246</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311</v>
      </c>
      <c r="BH30" s="764"/>
      <c r="BI30" s="764"/>
      <c r="BJ30" s="764"/>
      <c r="BK30" s="764"/>
      <c r="BL30" s="764"/>
      <c r="BM30" s="764"/>
      <c r="BN30" s="764"/>
      <c r="BO30" s="764"/>
      <c r="BP30" s="764"/>
      <c r="BQ30" s="765"/>
      <c r="BR30" s="739" t="s">
        <v>312</v>
      </c>
      <c r="BS30" s="764"/>
      <c r="BT30" s="764"/>
      <c r="BU30" s="764"/>
      <c r="BV30" s="764"/>
      <c r="BW30" s="764"/>
      <c r="BX30" s="764"/>
      <c r="BY30" s="764"/>
      <c r="BZ30" s="764"/>
      <c r="CA30" s="764"/>
      <c r="CB30" s="765"/>
      <c r="CD30" s="768"/>
      <c r="CE30" s="769"/>
      <c r="CF30" s="711" t="s">
        <v>313</v>
      </c>
      <c r="CG30" s="712"/>
      <c r="CH30" s="712"/>
      <c r="CI30" s="712"/>
      <c r="CJ30" s="712"/>
      <c r="CK30" s="712"/>
      <c r="CL30" s="712"/>
      <c r="CM30" s="712"/>
      <c r="CN30" s="712"/>
      <c r="CO30" s="712"/>
      <c r="CP30" s="712"/>
      <c r="CQ30" s="713"/>
      <c r="CR30" s="678">
        <v>4354179</v>
      </c>
      <c r="CS30" s="679"/>
      <c r="CT30" s="679"/>
      <c r="CU30" s="679"/>
      <c r="CV30" s="679"/>
      <c r="CW30" s="679"/>
      <c r="CX30" s="679"/>
      <c r="CY30" s="680"/>
      <c r="CZ30" s="681">
        <v>11.8</v>
      </c>
      <c r="DA30" s="699"/>
      <c r="DB30" s="699"/>
      <c r="DC30" s="700"/>
      <c r="DD30" s="684">
        <v>4336383</v>
      </c>
      <c r="DE30" s="679"/>
      <c r="DF30" s="679"/>
      <c r="DG30" s="679"/>
      <c r="DH30" s="679"/>
      <c r="DI30" s="679"/>
      <c r="DJ30" s="679"/>
      <c r="DK30" s="680"/>
      <c r="DL30" s="684">
        <v>3124854</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3735444</v>
      </c>
      <c r="S31" s="679"/>
      <c r="T31" s="679"/>
      <c r="U31" s="679"/>
      <c r="V31" s="679"/>
      <c r="W31" s="679"/>
      <c r="X31" s="679"/>
      <c r="Y31" s="680"/>
      <c r="Z31" s="715">
        <v>9.5</v>
      </c>
      <c r="AA31" s="715"/>
      <c r="AB31" s="715"/>
      <c r="AC31" s="715"/>
      <c r="AD31" s="716" t="s">
        <v>246</v>
      </c>
      <c r="AE31" s="716"/>
      <c r="AF31" s="716"/>
      <c r="AG31" s="716"/>
      <c r="AH31" s="716"/>
      <c r="AI31" s="716"/>
      <c r="AJ31" s="716"/>
      <c r="AK31" s="716"/>
      <c r="AL31" s="681" t="s">
        <v>237</v>
      </c>
      <c r="AM31" s="682"/>
      <c r="AN31" s="682"/>
      <c r="AO31" s="717"/>
      <c r="AP31" s="752" t="s">
        <v>315</v>
      </c>
      <c r="AQ31" s="753"/>
      <c r="AR31" s="753"/>
      <c r="AS31" s="753"/>
      <c r="AT31" s="758" t="s">
        <v>316</v>
      </c>
      <c r="AU31" s="231"/>
      <c r="AV31" s="231"/>
      <c r="AW31" s="231"/>
      <c r="AX31" s="744" t="s">
        <v>189</v>
      </c>
      <c r="AY31" s="745"/>
      <c r="AZ31" s="745"/>
      <c r="BA31" s="745"/>
      <c r="BB31" s="745"/>
      <c r="BC31" s="745"/>
      <c r="BD31" s="745"/>
      <c r="BE31" s="745"/>
      <c r="BF31" s="746"/>
      <c r="BG31" s="747">
        <v>98.8</v>
      </c>
      <c r="BH31" s="748"/>
      <c r="BI31" s="748"/>
      <c r="BJ31" s="748"/>
      <c r="BK31" s="748"/>
      <c r="BL31" s="748"/>
      <c r="BM31" s="749">
        <v>94.7</v>
      </c>
      <c r="BN31" s="748"/>
      <c r="BO31" s="748"/>
      <c r="BP31" s="748"/>
      <c r="BQ31" s="750"/>
      <c r="BR31" s="747">
        <v>98.7</v>
      </c>
      <c r="BS31" s="748"/>
      <c r="BT31" s="748"/>
      <c r="BU31" s="748"/>
      <c r="BV31" s="748"/>
      <c r="BW31" s="748"/>
      <c r="BX31" s="749">
        <v>93.7</v>
      </c>
      <c r="BY31" s="748"/>
      <c r="BZ31" s="748"/>
      <c r="CA31" s="748"/>
      <c r="CB31" s="750"/>
      <c r="CD31" s="768"/>
      <c r="CE31" s="769"/>
      <c r="CF31" s="711" t="s">
        <v>317</v>
      </c>
      <c r="CG31" s="712"/>
      <c r="CH31" s="712"/>
      <c r="CI31" s="712"/>
      <c r="CJ31" s="712"/>
      <c r="CK31" s="712"/>
      <c r="CL31" s="712"/>
      <c r="CM31" s="712"/>
      <c r="CN31" s="712"/>
      <c r="CO31" s="712"/>
      <c r="CP31" s="712"/>
      <c r="CQ31" s="713"/>
      <c r="CR31" s="678">
        <v>287770</v>
      </c>
      <c r="CS31" s="697"/>
      <c r="CT31" s="697"/>
      <c r="CU31" s="697"/>
      <c r="CV31" s="697"/>
      <c r="CW31" s="697"/>
      <c r="CX31" s="697"/>
      <c r="CY31" s="698"/>
      <c r="CZ31" s="681">
        <v>0.8</v>
      </c>
      <c r="DA31" s="699"/>
      <c r="DB31" s="699"/>
      <c r="DC31" s="700"/>
      <c r="DD31" s="684">
        <v>285547</v>
      </c>
      <c r="DE31" s="697"/>
      <c r="DF31" s="697"/>
      <c r="DG31" s="697"/>
      <c r="DH31" s="697"/>
      <c r="DI31" s="697"/>
      <c r="DJ31" s="697"/>
      <c r="DK31" s="698"/>
      <c r="DL31" s="684">
        <v>193641</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318</v>
      </c>
      <c r="C32" s="762"/>
      <c r="D32" s="762"/>
      <c r="E32" s="762"/>
      <c r="F32" s="762"/>
      <c r="G32" s="762"/>
      <c r="H32" s="762"/>
      <c r="I32" s="762"/>
      <c r="J32" s="762"/>
      <c r="K32" s="762"/>
      <c r="L32" s="762"/>
      <c r="M32" s="762"/>
      <c r="N32" s="762"/>
      <c r="O32" s="762"/>
      <c r="P32" s="762"/>
      <c r="Q32" s="763"/>
      <c r="R32" s="678" t="s">
        <v>246</v>
      </c>
      <c r="S32" s="679"/>
      <c r="T32" s="679"/>
      <c r="U32" s="679"/>
      <c r="V32" s="679"/>
      <c r="W32" s="679"/>
      <c r="X32" s="679"/>
      <c r="Y32" s="680"/>
      <c r="Z32" s="715" t="s">
        <v>246</v>
      </c>
      <c r="AA32" s="715"/>
      <c r="AB32" s="715"/>
      <c r="AC32" s="715"/>
      <c r="AD32" s="716" t="s">
        <v>237</v>
      </c>
      <c r="AE32" s="716"/>
      <c r="AF32" s="716"/>
      <c r="AG32" s="716"/>
      <c r="AH32" s="716"/>
      <c r="AI32" s="716"/>
      <c r="AJ32" s="716"/>
      <c r="AK32" s="716"/>
      <c r="AL32" s="681" t="s">
        <v>246</v>
      </c>
      <c r="AM32" s="682"/>
      <c r="AN32" s="682"/>
      <c r="AO32" s="717"/>
      <c r="AP32" s="754"/>
      <c r="AQ32" s="755"/>
      <c r="AR32" s="755"/>
      <c r="AS32" s="755"/>
      <c r="AT32" s="759"/>
      <c r="AU32" s="230" t="s">
        <v>319</v>
      </c>
      <c r="AV32" s="230"/>
      <c r="AW32" s="230"/>
      <c r="AX32" s="675" t="s">
        <v>320</v>
      </c>
      <c r="AY32" s="676"/>
      <c r="AZ32" s="676"/>
      <c r="BA32" s="676"/>
      <c r="BB32" s="676"/>
      <c r="BC32" s="676"/>
      <c r="BD32" s="676"/>
      <c r="BE32" s="676"/>
      <c r="BF32" s="677"/>
      <c r="BG32" s="751">
        <v>98.9</v>
      </c>
      <c r="BH32" s="697"/>
      <c r="BI32" s="697"/>
      <c r="BJ32" s="697"/>
      <c r="BK32" s="697"/>
      <c r="BL32" s="697"/>
      <c r="BM32" s="682">
        <v>95.9</v>
      </c>
      <c r="BN32" s="743"/>
      <c r="BO32" s="743"/>
      <c r="BP32" s="743"/>
      <c r="BQ32" s="721"/>
      <c r="BR32" s="751">
        <v>99</v>
      </c>
      <c r="BS32" s="697"/>
      <c r="BT32" s="697"/>
      <c r="BU32" s="697"/>
      <c r="BV32" s="697"/>
      <c r="BW32" s="697"/>
      <c r="BX32" s="682">
        <v>95.5</v>
      </c>
      <c r="BY32" s="743"/>
      <c r="BZ32" s="743"/>
      <c r="CA32" s="743"/>
      <c r="CB32" s="721"/>
      <c r="CD32" s="770"/>
      <c r="CE32" s="771"/>
      <c r="CF32" s="711" t="s">
        <v>321</v>
      </c>
      <c r="CG32" s="712"/>
      <c r="CH32" s="712"/>
      <c r="CI32" s="712"/>
      <c r="CJ32" s="712"/>
      <c r="CK32" s="712"/>
      <c r="CL32" s="712"/>
      <c r="CM32" s="712"/>
      <c r="CN32" s="712"/>
      <c r="CO32" s="712"/>
      <c r="CP32" s="712"/>
      <c r="CQ32" s="713"/>
      <c r="CR32" s="678" t="s">
        <v>246</v>
      </c>
      <c r="CS32" s="679"/>
      <c r="CT32" s="679"/>
      <c r="CU32" s="679"/>
      <c r="CV32" s="679"/>
      <c r="CW32" s="679"/>
      <c r="CX32" s="679"/>
      <c r="CY32" s="680"/>
      <c r="CZ32" s="681" t="s">
        <v>237</v>
      </c>
      <c r="DA32" s="699"/>
      <c r="DB32" s="699"/>
      <c r="DC32" s="700"/>
      <c r="DD32" s="684" t="s">
        <v>246</v>
      </c>
      <c r="DE32" s="679"/>
      <c r="DF32" s="679"/>
      <c r="DG32" s="679"/>
      <c r="DH32" s="679"/>
      <c r="DI32" s="679"/>
      <c r="DJ32" s="679"/>
      <c r="DK32" s="680"/>
      <c r="DL32" s="684" t="s">
        <v>237</v>
      </c>
      <c r="DM32" s="679"/>
      <c r="DN32" s="679"/>
      <c r="DO32" s="679"/>
      <c r="DP32" s="679"/>
      <c r="DQ32" s="679"/>
      <c r="DR32" s="679"/>
      <c r="DS32" s="679"/>
      <c r="DT32" s="679"/>
      <c r="DU32" s="679"/>
      <c r="DV32" s="680"/>
      <c r="DW32" s="681" t="s">
        <v>246</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2214879</v>
      </c>
      <c r="S33" s="679"/>
      <c r="T33" s="679"/>
      <c r="U33" s="679"/>
      <c r="V33" s="679"/>
      <c r="W33" s="679"/>
      <c r="X33" s="679"/>
      <c r="Y33" s="680"/>
      <c r="Z33" s="715">
        <v>5.7</v>
      </c>
      <c r="AA33" s="715"/>
      <c r="AB33" s="715"/>
      <c r="AC33" s="715"/>
      <c r="AD33" s="716" t="s">
        <v>237</v>
      </c>
      <c r="AE33" s="716"/>
      <c r="AF33" s="716"/>
      <c r="AG33" s="716"/>
      <c r="AH33" s="716"/>
      <c r="AI33" s="716"/>
      <c r="AJ33" s="716"/>
      <c r="AK33" s="716"/>
      <c r="AL33" s="681" t="s">
        <v>237</v>
      </c>
      <c r="AM33" s="682"/>
      <c r="AN33" s="682"/>
      <c r="AO33" s="717"/>
      <c r="AP33" s="756"/>
      <c r="AQ33" s="757"/>
      <c r="AR33" s="757"/>
      <c r="AS33" s="757"/>
      <c r="AT33" s="760"/>
      <c r="AU33" s="232"/>
      <c r="AV33" s="232"/>
      <c r="AW33" s="232"/>
      <c r="AX33" s="659" t="s">
        <v>323</v>
      </c>
      <c r="AY33" s="660"/>
      <c r="AZ33" s="660"/>
      <c r="BA33" s="660"/>
      <c r="BB33" s="660"/>
      <c r="BC33" s="660"/>
      <c r="BD33" s="660"/>
      <c r="BE33" s="660"/>
      <c r="BF33" s="661"/>
      <c r="BG33" s="742">
        <v>98.6</v>
      </c>
      <c r="BH33" s="663"/>
      <c r="BI33" s="663"/>
      <c r="BJ33" s="663"/>
      <c r="BK33" s="663"/>
      <c r="BL33" s="663"/>
      <c r="BM33" s="706">
        <v>93.6</v>
      </c>
      <c r="BN33" s="663"/>
      <c r="BO33" s="663"/>
      <c r="BP33" s="663"/>
      <c r="BQ33" s="727"/>
      <c r="BR33" s="742">
        <v>98.6</v>
      </c>
      <c r="BS33" s="663"/>
      <c r="BT33" s="663"/>
      <c r="BU33" s="663"/>
      <c r="BV33" s="663"/>
      <c r="BW33" s="663"/>
      <c r="BX33" s="706">
        <v>93</v>
      </c>
      <c r="BY33" s="663"/>
      <c r="BZ33" s="663"/>
      <c r="CA33" s="663"/>
      <c r="CB33" s="727"/>
      <c r="CD33" s="711" t="s">
        <v>324</v>
      </c>
      <c r="CE33" s="712"/>
      <c r="CF33" s="712"/>
      <c r="CG33" s="712"/>
      <c r="CH33" s="712"/>
      <c r="CI33" s="712"/>
      <c r="CJ33" s="712"/>
      <c r="CK33" s="712"/>
      <c r="CL33" s="712"/>
      <c r="CM33" s="712"/>
      <c r="CN33" s="712"/>
      <c r="CO33" s="712"/>
      <c r="CP33" s="712"/>
      <c r="CQ33" s="713"/>
      <c r="CR33" s="678">
        <v>15177887</v>
      </c>
      <c r="CS33" s="697"/>
      <c r="CT33" s="697"/>
      <c r="CU33" s="697"/>
      <c r="CV33" s="697"/>
      <c r="CW33" s="697"/>
      <c r="CX33" s="697"/>
      <c r="CY33" s="698"/>
      <c r="CZ33" s="681">
        <v>41.1</v>
      </c>
      <c r="DA33" s="699"/>
      <c r="DB33" s="699"/>
      <c r="DC33" s="700"/>
      <c r="DD33" s="684">
        <v>12009765</v>
      </c>
      <c r="DE33" s="697"/>
      <c r="DF33" s="697"/>
      <c r="DG33" s="697"/>
      <c r="DH33" s="697"/>
      <c r="DI33" s="697"/>
      <c r="DJ33" s="697"/>
      <c r="DK33" s="698"/>
      <c r="DL33" s="684">
        <v>10582703</v>
      </c>
      <c r="DM33" s="697"/>
      <c r="DN33" s="697"/>
      <c r="DO33" s="697"/>
      <c r="DP33" s="697"/>
      <c r="DQ33" s="697"/>
      <c r="DR33" s="697"/>
      <c r="DS33" s="697"/>
      <c r="DT33" s="697"/>
      <c r="DU33" s="697"/>
      <c r="DV33" s="698"/>
      <c r="DW33" s="681">
        <v>48.5</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141354</v>
      </c>
      <c r="S34" s="679"/>
      <c r="T34" s="679"/>
      <c r="U34" s="679"/>
      <c r="V34" s="679"/>
      <c r="W34" s="679"/>
      <c r="X34" s="679"/>
      <c r="Y34" s="680"/>
      <c r="Z34" s="715">
        <v>0.4</v>
      </c>
      <c r="AA34" s="715"/>
      <c r="AB34" s="715"/>
      <c r="AC34" s="715"/>
      <c r="AD34" s="716">
        <v>55935</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4979316</v>
      </c>
      <c r="CS34" s="679"/>
      <c r="CT34" s="679"/>
      <c r="CU34" s="679"/>
      <c r="CV34" s="679"/>
      <c r="CW34" s="679"/>
      <c r="CX34" s="679"/>
      <c r="CY34" s="680"/>
      <c r="CZ34" s="681">
        <v>13.5</v>
      </c>
      <c r="DA34" s="699"/>
      <c r="DB34" s="699"/>
      <c r="DC34" s="700"/>
      <c r="DD34" s="684">
        <v>4263077</v>
      </c>
      <c r="DE34" s="679"/>
      <c r="DF34" s="679"/>
      <c r="DG34" s="679"/>
      <c r="DH34" s="679"/>
      <c r="DI34" s="679"/>
      <c r="DJ34" s="679"/>
      <c r="DK34" s="680"/>
      <c r="DL34" s="684">
        <v>4003830</v>
      </c>
      <c r="DM34" s="679"/>
      <c r="DN34" s="679"/>
      <c r="DO34" s="679"/>
      <c r="DP34" s="679"/>
      <c r="DQ34" s="679"/>
      <c r="DR34" s="679"/>
      <c r="DS34" s="679"/>
      <c r="DT34" s="679"/>
      <c r="DU34" s="679"/>
      <c r="DV34" s="680"/>
      <c r="DW34" s="681">
        <v>18.399999999999999</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222980</v>
      </c>
      <c r="S35" s="679"/>
      <c r="T35" s="679"/>
      <c r="U35" s="679"/>
      <c r="V35" s="679"/>
      <c r="W35" s="679"/>
      <c r="X35" s="679"/>
      <c r="Y35" s="680"/>
      <c r="Z35" s="715">
        <v>0.6</v>
      </c>
      <c r="AA35" s="715"/>
      <c r="AB35" s="715"/>
      <c r="AC35" s="715"/>
      <c r="AD35" s="716" t="s">
        <v>246</v>
      </c>
      <c r="AE35" s="716"/>
      <c r="AF35" s="716"/>
      <c r="AG35" s="716"/>
      <c r="AH35" s="716"/>
      <c r="AI35" s="716"/>
      <c r="AJ35" s="716"/>
      <c r="AK35" s="716"/>
      <c r="AL35" s="681" t="s">
        <v>246</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910820</v>
      </c>
      <c r="CS35" s="697"/>
      <c r="CT35" s="697"/>
      <c r="CU35" s="697"/>
      <c r="CV35" s="697"/>
      <c r="CW35" s="697"/>
      <c r="CX35" s="697"/>
      <c r="CY35" s="698"/>
      <c r="CZ35" s="681">
        <v>2.5</v>
      </c>
      <c r="DA35" s="699"/>
      <c r="DB35" s="699"/>
      <c r="DC35" s="700"/>
      <c r="DD35" s="684">
        <v>292428</v>
      </c>
      <c r="DE35" s="697"/>
      <c r="DF35" s="697"/>
      <c r="DG35" s="697"/>
      <c r="DH35" s="697"/>
      <c r="DI35" s="697"/>
      <c r="DJ35" s="697"/>
      <c r="DK35" s="698"/>
      <c r="DL35" s="684">
        <v>292428</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3460631</v>
      </c>
      <c r="S36" s="679"/>
      <c r="T36" s="679"/>
      <c r="U36" s="679"/>
      <c r="V36" s="679"/>
      <c r="W36" s="679"/>
      <c r="X36" s="679"/>
      <c r="Y36" s="680"/>
      <c r="Z36" s="715">
        <v>8.8000000000000007</v>
      </c>
      <c r="AA36" s="715"/>
      <c r="AB36" s="715"/>
      <c r="AC36" s="715"/>
      <c r="AD36" s="716" t="s">
        <v>246</v>
      </c>
      <c r="AE36" s="716"/>
      <c r="AF36" s="716"/>
      <c r="AG36" s="716"/>
      <c r="AH36" s="716"/>
      <c r="AI36" s="716"/>
      <c r="AJ36" s="716"/>
      <c r="AK36" s="716"/>
      <c r="AL36" s="681" t="s">
        <v>237</v>
      </c>
      <c r="AM36" s="682"/>
      <c r="AN36" s="682"/>
      <c r="AO36" s="717"/>
      <c r="AP36" s="235"/>
      <c r="AQ36" s="730" t="s">
        <v>332</v>
      </c>
      <c r="AR36" s="731"/>
      <c r="AS36" s="731"/>
      <c r="AT36" s="731"/>
      <c r="AU36" s="731"/>
      <c r="AV36" s="731"/>
      <c r="AW36" s="731"/>
      <c r="AX36" s="731"/>
      <c r="AY36" s="732"/>
      <c r="AZ36" s="733">
        <v>4907900</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183992</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3284194</v>
      </c>
      <c r="CS36" s="679"/>
      <c r="CT36" s="679"/>
      <c r="CU36" s="679"/>
      <c r="CV36" s="679"/>
      <c r="CW36" s="679"/>
      <c r="CX36" s="679"/>
      <c r="CY36" s="680"/>
      <c r="CZ36" s="681">
        <v>8.9</v>
      </c>
      <c r="DA36" s="699"/>
      <c r="DB36" s="699"/>
      <c r="DC36" s="700"/>
      <c r="DD36" s="684">
        <v>2895464</v>
      </c>
      <c r="DE36" s="679"/>
      <c r="DF36" s="679"/>
      <c r="DG36" s="679"/>
      <c r="DH36" s="679"/>
      <c r="DI36" s="679"/>
      <c r="DJ36" s="679"/>
      <c r="DK36" s="680"/>
      <c r="DL36" s="684">
        <v>2741449</v>
      </c>
      <c r="DM36" s="679"/>
      <c r="DN36" s="679"/>
      <c r="DO36" s="679"/>
      <c r="DP36" s="679"/>
      <c r="DQ36" s="679"/>
      <c r="DR36" s="679"/>
      <c r="DS36" s="679"/>
      <c r="DT36" s="679"/>
      <c r="DU36" s="679"/>
      <c r="DV36" s="680"/>
      <c r="DW36" s="681">
        <v>12.6</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909071</v>
      </c>
      <c r="S37" s="679"/>
      <c r="T37" s="679"/>
      <c r="U37" s="679"/>
      <c r="V37" s="679"/>
      <c r="W37" s="679"/>
      <c r="X37" s="679"/>
      <c r="Y37" s="680"/>
      <c r="Z37" s="715">
        <v>2.2999999999999998</v>
      </c>
      <c r="AA37" s="715"/>
      <c r="AB37" s="715"/>
      <c r="AC37" s="715"/>
      <c r="AD37" s="716" t="s">
        <v>246</v>
      </c>
      <c r="AE37" s="716"/>
      <c r="AF37" s="716"/>
      <c r="AG37" s="716"/>
      <c r="AH37" s="716"/>
      <c r="AI37" s="716"/>
      <c r="AJ37" s="716"/>
      <c r="AK37" s="716"/>
      <c r="AL37" s="681" t="s">
        <v>237</v>
      </c>
      <c r="AM37" s="682"/>
      <c r="AN37" s="682"/>
      <c r="AO37" s="717"/>
      <c r="AQ37" s="718" t="s">
        <v>336</v>
      </c>
      <c r="AR37" s="719"/>
      <c r="AS37" s="719"/>
      <c r="AT37" s="719"/>
      <c r="AU37" s="719"/>
      <c r="AV37" s="719"/>
      <c r="AW37" s="719"/>
      <c r="AX37" s="719"/>
      <c r="AY37" s="720"/>
      <c r="AZ37" s="678">
        <v>1511436</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81225</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1791567</v>
      </c>
      <c r="CS37" s="697"/>
      <c r="CT37" s="697"/>
      <c r="CU37" s="697"/>
      <c r="CV37" s="697"/>
      <c r="CW37" s="697"/>
      <c r="CX37" s="697"/>
      <c r="CY37" s="698"/>
      <c r="CZ37" s="681">
        <v>4.9000000000000004</v>
      </c>
      <c r="DA37" s="699"/>
      <c r="DB37" s="699"/>
      <c r="DC37" s="700"/>
      <c r="DD37" s="684">
        <v>1791567</v>
      </c>
      <c r="DE37" s="697"/>
      <c r="DF37" s="697"/>
      <c r="DG37" s="697"/>
      <c r="DH37" s="697"/>
      <c r="DI37" s="697"/>
      <c r="DJ37" s="697"/>
      <c r="DK37" s="698"/>
      <c r="DL37" s="684">
        <v>1781062</v>
      </c>
      <c r="DM37" s="697"/>
      <c r="DN37" s="697"/>
      <c r="DO37" s="697"/>
      <c r="DP37" s="697"/>
      <c r="DQ37" s="697"/>
      <c r="DR37" s="697"/>
      <c r="DS37" s="697"/>
      <c r="DT37" s="697"/>
      <c r="DU37" s="697"/>
      <c r="DV37" s="698"/>
      <c r="DW37" s="681">
        <v>8.1999999999999993</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1515322</v>
      </c>
      <c r="S38" s="679"/>
      <c r="T38" s="679"/>
      <c r="U38" s="679"/>
      <c r="V38" s="679"/>
      <c r="W38" s="679"/>
      <c r="X38" s="679"/>
      <c r="Y38" s="680"/>
      <c r="Z38" s="715">
        <v>3.9</v>
      </c>
      <c r="AA38" s="715"/>
      <c r="AB38" s="715"/>
      <c r="AC38" s="715"/>
      <c r="AD38" s="716">
        <v>30132</v>
      </c>
      <c r="AE38" s="716"/>
      <c r="AF38" s="716"/>
      <c r="AG38" s="716"/>
      <c r="AH38" s="716"/>
      <c r="AI38" s="716"/>
      <c r="AJ38" s="716"/>
      <c r="AK38" s="716"/>
      <c r="AL38" s="681">
        <v>0.1</v>
      </c>
      <c r="AM38" s="682"/>
      <c r="AN38" s="682"/>
      <c r="AO38" s="717"/>
      <c r="AQ38" s="718" t="s">
        <v>340</v>
      </c>
      <c r="AR38" s="719"/>
      <c r="AS38" s="719"/>
      <c r="AT38" s="719"/>
      <c r="AU38" s="719"/>
      <c r="AV38" s="719"/>
      <c r="AW38" s="719"/>
      <c r="AX38" s="719"/>
      <c r="AY38" s="720"/>
      <c r="AZ38" s="678">
        <v>49483</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11579</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4881713</v>
      </c>
      <c r="CS38" s="679"/>
      <c r="CT38" s="679"/>
      <c r="CU38" s="679"/>
      <c r="CV38" s="679"/>
      <c r="CW38" s="679"/>
      <c r="CX38" s="679"/>
      <c r="CY38" s="680"/>
      <c r="CZ38" s="681">
        <v>13.2</v>
      </c>
      <c r="DA38" s="699"/>
      <c r="DB38" s="699"/>
      <c r="DC38" s="700"/>
      <c r="DD38" s="684">
        <v>4298989</v>
      </c>
      <c r="DE38" s="679"/>
      <c r="DF38" s="679"/>
      <c r="DG38" s="679"/>
      <c r="DH38" s="679"/>
      <c r="DI38" s="679"/>
      <c r="DJ38" s="679"/>
      <c r="DK38" s="680"/>
      <c r="DL38" s="684">
        <v>3536508</v>
      </c>
      <c r="DM38" s="679"/>
      <c r="DN38" s="679"/>
      <c r="DO38" s="679"/>
      <c r="DP38" s="679"/>
      <c r="DQ38" s="679"/>
      <c r="DR38" s="679"/>
      <c r="DS38" s="679"/>
      <c r="DT38" s="679"/>
      <c r="DU38" s="679"/>
      <c r="DV38" s="680"/>
      <c r="DW38" s="681">
        <v>16.2</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4415900</v>
      </c>
      <c r="S39" s="679"/>
      <c r="T39" s="679"/>
      <c r="U39" s="679"/>
      <c r="V39" s="679"/>
      <c r="W39" s="679"/>
      <c r="X39" s="679"/>
      <c r="Y39" s="680"/>
      <c r="Z39" s="715">
        <v>11.3</v>
      </c>
      <c r="AA39" s="715"/>
      <c r="AB39" s="715"/>
      <c r="AC39" s="715"/>
      <c r="AD39" s="716" t="s">
        <v>246</v>
      </c>
      <c r="AE39" s="716"/>
      <c r="AF39" s="716"/>
      <c r="AG39" s="716"/>
      <c r="AH39" s="716"/>
      <c r="AI39" s="716"/>
      <c r="AJ39" s="716"/>
      <c r="AK39" s="716"/>
      <c r="AL39" s="681" t="s">
        <v>246</v>
      </c>
      <c r="AM39" s="682"/>
      <c r="AN39" s="682"/>
      <c r="AO39" s="717"/>
      <c r="AQ39" s="718" t="s">
        <v>344</v>
      </c>
      <c r="AR39" s="719"/>
      <c r="AS39" s="719"/>
      <c r="AT39" s="719"/>
      <c r="AU39" s="719"/>
      <c r="AV39" s="719"/>
      <c r="AW39" s="719"/>
      <c r="AX39" s="719"/>
      <c r="AY39" s="720"/>
      <c r="AZ39" s="678">
        <v>26187</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18650</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721093</v>
      </c>
      <c r="CS39" s="697"/>
      <c r="CT39" s="697"/>
      <c r="CU39" s="697"/>
      <c r="CV39" s="697"/>
      <c r="CW39" s="697"/>
      <c r="CX39" s="697"/>
      <c r="CY39" s="698"/>
      <c r="CZ39" s="681">
        <v>2</v>
      </c>
      <c r="DA39" s="699"/>
      <c r="DB39" s="699"/>
      <c r="DC39" s="700"/>
      <c r="DD39" s="684">
        <v>251319</v>
      </c>
      <c r="DE39" s="697"/>
      <c r="DF39" s="697"/>
      <c r="DG39" s="697"/>
      <c r="DH39" s="697"/>
      <c r="DI39" s="697"/>
      <c r="DJ39" s="697"/>
      <c r="DK39" s="698"/>
      <c r="DL39" s="684" t="s">
        <v>246</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237</v>
      </c>
      <c r="S40" s="679"/>
      <c r="T40" s="679"/>
      <c r="U40" s="679"/>
      <c r="V40" s="679"/>
      <c r="W40" s="679"/>
      <c r="X40" s="679"/>
      <c r="Y40" s="680"/>
      <c r="Z40" s="715" t="s">
        <v>237</v>
      </c>
      <c r="AA40" s="715"/>
      <c r="AB40" s="715"/>
      <c r="AC40" s="715"/>
      <c r="AD40" s="716" t="s">
        <v>237</v>
      </c>
      <c r="AE40" s="716"/>
      <c r="AF40" s="716"/>
      <c r="AG40" s="716"/>
      <c r="AH40" s="716"/>
      <c r="AI40" s="716"/>
      <c r="AJ40" s="716"/>
      <c r="AK40" s="716"/>
      <c r="AL40" s="681" t="s">
        <v>237</v>
      </c>
      <c r="AM40" s="682"/>
      <c r="AN40" s="682"/>
      <c r="AO40" s="717"/>
      <c r="AQ40" s="718" t="s">
        <v>348</v>
      </c>
      <c r="AR40" s="719"/>
      <c r="AS40" s="719"/>
      <c r="AT40" s="719"/>
      <c r="AU40" s="719"/>
      <c r="AV40" s="719"/>
      <c r="AW40" s="719"/>
      <c r="AX40" s="719"/>
      <c r="AY40" s="720"/>
      <c r="AZ40" s="678" t="s">
        <v>237</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99</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400751</v>
      </c>
      <c r="CS40" s="679"/>
      <c r="CT40" s="679"/>
      <c r="CU40" s="679"/>
      <c r="CV40" s="679"/>
      <c r="CW40" s="679"/>
      <c r="CX40" s="679"/>
      <c r="CY40" s="680"/>
      <c r="CZ40" s="681">
        <v>1.1000000000000001</v>
      </c>
      <c r="DA40" s="699"/>
      <c r="DB40" s="699"/>
      <c r="DC40" s="700"/>
      <c r="DD40" s="684">
        <v>8488</v>
      </c>
      <c r="DE40" s="679"/>
      <c r="DF40" s="679"/>
      <c r="DG40" s="679"/>
      <c r="DH40" s="679"/>
      <c r="DI40" s="679"/>
      <c r="DJ40" s="679"/>
      <c r="DK40" s="680"/>
      <c r="DL40" s="684">
        <v>8488</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970700</v>
      </c>
      <c r="S41" s="679"/>
      <c r="T41" s="679"/>
      <c r="U41" s="679"/>
      <c r="V41" s="679"/>
      <c r="W41" s="679"/>
      <c r="X41" s="679"/>
      <c r="Y41" s="680"/>
      <c r="Z41" s="715">
        <v>2.5</v>
      </c>
      <c r="AA41" s="715"/>
      <c r="AB41" s="715"/>
      <c r="AC41" s="715"/>
      <c r="AD41" s="716" t="s">
        <v>246</v>
      </c>
      <c r="AE41" s="716"/>
      <c r="AF41" s="716"/>
      <c r="AG41" s="716"/>
      <c r="AH41" s="716"/>
      <c r="AI41" s="716"/>
      <c r="AJ41" s="716"/>
      <c r="AK41" s="716"/>
      <c r="AL41" s="681" t="s">
        <v>246</v>
      </c>
      <c r="AM41" s="682"/>
      <c r="AN41" s="682"/>
      <c r="AO41" s="717"/>
      <c r="AQ41" s="718" t="s">
        <v>353</v>
      </c>
      <c r="AR41" s="719"/>
      <c r="AS41" s="719"/>
      <c r="AT41" s="719"/>
      <c r="AU41" s="719"/>
      <c r="AV41" s="719"/>
      <c r="AW41" s="719"/>
      <c r="AX41" s="719"/>
      <c r="AY41" s="720"/>
      <c r="AZ41" s="678">
        <v>769021</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237</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246</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39190826</v>
      </c>
      <c r="S42" s="701"/>
      <c r="T42" s="701"/>
      <c r="U42" s="701"/>
      <c r="V42" s="701"/>
      <c r="W42" s="701"/>
      <c r="X42" s="701"/>
      <c r="Y42" s="703"/>
      <c r="Z42" s="704">
        <v>100</v>
      </c>
      <c r="AA42" s="704"/>
      <c r="AB42" s="704"/>
      <c r="AC42" s="704"/>
      <c r="AD42" s="705">
        <v>20839093</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2551773</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341</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5165242</v>
      </c>
      <c r="CS42" s="679"/>
      <c r="CT42" s="679"/>
      <c r="CU42" s="679"/>
      <c r="CV42" s="679"/>
      <c r="CW42" s="679"/>
      <c r="CX42" s="679"/>
      <c r="CY42" s="680"/>
      <c r="CZ42" s="681">
        <v>14</v>
      </c>
      <c r="DA42" s="682"/>
      <c r="DB42" s="682"/>
      <c r="DC42" s="683"/>
      <c r="DD42" s="684">
        <v>1369901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295509</v>
      </c>
      <c r="CS43" s="697"/>
      <c r="CT43" s="697"/>
      <c r="CU43" s="697"/>
      <c r="CV43" s="697"/>
      <c r="CW43" s="697"/>
      <c r="CX43" s="697"/>
      <c r="CY43" s="698"/>
      <c r="CZ43" s="681">
        <v>0.8</v>
      </c>
      <c r="DA43" s="699"/>
      <c r="DB43" s="699"/>
      <c r="DC43" s="700"/>
      <c r="DD43" s="684">
        <v>295509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5133486</v>
      </c>
      <c r="CS44" s="679"/>
      <c r="CT44" s="679"/>
      <c r="CU44" s="679"/>
      <c r="CV44" s="679"/>
      <c r="CW44" s="679"/>
      <c r="CX44" s="679"/>
      <c r="CY44" s="680"/>
      <c r="CZ44" s="681">
        <v>13.9</v>
      </c>
      <c r="DA44" s="682"/>
      <c r="DB44" s="682"/>
      <c r="DC44" s="683"/>
      <c r="DD44" s="684">
        <v>1338145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2007419</v>
      </c>
      <c r="CS45" s="697"/>
      <c r="CT45" s="697"/>
      <c r="CU45" s="697"/>
      <c r="CV45" s="697"/>
      <c r="CW45" s="697"/>
      <c r="CX45" s="697"/>
      <c r="CY45" s="698"/>
      <c r="CZ45" s="681">
        <v>5.4</v>
      </c>
      <c r="DA45" s="699"/>
      <c r="DB45" s="699"/>
      <c r="DC45" s="700"/>
      <c r="DD45" s="684">
        <v>89284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2937545</v>
      </c>
      <c r="CS46" s="679"/>
      <c r="CT46" s="679"/>
      <c r="CU46" s="679"/>
      <c r="CV46" s="679"/>
      <c r="CW46" s="679"/>
      <c r="CX46" s="679"/>
      <c r="CY46" s="680"/>
      <c r="CZ46" s="681">
        <v>8</v>
      </c>
      <c r="DA46" s="682"/>
      <c r="DB46" s="682"/>
      <c r="DC46" s="683"/>
      <c r="DD46" s="684">
        <v>1136539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v>31756</v>
      </c>
      <c r="CS47" s="697"/>
      <c r="CT47" s="697"/>
      <c r="CU47" s="697"/>
      <c r="CV47" s="697"/>
      <c r="CW47" s="697"/>
      <c r="CX47" s="697"/>
      <c r="CY47" s="698"/>
      <c r="CZ47" s="681">
        <v>0.1</v>
      </c>
      <c r="DA47" s="699"/>
      <c r="DB47" s="699"/>
      <c r="DC47" s="700"/>
      <c r="DD47" s="684">
        <v>31756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36902365</v>
      </c>
      <c r="CS49" s="663"/>
      <c r="CT49" s="663"/>
      <c r="CU49" s="663"/>
      <c r="CV49" s="663"/>
      <c r="CW49" s="663"/>
      <c r="CX49" s="663"/>
      <c r="CY49" s="664"/>
      <c r="CZ49" s="665">
        <v>100</v>
      </c>
      <c r="DA49" s="666"/>
      <c r="DB49" s="666"/>
      <c r="DC49" s="667"/>
      <c r="DD49" s="668">
        <v>25224089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ANs+IwzzhaF0mcTBjpQSCKi7Zrc5irmcnQfRUJ+R0koo2h6P8JKlT30fkck+RV+VdiI4txVgrHNjp0707uvqA==" saltValue="CjVQUK/cnvuWj/vWl2g6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5" sqref="AF9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39201</v>
      </c>
      <c r="R7" s="1198"/>
      <c r="S7" s="1198"/>
      <c r="T7" s="1198"/>
      <c r="U7" s="1198"/>
      <c r="V7" s="1198">
        <v>36913</v>
      </c>
      <c r="W7" s="1198"/>
      <c r="X7" s="1198"/>
      <c r="Y7" s="1198"/>
      <c r="Z7" s="1198"/>
      <c r="AA7" s="1198">
        <v>2288</v>
      </c>
      <c r="AB7" s="1198"/>
      <c r="AC7" s="1198"/>
      <c r="AD7" s="1198"/>
      <c r="AE7" s="1199"/>
      <c r="AF7" s="1200">
        <v>1856</v>
      </c>
      <c r="AG7" s="1201"/>
      <c r="AH7" s="1201"/>
      <c r="AI7" s="1201"/>
      <c r="AJ7" s="1202"/>
      <c r="AK7" s="1184">
        <v>3465</v>
      </c>
      <c r="AL7" s="1185"/>
      <c r="AM7" s="1185"/>
      <c r="AN7" s="1185"/>
      <c r="AO7" s="1185"/>
      <c r="AP7" s="1185">
        <v>35804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8</v>
      </c>
      <c r="CI7" s="1182"/>
      <c r="CJ7" s="1182"/>
      <c r="CK7" s="1182"/>
      <c r="CL7" s="1183"/>
      <c r="CM7" s="1181">
        <v>302</v>
      </c>
      <c r="CN7" s="1182"/>
      <c r="CO7" s="1182"/>
      <c r="CP7" s="1182"/>
      <c r="CQ7" s="1183"/>
      <c r="CR7" s="1181">
        <v>200</v>
      </c>
      <c r="CS7" s="1182"/>
      <c r="CT7" s="1182"/>
      <c r="CU7" s="1182"/>
      <c r="CV7" s="1183"/>
      <c r="CW7" s="1181" t="s">
        <v>591</v>
      </c>
      <c r="CX7" s="1182"/>
      <c r="CY7" s="1182"/>
      <c r="CZ7" s="1182"/>
      <c r="DA7" s="1183"/>
      <c r="DB7" s="1181" t="s">
        <v>591</v>
      </c>
      <c r="DC7" s="1182"/>
      <c r="DD7" s="1182"/>
      <c r="DE7" s="1182"/>
      <c r="DF7" s="1183"/>
      <c r="DG7" s="1181" t="s">
        <v>595</v>
      </c>
      <c r="DH7" s="1182"/>
      <c r="DI7" s="1182"/>
      <c r="DJ7" s="1182"/>
      <c r="DK7" s="1183"/>
      <c r="DL7" s="1181" t="s">
        <v>595</v>
      </c>
      <c r="DM7" s="1182"/>
      <c r="DN7" s="1182"/>
      <c r="DO7" s="1182"/>
      <c r="DP7" s="1183"/>
      <c r="DQ7" s="1181" t="s">
        <v>591</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597</v>
      </c>
      <c r="BS8" s="1107" t="s">
        <v>588</v>
      </c>
      <c r="BT8" s="1108"/>
      <c r="BU8" s="1108"/>
      <c r="BV8" s="1108"/>
      <c r="BW8" s="1108"/>
      <c r="BX8" s="1108"/>
      <c r="BY8" s="1108"/>
      <c r="BZ8" s="1108"/>
      <c r="CA8" s="1108"/>
      <c r="CB8" s="1108"/>
      <c r="CC8" s="1108"/>
      <c r="CD8" s="1108"/>
      <c r="CE8" s="1108"/>
      <c r="CF8" s="1108"/>
      <c r="CG8" s="1109"/>
      <c r="CH8" s="1082">
        <v>0</v>
      </c>
      <c r="CI8" s="1083"/>
      <c r="CJ8" s="1083"/>
      <c r="CK8" s="1083"/>
      <c r="CL8" s="1084"/>
      <c r="CM8" s="1082">
        <v>13</v>
      </c>
      <c r="CN8" s="1083"/>
      <c r="CO8" s="1083"/>
      <c r="CP8" s="1083"/>
      <c r="CQ8" s="1084"/>
      <c r="CR8" s="1082">
        <v>5</v>
      </c>
      <c r="CS8" s="1083"/>
      <c r="CT8" s="1083"/>
      <c r="CU8" s="1083"/>
      <c r="CV8" s="1084"/>
      <c r="CW8" s="1082" t="s">
        <v>592</v>
      </c>
      <c r="CX8" s="1083"/>
      <c r="CY8" s="1083"/>
      <c r="CZ8" s="1083"/>
      <c r="DA8" s="1084"/>
      <c r="DB8" s="1082" t="s">
        <v>592</v>
      </c>
      <c r="DC8" s="1083"/>
      <c r="DD8" s="1083"/>
      <c r="DE8" s="1083"/>
      <c r="DF8" s="1084"/>
      <c r="DG8" s="1082" t="s">
        <v>596</v>
      </c>
      <c r="DH8" s="1083"/>
      <c r="DI8" s="1083"/>
      <c r="DJ8" s="1083"/>
      <c r="DK8" s="1084"/>
      <c r="DL8" s="1082" t="s">
        <v>591</v>
      </c>
      <c r="DM8" s="1083"/>
      <c r="DN8" s="1083"/>
      <c r="DO8" s="1083"/>
      <c r="DP8" s="1084"/>
      <c r="DQ8" s="1082" t="s">
        <v>595</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-1</v>
      </c>
      <c r="CI9" s="1083"/>
      <c r="CJ9" s="1083"/>
      <c r="CK9" s="1083"/>
      <c r="CL9" s="1084"/>
      <c r="CM9" s="1082">
        <v>290</v>
      </c>
      <c r="CN9" s="1083"/>
      <c r="CO9" s="1083"/>
      <c r="CP9" s="1083"/>
      <c r="CQ9" s="1084"/>
      <c r="CR9" s="1082">
        <v>6</v>
      </c>
      <c r="CS9" s="1083"/>
      <c r="CT9" s="1083"/>
      <c r="CU9" s="1083"/>
      <c r="CV9" s="1084"/>
      <c r="CW9" s="1082" t="s">
        <v>592</v>
      </c>
      <c r="CX9" s="1083"/>
      <c r="CY9" s="1083"/>
      <c r="CZ9" s="1083"/>
      <c r="DA9" s="1084"/>
      <c r="DB9" s="1082" t="s">
        <v>591</v>
      </c>
      <c r="DC9" s="1083"/>
      <c r="DD9" s="1083"/>
      <c r="DE9" s="1083"/>
      <c r="DF9" s="1084"/>
      <c r="DG9" s="1082" t="s">
        <v>595</v>
      </c>
      <c r="DH9" s="1083"/>
      <c r="DI9" s="1083"/>
      <c r="DJ9" s="1083"/>
      <c r="DK9" s="1084"/>
      <c r="DL9" s="1082" t="s">
        <v>595</v>
      </c>
      <c r="DM9" s="1083"/>
      <c r="DN9" s="1083"/>
      <c r="DO9" s="1083"/>
      <c r="DP9" s="1084"/>
      <c r="DQ9" s="1082" t="s">
        <v>591</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t="s">
        <v>597</v>
      </c>
      <c r="BS10" s="1107" t="s">
        <v>590</v>
      </c>
      <c r="BT10" s="1108"/>
      <c r="BU10" s="1108"/>
      <c r="BV10" s="1108"/>
      <c r="BW10" s="1108"/>
      <c r="BX10" s="1108"/>
      <c r="BY10" s="1108"/>
      <c r="BZ10" s="1108"/>
      <c r="CA10" s="1108"/>
      <c r="CB10" s="1108"/>
      <c r="CC10" s="1108"/>
      <c r="CD10" s="1108"/>
      <c r="CE10" s="1108"/>
      <c r="CF10" s="1108"/>
      <c r="CG10" s="1109"/>
      <c r="CH10" s="1082" t="s">
        <v>591</v>
      </c>
      <c r="CI10" s="1083"/>
      <c r="CJ10" s="1083"/>
      <c r="CK10" s="1083"/>
      <c r="CL10" s="1084"/>
      <c r="CM10" s="1082" t="s">
        <v>592</v>
      </c>
      <c r="CN10" s="1083"/>
      <c r="CO10" s="1083"/>
      <c r="CP10" s="1083"/>
      <c r="CQ10" s="1084"/>
      <c r="CR10" s="1082" t="s">
        <v>594</v>
      </c>
      <c r="CS10" s="1083"/>
      <c r="CT10" s="1083"/>
      <c r="CU10" s="1083"/>
      <c r="CV10" s="1084"/>
      <c r="CW10" s="1082" t="s">
        <v>593</v>
      </c>
      <c r="CX10" s="1083"/>
      <c r="CY10" s="1083"/>
      <c r="CZ10" s="1083"/>
      <c r="DA10" s="1084"/>
      <c r="DB10" s="1082" t="s">
        <v>595</v>
      </c>
      <c r="DC10" s="1083"/>
      <c r="DD10" s="1083"/>
      <c r="DE10" s="1083"/>
      <c r="DF10" s="1084"/>
      <c r="DG10" s="1082" t="s">
        <v>595</v>
      </c>
      <c r="DH10" s="1083"/>
      <c r="DI10" s="1083"/>
      <c r="DJ10" s="1083"/>
      <c r="DK10" s="1084"/>
      <c r="DL10" s="1082">
        <v>10</v>
      </c>
      <c r="DM10" s="1083"/>
      <c r="DN10" s="1083"/>
      <c r="DO10" s="1083"/>
      <c r="DP10" s="1084"/>
      <c r="DQ10" s="1082">
        <v>1</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39201</v>
      </c>
      <c r="R23" s="1162"/>
      <c r="S23" s="1162"/>
      <c r="T23" s="1162"/>
      <c r="U23" s="1162"/>
      <c r="V23" s="1162">
        <v>36913</v>
      </c>
      <c r="W23" s="1162"/>
      <c r="X23" s="1162"/>
      <c r="Y23" s="1162"/>
      <c r="Z23" s="1162"/>
      <c r="AA23" s="1162">
        <v>2288</v>
      </c>
      <c r="AB23" s="1162"/>
      <c r="AC23" s="1162"/>
      <c r="AD23" s="1162"/>
      <c r="AE23" s="1163"/>
      <c r="AF23" s="1164">
        <v>1856</v>
      </c>
      <c r="AG23" s="1162"/>
      <c r="AH23" s="1162"/>
      <c r="AI23" s="1162"/>
      <c r="AJ23" s="1165"/>
      <c r="AK23" s="1166"/>
      <c r="AL23" s="1167"/>
      <c r="AM23" s="1167"/>
      <c r="AN23" s="1167"/>
      <c r="AO23" s="1167"/>
      <c r="AP23" s="1162">
        <v>35804</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9296</v>
      </c>
      <c r="R28" s="1147"/>
      <c r="S28" s="1147"/>
      <c r="T28" s="1147"/>
      <c r="U28" s="1147"/>
      <c r="V28" s="1147">
        <v>9178</v>
      </c>
      <c r="W28" s="1147"/>
      <c r="X28" s="1147"/>
      <c r="Y28" s="1147"/>
      <c r="Z28" s="1147"/>
      <c r="AA28" s="1147">
        <v>118</v>
      </c>
      <c r="AB28" s="1147"/>
      <c r="AC28" s="1147"/>
      <c r="AD28" s="1147"/>
      <c r="AE28" s="1148"/>
      <c r="AF28" s="1149">
        <v>118</v>
      </c>
      <c r="AG28" s="1147"/>
      <c r="AH28" s="1147"/>
      <c r="AI28" s="1147"/>
      <c r="AJ28" s="1150"/>
      <c r="AK28" s="1151">
        <v>703</v>
      </c>
      <c r="AL28" s="1139"/>
      <c r="AM28" s="1139"/>
      <c r="AN28" s="1139"/>
      <c r="AO28" s="1139"/>
      <c r="AP28" s="1139">
        <v>92</v>
      </c>
      <c r="AQ28" s="1139"/>
      <c r="AR28" s="1139"/>
      <c r="AS28" s="1139"/>
      <c r="AT28" s="1139"/>
      <c r="AU28" s="1139" t="s">
        <v>604</v>
      </c>
      <c r="AV28" s="1139"/>
      <c r="AW28" s="1139"/>
      <c r="AX28" s="1139"/>
      <c r="AY28" s="1139"/>
      <c r="AZ28" s="1140" t="s">
        <v>608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1086</v>
      </c>
      <c r="R29" s="1137"/>
      <c r="S29" s="1137"/>
      <c r="T29" s="1137"/>
      <c r="U29" s="1137"/>
      <c r="V29" s="1137">
        <v>1081</v>
      </c>
      <c r="W29" s="1137"/>
      <c r="X29" s="1137"/>
      <c r="Y29" s="1137"/>
      <c r="Z29" s="1137"/>
      <c r="AA29" s="1137">
        <v>5</v>
      </c>
      <c r="AB29" s="1137"/>
      <c r="AC29" s="1137"/>
      <c r="AD29" s="1137"/>
      <c r="AE29" s="1138"/>
      <c r="AF29" s="1112">
        <v>5</v>
      </c>
      <c r="AG29" s="1113"/>
      <c r="AH29" s="1113"/>
      <c r="AI29" s="1113"/>
      <c r="AJ29" s="1114"/>
      <c r="AK29" s="1073">
        <v>265</v>
      </c>
      <c r="AL29" s="1064"/>
      <c r="AM29" s="1064"/>
      <c r="AN29" s="1064"/>
      <c r="AO29" s="1064"/>
      <c r="AP29" s="1064" t="s">
        <v>604</v>
      </c>
      <c r="AQ29" s="1064"/>
      <c r="AR29" s="1064"/>
      <c r="AS29" s="1064"/>
      <c r="AT29" s="1064"/>
      <c r="AU29" s="1064" t="s">
        <v>605</v>
      </c>
      <c r="AV29" s="1064"/>
      <c r="AW29" s="1064"/>
      <c r="AX29" s="1064"/>
      <c r="AY29" s="1064"/>
      <c r="AZ29" s="1135" t="s">
        <v>605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8822</v>
      </c>
      <c r="R30" s="1137"/>
      <c r="S30" s="1137"/>
      <c r="T30" s="1137"/>
      <c r="U30" s="1137"/>
      <c r="V30" s="1137">
        <v>8752</v>
      </c>
      <c r="W30" s="1137"/>
      <c r="X30" s="1137"/>
      <c r="Y30" s="1137"/>
      <c r="Z30" s="1137"/>
      <c r="AA30" s="1137">
        <v>69</v>
      </c>
      <c r="AB30" s="1137"/>
      <c r="AC30" s="1137"/>
      <c r="AD30" s="1137"/>
      <c r="AE30" s="1138"/>
      <c r="AF30" s="1112">
        <v>69</v>
      </c>
      <c r="AG30" s="1113"/>
      <c r="AH30" s="1113"/>
      <c r="AI30" s="1113"/>
      <c r="AJ30" s="1114"/>
      <c r="AK30" s="1073">
        <v>1304</v>
      </c>
      <c r="AL30" s="1064"/>
      <c r="AM30" s="1064"/>
      <c r="AN30" s="1064"/>
      <c r="AO30" s="1064"/>
      <c r="AP30" s="1064" t="s">
        <v>605</v>
      </c>
      <c r="AQ30" s="1064"/>
      <c r="AR30" s="1064"/>
      <c r="AS30" s="1064"/>
      <c r="AT30" s="1064"/>
      <c r="AU30" s="1064" t="s">
        <v>611</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1705</v>
      </c>
      <c r="R31" s="1137"/>
      <c r="S31" s="1137"/>
      <c r="T31" s="1137"/>
      <c r="U31" s="1137"/>
      <c r="V31" s="1137">
        <v>1721</v>
      </c>
      <c r="W31" s="1137"/>
      <c r="X31" s="1137"/>
      <c r="Y31" s="1137"/>
      <c r="Z31" s="1137"/>
      <c r="AA31" s="1137">
        <v>-16</v>
      </c>
      <c r="AB31" s="1137"/>
      <c r="AC31" s="1137"/>
      <c r="AD31" s="1137"/>
      <c r="AE31" s="1138"/>
      <c r="AF31" s="1112">
        <v>1010</v>
      </c>
      <c r="AG31" s="1113"/>
      <c r="AH31" s="1113"/>
      <c r="AI31" s="1113"/>
      <c r="AJ31" s="1114"/>
      <c r="AK31" s="1073">
        <v>5</v>
      </c>
      <c r="AL31" s="1064"/>
      <c r="AM31" s="1064"/>
      <c r="AN31" s="1064"/>
      <c r="AO31" s="1064"/>
      <c r="AP31" s="1064">
        <v>3672</v>
      </c>
      <c r="AQ31" s="1064"/>
      <c r="AR31" s="1064"/>
      <c r="AS31" s="1064"/>
      <c r="AT31" s="1064"/>
      <c r="AU31" s="1064">
        <v>129</v>
      </c>
      <c r="AV31" s="1064"/>
      <c r="AW31" s="1064"/>
      <c r="AX31" s="1064"/>
      <c r="AY31" s="1064"/>
      <c r="AZ31" s="1135" t="s">
        <v>608</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412</v>
      </c>
      <c r="C32" s="1131"/>
      <c r="D32" s="1131"/>
      <c r="E32" s="1131"/>
      <c r="F32" s="1131"/>
      <c r="G32" s="1131"/>
      <c r="H32" s="1131"/>
      <c r="I32" s="1131"/>
      <c r="J32" s="1131"/>
      <c r="K32" s="1131"/>
      <c r="L32" s="1131"/>
      <c r="M32" s="1131"/>
      <c r="N32" s="1131"/>
      <c r="O32" s="1131"/>
      <c r="P32" s="1132"/>
      <c r="Q32" s="1136">
        <v>7</v>
      </c>
      <c r="R32" s="1137"/>
      <c r="S32" s="1137"/>
      <c r="T32" s="1137"/>
      <c r="U32" s="1137"/>
      <c r="V32" s="1137">
        <v>5</v>
      </c>
      <c r="W32" s="1137"/>
      <c r="X32" s="1137"/>
      <c r="Y32" s="1137"/>
      <c r="Z32" s="1137"/>
      <c r="AA32" s="1137">
        <v>2</v>
      </c>
      <c r="AB32" s="1137"/>
      <c r="AC32" s="1137"/>
      <c r="AD32" s="1137"/>
      <c r="AE32" s="1138"/>
      <c r="AF32" s="1112">
        <v>2</v>
      </c>
      <c r="AG32" s="1113"/>
      <c r="AH32" s="1113"/>
      <c r="AI32" s="1113"/>
      <c r="AJ32" s="1114"/>
      <c r="AK32" s="1073">
        <v>2</v>
      </c>
      <c r="AL32" s="1064"/>
      <c r="AM32" s="1064"/>
      <c r="AN32" s="1064"/>
      <c r="AO32" s="1064"/>
      <c r="AP32" s="1064" t="s">
        <v>604</v>
      </c>
      <c r="AQ32" s="1064"/>
      <c r="AR32" s="1064"/>
      <c r="AS32" s="1064"/>
      <c r="AT32" s="1064"/>
      <c r="AU32" s="1064" t="s">
        <v>608</v>
      </c>
      <c r="AV32" s="1064"/>
      <c r="AW32" s="1064"/>
      <c r="AX32" s="1064"/>
      <c r="AY32" s="1064"/>
      <c r="AZ32" s="1135" t="s">
        <v>612</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414</v>
      </c>
      <c r="C33" s="1131"/>
      <c r="D33" s="1131"/>
      <c r="E33" s="1131"/>
      <c r="F33" s="1131"/>
      <c r="G33" s="1131"/>
      <c r="H33" s="1131"/>
      <c r="I33" s="1131"/>
      <c r="J33" s="1131"/>
      <c r="K33" s="1131"/>
      <c r="L33" s="1131"/>
      <c r="M33" s="1131"/>
      <c r="N33" s="1131"/>
      <c r="O33" s="1131"/>
      <c r="P33" s="1132"/>
      <c r="Q33" s="1136">
        <v>213</v>
      </c>
      <c r="R33" s="1137"/>
      <c r="S33" s="1137"/>
      <c r="T33" s="1137"/>
      <c r="U33" s="1137"/>
      <c r="V33" s="1137">
        <v>184</v>
      </c>
      <c r="W33" s="1137"/>
      <c r="X33" s="1137"/>
      <c r="Y33" s="1137"/>
      <c r="Z33" s="1137"/>
      <c r="AA33" s="1137">
        <v>29</v>
      </c>
      <c r="AB33" s="1137"/>
      <c r="AC33" s="1137"/>
      <c r="AD33" s="1137"/>
      <c r="AE33" s="1138"/>
      <c r="AF33" s="1112">
        <v>29</v>
      </c>
      <c r="AG33" s="1113"/>
      <c r="AH33" s="1113"/>
      <c r="AI33" s="1113"/>
      <c r="AJ33" s="1114"/>
      <c r="AK33" s="1073">
        <v>3</v>
      </c>
      <c r="AL33" s="1064"/>
      <c r="AM33" s="1064"/>
      <c r="AN33" s="1064"/>
      <c r="AO33" s="1064"/>
      <c r="AP33" s="1064">
        <v>80</v>
      </c>
      <c r="AQ33" s="1064"/>
      <c r="AR33" s="1064"/>
      <c r="AS33" s="1064"/>
      <c r="AT33" s="1064"/>
      <c r="AU33" s="1064" t="s">
        <v>608</v>
      </c>
      <c r="AV33" s="1064"/>
      <c r="AW33" s="1064"/>
      <c r="AX33" s="1064"/>
      <c r="AY33" s="1064"/>
      <c r="AZ33" s="1135" t="s">
        <v>605</v>
      </c>
      <c r="BA33" s="1135"/>
      <c r="BB33" s="1135"/>
      <c r="BC33" s="1135"/>
      <c r="BD33" s="1135"/>
      <c r="BE33" s="1125" t="s">
        <v>415</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416</v>
      </c>
      <c r="C34" s="1131"/>
      <c r="D34" s="1131"/>
      <c r="E34" s="1131"/>
      <c r="F34" s="1131"/>
      <c r="G34" s="1131"/>
      <c r="H34" s="1131"/>
      <c r="I34" s="1131"/>
      <c r="J34" s="1131"/>
      <c r="K34" s="1131"/>
      <c r="L34" s="1131"/>
      <c r="M34" s="1131"/>
      <c r="N34" s="1131"/>
      <c r="O34" s="1131"/>
      <c r="P34" s="1132"/>
      <c r="Q34" s="1136">
        <v>35</v>
      </c>
      <c r="R34" s="1137"/>
      <c r="S34" s="1137"/>
      <c r="T34" s="1137"/>
      <c r="U34" s="1137"/>
      <c r="V34" s="1137">
        <v>35</v>
      </c>
      <c r="W34" s="1137"/>
      <c r="X34" s="1137"/>
      <c r="Y34" s="1137"/>
      <c r="Z34" s="1137"/>
      <c r="AA34" s="1137" t="s">
        <v>585</v>
      </c>
      <c r="AB34" s="1137"/>
      <c r="AC34" s="1137"/>
      <c r="AD34" s="1137"/>
      <c r="AE34" s="1138"/>
      <c r="AF34" s="1112" t="s">
        <v>417</v>
      </c>
      <c r="AG34" s="1113"/>
      <c r="AH34" s="1113"/>
      <c r="AI34" s="1113"/>
      <c r="AJ34" s="1114"/>
      <c r="AK34" s="1073">
        <v>26</v>
      </c>
      <c r="AL34" s="1064"/>
      <c r="AM34" s="1064"/>
      <c r="AN34" s="1064"/>
      <c r="AO34" s="1064"/>
      <c r="AP34" s="1064">
        <v>101</v>
      </c>
      <c r="AQ34" s="1064"/>
      <c r="AR34" s="1064"/>
      <c r="AS34" s="1064"/>
      <c r="AT34" s="1064"/>
      <c r="AU34" s="1064">
        <v>73</v>
      </c>
      <c r="AV34" s="1064"/>
      <c r="AW34" s="1064"/>
      <c r="AX34" s="1064"/>
      <c r="AY34" s="1064"/>
      <c r="AZ34" s="1135" t="s">
        <v>608</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418</v>
      </c>
      <c r="C35" s="1131"/>
      <c r="D35" s="1131"/>
      <c r="E35" s="1131"/>
      <c r="F35" s="1131"/>
      <c r="G35" s="1131"/>
      <c r="H35" s="1131"/>
      <c r="I35" s="1131"/>
      <c r="J35" s="1131"/>
      <c r="K35" s="1131"/>
      <c r="L35" s="1131"/>
      <c r="M35" s="1131"/>
      <c r="N35" s="1131"/>
      <c r="O35" s="1131"/>
      <c r="P35" s="1132"/>
      <c r="Q35" s="1136">
        <v>18</v>
      </c>
      <c r="R35" s="1137"/>
      <c r="S35" s="1137"/>
      <c r="T35" s="1137"/>
      <c r="U35" s="1137"/>
      <c r="V35" s="1137">
        <v>18</v>
      </c>
      <c r="W35" s="1137"/>
      <c r="X35" s="1137"/>
      <c r="Y35" s="1137"/>
      <c r="Z35" s="1137"/>
      <c r="AA35" s="1137" t="s">
        <v>586</v>
      </c>
      <c r="AB35" s="1137"/>
      <c r="AC35" s="1137"/>
      <c r="AD35" s="1137"/>
      <c r="AE35" s="1138"/>
      <c r="AF35" s="1112" t="s">
        <v>237</v>
      </c>
      <c r="AG35" s="1113"/>
      <c r="AH35" s="1113"/>
      <c r="AI35" s="1113"/>
      <c r="AJ35" s="1114"/>
      <c r="AK35" s="1073">
        <v>18</v>
      </c>
      <c r="AL35" s="1064"/>
      <c r="AM35" s="1064"/>
      <c r="AN35" s="1064"/>
      <c r="AO35" s="1064"/>
      <c r="AP35" s="1064" t="s">
        <v>608</v>
      </c>
      <c r="AQ35" s="1064"/>
      <c r="AR35" s="1064"/>
      <c r="AS35" s="1064"/>
      <c r="AT35" s="1064"/>
      <c r="AU35" s="1064" t="s">
        <v>608</v>
      </c>
      <c r="AV35" s="1064"/>
      <c r="AW35" s="1064"/>
      <c r="AX35" s="1064"/>
      <c r="AY35" s="1064"/>
      <c r="AZ35" s="1135" t="s">
        <v>608</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419</v>
      </c>
      <c r="C36" s="1131"/>
      <c r="D36" s="1131"/>
      <c r="E36" s="1131"/>
      <c r="F36" s="1131"/>
      <c r="G36" s="1131"/>
      <c r="H36" s="1131"/>
      <c r="I36" s="1131"/>
      <c r="J36" s="1131"/>
      <c r="K36" s="1131"/>
      <c r="L36" s="1131"/>
      <c r="M36" s="1131"/>
      <c r="N36" s="1131"/>
      <c r="O36" s="1131"/>
      <c r="P36" s="1132"/>
      <c r="Q36" s="1136">
        <v>2387</v>
      </c>
      <c r="R36" s="1137"/>
      <c r="S36" s="1137"/>
      <c r="T36" s="1137"/>
      <c r="U36" s="1137"/>
      <c r="V36" s="1137">
        <v>2332</v>
      </c>
      <c r="W36" s="1137"/>
      <c r="X36" s="1137"/>
      <c r="Y36" s="1137"/>
      <c r="Z36" s="1137"/>
      <c r="AA36" s="1137">
        <v>56</v>
      </c>
      <c r="AB36" s="1137"/>
      <c r="AC36" s="1137"/>
      <c r="AD36" s="1137"/>
      <c r="AE36" s="1138"/>
      <c r="AF36" s="1112">
        <v>53</v>
      </c>
      <c r="AG36" s="1113"/>
      <c r="AH36" s="1113"/>
      <c r="AI36" s="1113"/>
      <c r="AJ36" s="1114"/>
      <c r="AK36" s="1073">
        <v>806</v>
      </c>
      <c r="AL36" s="1064"/>
      <c r="AM36" s="1064"/>
      <c r="AN36" s="1064"/>
      <c r="AO36" s="1064"/>
      <c r="AP36" s="1064">
        <v>12222</v>
      </c>
      <c r="AQ36" s="1064"/>
      <c r="AR36" s="1064"/>
      <c r="AS36" s="1064"/>
      <c r="AT36" s="1064"/>
      <c r="AU36" s="1064">
        <v>8458</v>
      </c>
      <c r="AV36" s="1064"/>
      <c r="AW36" s="1064"/>
      <c r="AX36" s="1064"/>
      <c r="AY36" s="1064"/>
      <c r="AZ36" s="1135" t="s">
        <v>608</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420</v>
      </c>
      <c r="C37" s="1131"/>
      <c r="D37" s="1131"/>
      <c r="E37" s="1131"/>
      <c r="F37" s="1131"/>
      <c r="G37" s="1131"/>
      <c r="H37" s="1131"/>
      <c r="I37" s="1131"/>
      <c r="J37" s="1131"/>
      <c r="K37" s="1131"/>
      <c r="L37" s="1131"/>
      <c r="M37" s="1131"/>
      <c r="N37" s="1131"/>
      <c r="O37" s="1131"/>
      <c r="P37" s="1132"/>
      <c r="Q37" s="1136">
        <v>1153</v>
      </c>
      <c r="R37" s="1137"/>
      <c r="S37" s="1137"/>
      <c r="T37" s="1137"/>
      <c r="U37" s="1137"/>
      <c r="V37" s="1137">
        <v>1121</v>
      </c>
      <c r="W37" s="1137"/>
      <c r="X37" s="1137"/>
      <c r="Y37" s="1137"/>
      <c r="Z37" s="1137"/>
      <c r="AA37" s="1137">
        <v>32</v>
      </c>
      <c r="AB37" s="1137"/>
      <c r="AC37" s="1137"/>
      <c r="AD37" s="1137"/>
      <c r="AE37" s="1138"/>
      <c r="AF37" s="1112">
        <v>32</v>
      </c>
      <c r="AG37" s="1113"/>
      <c r="AH37" s="1113"/>
      <c r="AI37" s="1113"/>
      <c r="AJ37" s="1114"/>
      <c r="AK37" s="1073">
        <v>683</v>
      </c>
      <c r="AL37" s="1064"/>
      <c r="AM37" s="1064"/>
      <c r="AN37" s="1064"/>
      <c r="AO37" s="1064"/>
      <c r="AP37" s="1064">
        <v>9182</v>
      </c>
      <c r="AQ37" s="1064"/>
      <c r="AR37" s="1064"/>
      <c r="AS37" s="1064"/>
      <c r="AT37" s="1064"/>
      <c r="AU37" s="1064">
        <v>9154</v>
      </c>
      <c r="AV37" s="1064"/>
      <c r="AW37" s="1064"/>
      <c r="AX37" s="1064"/>
      <c r="AY37" s="1064"/>
      <c r="AZ37" s="1135" t="s">
        <v>604</v>
      </c>
      <c r="BA37" s="1135"/>
      <c r="BB37" s="1135"/>
      <c r="BC37" s="1135"/>
      <c r="BD37" s="1135"/>
      <c r="BE37" s="1125" t="s">
        <v>413</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421</v>
      </c>
      <c r="C38" s="1131"/>
      <c r="D38" s="1131"/>
      <c r="E38" s="1131"/>
      <c r="F38" s="1131"/>
      <c r="G38" s="1131"/>
      <c r="H38" s="1131"/>
      <c r="I38" s="1131"/>
      <c r="J38" s="1131"/>
      <c r="K38" s="1131"/>
      <c r="L38" s="1131"/>
      <c r="M38" s="1131"/>
      <c r="N38" s="1131"/>
      <c r="O38" s="1131"/>
      <c r="P38" s="1132"/>
      <c r="Q38" s="1136">
        <v>27</v>
      </c>
      <c r="R38" s="1137"/>
      <c r="S38" s="1137"/>
      <c r="T38" s="1137"/>
      <c r="U38" s="1137"/>
      <c r="V38" s="1137">
        <v>18</v>
      </c>
      <c r="W38" s="1137"/>
      <c r="X38" s="1137"/>
      <c r="Y38" s="1137"/>
      <c r="Z38" s="1137"/>
      <c r="AA38" s="1137">
        <v>9</v>
      </c>
      <c r="AB38" s="1137"/>
      <c r="AC38" s="1137"/>
      <c r="AD38" s="1137"/>
      <c r="AE38" s="1138"/>
      <c r="AF38" s="1112">
        <v>9</v>
      </c>
      <c r="AG38" s="1113"/>
      <c r="AH38" s="1113"/>
      <c r="AI38" s="1113"/>
      <c r="AJ38" s="1114"/>
      <c r="AK38" s="1073">
        <v>23</v>
      </c>
      <c r="AL38" s="1064"/>
      <c r="AM38" s="1064"/>
      <c r="AN38" s="1064"/>
      <c r="AO38" s="1064"/>
      <c r="AP38" s="1064">
        <v>110</v>
      </c>
      <c r="AQ38" s="1064"/>
      <c r="AR38" s="1064"/>
      <c r="AS38" s="1064"/>
      <c r="AT38" s="1064"/>
      <c r="AU38" s="1064">
        <v>109</v>
      </c>
      <c r="AV38" s="1064"/>
      <c r="AW38" s="1064"/>
      <c r="AX38" s="1064"/>
      <c r="AY38" s="1064"/>
      <c r="AZ38" s="1135" t="s">
        <v>608</v>
      </c>
      <c r="BA38" s="1135"/>
      <c r="BB38" s="1135"/>
      <c r="BC38" s="1135"/>
      <c r="BD38" s="1135"/>
      <c r="BE38" s="1125" t="s">
        <v>413</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1327</v>
      </c>
      <c r="AG63" s="1052"/>
      <c r="AH63" s="1052"/>
      <c r="AI63" s="1052"/>
      <c r="AJ63" s="1123"/>
      <c r="AK63" s="1124"/>
      <c r="AL63" s="1056"/>
      <c r="AM63" s="1056"/>
      <c r="AN63" s="1056"/>
      <c r="AO63" s="1056"/>
      <c r="AP63" s="1052">
        <v>25459</v>
      </c>
      <c r="AQ63" s="1052"/>
      <c r="AR63" s="1052"/>
      <c r="AS63" s="1052"/>
      <c r="AT63" s="1052"/>
      <c r="AU63" s="1052">
        <v>17922</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425</v>
      </c>
      <c r="B66" s="1089"/>
      <c r="C66" s="1089"/>
      <c r="D66" s="1089"/>
      <c r="E66" s="1089"/>
      <c r="F66" s="1089"/>
      <c r="G66" s="1089"/>
      <c r="H66" s="1089"/>
      <c r="I66" s="1089"/>
      <c r="J66" s="1089"/>
      <c r="K66" s="1089"/>
      <c r="L66" s="1089"/>
      <c r="M66" s="1089"/>
      <c r="N66" s="1089"/>
      <c r="O66" s="1089"/>
      <c r="P66" s="1090"/>
      <c r="Q66" s="1094" t="s">
        <v>426</v>
      </c>
      <c r="R66" s="1095"/>
      <c r="S66" s="1095"/>
      <c r="T66" s="1095"/>
      <c r="U66" s="1096"/>
      <c r="V66" s="1094" t="s">
        <v>427</v>
      </c>
      <c r="W66" s="1095"/>
      <c r="X66" s="1095"/>
      <c r="Y66" s="1095"/>
      <c r="Z66" s="1096"/>
      <c r="AA66" s="1094" t="s">
        <v>401</v>
      </c>
      <c r="AB66" s="1095"/>
      <c r="AC66" s="1095"/>
      <c r="AD66" s="1095"/>
      <c r="AE66" s="1096"/>
      <c r="AF66" s="1100" t="s">
        <v>402</v>
      </c>
      <c r="AG66" s="1101"/>
      <c r="AH66" s="1101"/>
      <c r="AI66" s="1101"/>
      <c r="AJ66" s="1102"/>
      <c r="AK66" s="1094" t="s">
        <v>403</v>
      </c>
      <c r="AL66" s="1089"/>
      <c r="AM66" s="1089"/>
      <c r="AN66" s="1089"/>
      <c r="AO66" s="1090"/>
      <c r="AP66" s="1094" t="s">
        <v>428</v>
      </c>
      <c r="AQ66" s="1095"/>
      <c r="AR66" s="1095"/>
      <c r="AS66" s="1095"/>
      <c r="AT66" s="1096"/>
      <c r="AU66" s="1094" t="s">
        <v>429</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598</v>
      </c>
      <c r="C68" s="1079"/>
      <c r="D68" s="1079"/>
      <c r="E68" s="1079"/>
      <c r="F68" s="1079"/>
      <c r="G68" s="1079"/>
      <c r="H68" s="1079"/>
      <c r="I68" s="1079"/>
      <c r="J68" s="1079"/>
      <c r="K68" s="1079"/>
      <c r="L68" s="1079"/>
      <c r="M68" s="1079"/>
      <c r="N68" s="1079"/>
      <c r="O68" s="1079"/>
      <c r="P68" s="1080"/>
      <c r="Q68" s="1081">
        <v>2963</v>
      </c>
      <c r="R68" s="1075"/>
      <c r="S68" s="1075"/>
      <c r="T68" s="1075"/>
      <c r="U68" s="1075"/>
      <c r="V68" s="1075">
        <v>2892</v>
      </c>
      <c r="W68" s="1075"/>
      <c r="X68" s="1075"/>
      <c r="Y68" s="1075"/>
      <c r="Z68" s="1075"/>
      <c r="AA68" s="1075">
        <v>71</v>
      </c>
      <c r="AB68" s="1075"/>
      <c r="AC68" s="1075"/>
      <c r="AD68" s="1075"/>
      <c r="AE68" s="1075"/>
      <c r="AF68" s="1075">
        <v>64</v>
      </c>
      <c r="AG68" s="1075"/>
      <c r="AH68" s="1075"/>
      <c r="AI68" s="1075"/>
      <c r="AJ68" s="1075"/>
      <c r="AK68" s="1075">
        <v>37</v>
      </c>
      <c r="AL68" s="1075"/>
      <c r="AM68" s="1075"/>
      <c r="AN68" s="1075"/>
      <c r="AO68" s="1075"/>
      <c r="AP68" s="1075">
        <v>1946</v>
      </c>
      <c r="AQ68" s="1075"/>
      <c r="AR68" s="1075"/>
      <c r="AS68" s="1075"/>
      <c r="AT68" s="1075"/>
      <c r="AU68" s="1075">
        <v>1523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0">
        <v>1</v>
      </c>
      <c r="R69" s="1064"/>
      <c r="S69" s="1064"/>
      <c r="T69" s="1064"/>
      <c r="U69" s="1064"/>
      <c r="V69" s="1064">
        <v>1</v>
      </c>
      <c r="W69" s="1064"/>
      <c r="X69" s="1064"/>
      <c r="Y69" s="1064"/>
      <c r="Z69" s="1064"/>
      <c r="AA69" s="1064">
        <v>0</v>
      </c>
      <c r="AB69" s="1064"/>
      <c r="AC69" s="1064"/>
      <c r="AD69" s="1064"/>
      <c r="AE69" s="1064"/>
      <c r="AF69" s="1064">
        <v>0</v>
      </c>
      <c r="AG69" s="1064"/>
      <c r="AH69" s="1064"/>
      <c r="AI69" s="1064"/>
      <c r="AJ69" s="1064"/>
      <c r="AK69" s="1064" t="s">
        <v>606</v>
      </c>
      <c r="AL69" s="1064"/>
      <c r="AM69" s="1064"/>
      <c r="AN69" s="1064"/>
      <c r="AO69" s="1064"/>
      <c r="AP69" s="1064" t="s">
        <v>607</v>
      </c>
      <c r="AQ69" s="1064"/>
      <c r="AR69" s="1064"/>
      <c r="AS69" s="1064"/>
      <c r="AT69" s="1064"/>
      <c r="AU69" s="1064" t="s">
        <v>606</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5521</v>
      </c>
      <c r="R70" s="1064"/>
      <c r="S70" s="1064"/>
      <c r="T70" s="1064"/>
      <c r="U70" s="1064"/>
      <c r="V70" s="1064">
        <v>4998</v>
      </c>
      <c r="W70" s="1064"/>
      <c r="X70" s="1064"/>
      <c r="Y70" s="1064"/>
      <c r="Z70" s="1064"/>
      <c r="AA70" s="1064">
        <v>523</v>
      </c>
      <c r="AB70" s="1064"/>
      <c r="AC70" s="1064"/>
      <c r="AD70" s="1064"/>
      <c r="AE70" s="1064"/>
      <c r="AF70" s="1064">
        <v>523</v>
      </c>
      <c r="AG70" s="1064"/>
      <c r="AH70" s="1064"/>
      <c r="AI70" s="1064"/>
      <c r="AJ70" s="1064"/>
      <c r="AK70" s="1064">
        <v>750</v>
      </c>
      <c r="AL70" s="1064"/>
      <c r="AM70" s="1064"/>
      <c r="AN70" s="1064"/>
      <c r="AO70" s="1064"/>
      <c r="AP70" s="1064" t="s">
        <v>605</v>
      </c>
      <c r="AQ70" s="1064"/>
      <c r="AR70" s="1064"/>
      <c r="AS70" s="1064"/>
      <c r="AT70" s="1064"/>
      <c r="AU70" s="1064" t="s">
        <v>608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602</v>
      </c>
      <c r="C71" s="1068"/>
      <c r="D71" s="1068"/>
      <c r="E71" s="1068"/>
      <c r="F71" s="1068"/>
      <c r="G71" s="1068"/>
      <c r="H71" s="1068"/>
      <c r="I71" s="1068"/>
      <c r="J71" s="1068"/>
      <c r="K71" s="1068"/>
      <c r="L71" s="1068"/>
      <c r="M71" s="1068"/>
      <c r="N71" s="1068"/>
      <c r="O71" s="1068"/>
      <c r="P71" s="1069"/>
      <c r="Q71" s="1070">
        <v>95</v>
      </c>
      <c r="R71" s="1064"/>
      <c r="S71" s="1064"/>
      <c r="T71" s="1064"/>
      <c r="U71" s="1064"/>
      <c r="V71" s="1064">
        <v>85</v>
      </c>
      <c r="W71" s="1064"/>
      <c r="X71" s="1064"/>
      <c r="Y71" s="1064"/>
      <c r="Z71" s="1064"/>
      <c r="AA71" s="1064">
        <v>10</v>
      </c>
      <c r="AB71" s="1064"/>
      <c r="AC71" s="1064"/>
      <c r="AD71" s="1064"/>
      <c r="AE71" s="1064"/>
      <c r="AF71" s="1064">
        <v>10</v>
      </c>
      <c r="AG71" s="1064"/>
      <c r="AH71" s="1064"/>
      <c r="AI71" s="1064"/>
      <c r="AJ71" s="1064"/>
      <c r="AK71" s="1064" t="s">
        <v>609</v>
      </c>
      <c r="AL71" s="1064"/>
      <c r="AM71" s="1064"/>
      <c r="AN71" s="1064"/>
      <c r="AO71" s="1064"/>
      <c r="AP71" s="1064" t="s">
        <v>607</v>
      </c>
      <c r="AQ71" s="1064"/>
      <c r="AR71" s="1064"/>
      <c r="AS71" s="1064"/>
      <c r="AT71" s="1064"/>
      <c r="AU71" s="1064" t="s">
        <v>605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603</v>
      </c>
      <c r="C72" s="1068"/>
      <c r="D72" s="1068"/>
      <c r="E72" s="1068"/>
      <c r="F72" s="1068"/>
      <c r="G72" s="1068"/>
      <c r="H72" s="1068"/>
      <c r="I72" s="1068"/>
      <c r="J72" s="1068"/>
      <c r="K72" s="1068"/>
      <c r="L72" s="1068"/>
      <c r="M72" s="1068"/>
      <c r="N72" s="1068"/>
      <c r="O72" s="1068"/>
      <c r="P72" s="1069"/>
      <c r="Q72" s="1070">
        <v>244880</v>
      </c>
      <c r="R72" s="1064"/>
      <c r="S72" s="1064"/>
      <c r="T72" s="1064"/>
      <c r="U72" s="1064"/>
      <c r="V72" s="1064">
        <v>239644</v>
      </c>
      <c r="W72" s="1064"/>
      <c r="X72" s="1064"/>
      <c r="Y72" s="1064"/>
      <c r="Z72" s="1064"/>
      <c r="AA72" s="1064">
        <v>5236</v>
      </c>
      <c r="AB72" s="1064"/>
      <c r="AC72" s="1064"/>
      <c r="AD72" s="1064"/>
      <c r="AE72" s="1064"/>
      <c r="AF72" s="1064">
        <v>5236</v>
      </c>
      <c r="AG72" s="1064"/>
      <c r="AH72" s="1064"/>
      <c r="AI72" s="1064"/>
      <c r="AJ72" s="1064"/>
      <c r="AK72" s="1064">
        <v>1477</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v>188</v>
      </c>
      <c r="R73" s="1064"/>
      <c r="S73" s="1064"/>
      <c r="T73" s="1064"/>
      <c r="U73" s="1064"/>
      <c r="V73" s="1064">
        <v>154</v>
      </c>
      <c r="W73" s="1064"/>
      <c r="X73" s="1064"/>
      <c r="Y73" s="1064"/>
      <c r="Z73" s="1064"/>
      <c r="AA73" s="1064">
        <v>34</v>
      </c>
      <c r="AB73" s="1064"/>
      <c r="AC73" s="1064"/>
      <c r="AD73" s="1064"/>
      <c r="AE73" s="1064"/>
      <c r="AF73" s="1064">
        <v>34</v>
      </c>
      <c r="AG73" s="1064"/>
      <c r="AH73" s="1064"/>
      <c r="AI73" s="1064"/>
      <c r="AJ73" s="1064"/>
      <c r="AK73" s="1064">
        <v>40</v>
      </c>
      <c r="AL73" s="1064"/>
      <c r="AM73" s="1064"/>
      <c r="AN73" s="1064"/>
      <c r="AO73" s="1064"/>
      <c r="AP73" s="1064" t="s">
        <v>610</v>
      </c>
      <c r="AQ73" s="1064"/>
      <c r="AR73" s="1064"/>
      <c r="AS73" s="1064"/>
      <c r="AT73" s="1064"/>
      <c r="AU73" s="1064" t="s">
        <v>605</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5868</v>
      </c>
      <c r="AG88" s="1052"/>
      <c r="AH88" s="1052"/>
      <c r="AI88" s="1052"/>
      <c r="AJ88" s="1052"/>
      <c r="AK88" s="1056"/>
      <c r="AL88" s="1056"/>
      <c r="AM88" s="1056"/>
      <c r="AN88" s="1056"/>
      <c r="AO88" s="1056"/>
      <c r="AP88" s="1052">
        <v>1946</v>
      </c>
      <c r="AQ88" s="1052"/>
      <c r="AR88" s="1052"/>
      <c r="AS88" s="1052"/>
      <c r="AT88" s="1052"/>
      <c r="AU88" s="1052">
        <v>1523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211</v>
      </c>
      <c r="CS102" s="1044"/>
      <c r="CT102" s="1044"/>
      <c r="CU102" s="1044"/>
      <c r="CV102" s="1045"/>
      <c r="CW102" s="1043" t="s">
        <v>613</v>
      </c>
      <c r="CX102" s="1044"/>
      <c r="CY102" s="1044"/>
      <c r="CZ102" s="1044"/>
      <c r="DA102" s="1045"/>
      <c r="DB102" s="1043" t="s">
        <v>613</v>
      </c>
      <c r="DC102" s="1044"/>
      <c r="DD102" s="1044"/>
      <c r="DE102" s="1044"/>
      <c r="DF102" s="1045"/>
      <c r="DG102" s="1043" t="s">
        <v>613</v>
      </c>
      <c r="DH102" s="1044"/>
      <c r="DI102" s="1044"/>
      <c r="DJ102" s="1044"/>
      <c r="DK102" s="1045"/>
      <c r="DL102" s="1043">
        <v>10</v>
      </c>
      <c r="DM102" s="1044"/>
      <c r="DN102" s="1044"/>
      <c r="DO102" s="1044"/>
      <c r="DP102" s="1045"/>
      <c r="DQ102" s="1043">
        <v>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312</v>
      </c>
      <c r="AG109" s="987"/>
      <c r="AH109" s="987"/>
      <c r="AI109" s="987"/>
      <c r="AJ109" s="988"/>
      <c r="AK109" s="989" t="s">
        <v>311</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312</v>
      </c>
      <c r="BW109" s="987"/>
      <c r="BX109" s="987"/>
      <c r="BY109" s="987"/>
      <c r="BZ109" s="988"/>
      <c r="CA109" s="989" t="s">
        <v>311</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312</v>
      </c>
      <c r="DM109" s="987"/>
      <c r="DN109" s="987"/>
      <c r="DO109" s="987"/>
      <c r="DP109" s="988"/>
      <c r="DQ109" s="989" t="s">
        <v>311</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3546073</v>
      </c>
      <c r="AB110" s="980"/>
      <c r="AC110" s="980"/>
      <c r="AD110" s="980"/>
      <c r="AE110" s="981"/>
      <c r="AF110" s="982">
        <v>3423359</v>
      </c>
      <c r="AG110" s="980"/>
      <c r="AH110" s="980"/>
      <c r="AI110" s="980"/>
      <c r="AJ110" s="981"/>
      <c r="AK110" s="982">
        <v>3335117</v>
      </c>
      <c r="AL110" s="980"/>
      <c r="AM110" s="980"/>
      <c r="AN110" s="980"/>
      <c r="AO110" s="981"/>
      <c r="AP110" s="983">
        <v>18.899999999999999</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38597135</v>
      </c>
      <c r="BR110" s="927"/>
      <c r="BS110" s="927"/>
      <c r="BT110" s="927"/>
      <c r="BU110" s="927"/>
      <c r="BV110" s="927">
        <v>35742107</v>
      </c>
      <c r="BW110" s="927"/>
      <c r="BX110" s="927"/>
      <c r="BY110" s="927"/>
      <c r="BZ110" s="927"/>
      <c r="CA110" s="927">
        <v>35803828</v>
      </c>
      <c r="CB110" s="927"/>
      <c r="CC110" s="927"/>
      <c r="CD110" s="927"/>
      <c r="CE110" s="927"/>
      <c r="CF110" s="951">
        <v>203</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396</v>
      </c>
      <c r="DH110" s="927"/>
      <c r="DI110" s="927"/>
      <c r="DJ110" s="927"/>
      <c r="DK110" s="927"/>
      <c r="DL110" s="927" t="s">
        <v>237</v>
      </c>
      <c r="DM110" s="927"/>
      <c r="DN110" s="927"/>
      <c r="DO110" s="927"/>
      <c r="DP110" s="927"/>
      <c r="DQ110" s="927" t="s">
        <v>396</v>
      </c>
      <c r="DR110" s="927"/>
      <c r="DS110" s="927"/>
      <c r="DT110" s="927"/>
      <c r="DU110" s="927"/>
      <c r="DV110" s="928" t="s">
        <v>237</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396</v>
      </c>
      <c r="AB111" s="1008"/>
      <c r="AC111" s="1008"/>
      <c r="AD111" s="1008"/>
      <c r="AE111" s="1009"/>
      <c r="AF111" s="1010" t="s">
        <v>396</v>
      </c>
      <c r="AG111" s="1008"/>
      <c r="AH111" s="1008"/>
      <c r="AI111" s="1008"/>
      <c r="AJ111" s="1009"/>
      <c r="AK111" s="1010" t="s">
        <v>237</v>
      </c>
      <c r="AL111" s="1008"/>
      <c r="AM111" s="1008"/>
      <c r="AN111" s="1008"/>
      <c r="AO111" s="1009"/>
      <c r="AP111" s="1011" t="s">
        <v>237</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396</v>
      </c>
      <c r="BR111" s="899"/>
      <c r="BS111" s="899"/>
      <c r="BT111" s="899"/>
      <c r="BU111" s="899"/>
      <c r="BV111" s="899" t="s">
        <v>396</v>
      </c>
      <c r="BW111" s="899"/>
      <c r="BX111" s="899"/>
      <c r="BY111" s="899"/>
      <c r="BZ111" s="899"/>
      <c r="CA111" s="899" t="s">
        <v>237</v>
      </c>
      <c r="CB111" s="899"/>
      <c r="CC111" s="899"/>
      <c r="CD111" s="899"/>
      <c r="CE111" s="899"/>
      <c r="CF111" s="960" t="s">
        <v>237</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396</v>
      </c>
      <c r="DH111" s="899"/>
      <c r="DI111" s="899"/>
      <c r="DJ111" s="899"/>
      <c r="DK111" s="899"/>
      <c r="DL111" s="899" t="s">
        <v>396</v>
      </c>
      <c r="DM111" s="899"/>
      <c r="DN111" s="899"/>
      <c r="DO111" s="899"/>
      <c r="DP111" s="899"/>
      <c r="DQ111" s="899" t="s">
        <v>237</v>
      </c>
      <c r="DR111" s="899"/>
      <c r="DS111" s="899"/>
      <c r="DT111" s="899"/>
      <c r="DU111" s="899"/>
      <c r="DV111" s="876" t="s">
        <v>237</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237</v>
      </c>
      <c r="AB112" s="862"/>
      <c r="AC112" s="862"/>
      <c r="AD112" s="862"/>
      <c r="AE112" s="863"/>
      <c r="AF112" s="864" t="s">
        <v>396</v>
      </c>
      <c r="AG112" s="862"/>
      <c r="AH112" s="862"/>
      <c r="AI112" s="862"/>
      <c r="AJ112" s="863"/>
      <c r="AK112" s="864" t="s">
        <v>237</v>
      </c>
      <c r="AL112" s="862"/>
      <c r="AM112" s="862"/>
      <c r="AN112" s="862"/>
      <c r="AO112" s="863"/>
      <c r="AP112" s="909" t="s">
        <v>396</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18549427</v>
      </c>
      <c r="BR112" s="899"/>
      <c r="BS112" s="899"/>
      <c r="BT112" s="899"/>
      <c r="BU112" s="899"/>
      <c r="BV112" s="899">
        <v>18194153</v>
      </c>
      <c r="BW112" s="899"/>
      <c r="BX112" s="899"/>
      <c r="BY112" s="899"/>
      <c r="BZ112" s="899"/>
      <c r="CA112" s="899">
        <v>18082586</v>
      </c>
      <c r="CB112" s="899"/>
      <c r="CC112" s="899"/>
      <c r="CD112" s="899"/>
      <c r="CE112" s="899"/>
      <c r="CF112" s="960">
        <v>102.5</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396</v>
      </c>
      <c r="DH112" s="899"/>
      <c r="DI112" s="899"/>
      <c r="DJ112" s="899"/>
      <c r="DK112" s="899"/>
      <c r="DL112" s="899" t="s">
        <v>237</v>
      </c>
      <c r="DM112" s="899"/>
      <c r="DN112" s="899"/>
      <c r="DO112" s="899"/>
      <c r="DP112" s="899"/>
      <c r="DQ112" s="899" t="s">
        <v>237</v>
      </c>
      <c r="DR112" s="899"/>
      <c r="DS112" s="899"/>
      <c r="DT112" s="899"/>
      <c r="DU112" s="899"/>
      <c r="DV112" s="876" t="s">
        <v>237</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1131400</v>
      </c>
      <c r="AB113" s="1008"/>
      <c r="AC113" s="1008"/>
      <c r="AD113" s="1008"/>
      <c r="AE113" s="1009"/>
      <c r="AF113" s="1010">
        <v>1187380</v>
      </c>
      <c r="AG113" s="1008"/>
      <c r="AH113" s="1008"/>
      <c r="AI113" s="1008"/>
      <c r="AJ113" s="1009"/>
      <c r="AK113" s="1010">
        <v>1243504</v>
      </c>
      <c r="AL113" s="1008"/>
      <c r="AM113" s="1008"/>
      <c r="AN113" s="1008"/>
      <c r="AO113" s="1009"/>
      <c r="AP113" s="1011">
        <v>7.1</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1919445</v>
      </c>
      <c r="BR113" s="899"/>
      <c r="BS113" s="899"/>
      <c r="BT113" s="899"/>
      <c r="BU113" s="899"/>
      <c r="BV113" s="899">
        <v>1734079</v>
      </c>
      <c r="BW113" s="899"/>
      <c r="BX113" s="899"/>
      <c r="BY113" s="899"/>
      <c r="BZ113" s="899"/>
      <c r="CA113" s="899">
        <v>1523232</v>
      </c>
      <c r="CB113" s="899"/>
      <c r="CC113" s="899"/>
      <c r="CD113" s="899"/>
      <c r="CE113" s="899"/>
      <c r="CF113" s="960">
        <v>8.6</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237</v>
      </c>
      <c r="DH113" s="862"/>
      <c r="DI113" s="862"/>
      <c r="DJ113" s="862"/>
      <c r="DK113" s="863"/>
      <c r="DL113" s="864" t="s">
        <v>396</v>
      </c>
      <c r="DM113" s="862"/>
      <c r="DN113" s="862"/>
      <c r="DO113" s="862"/>
      <c r="DP113" s="863"/>
      <c r="DQ113" s="864" t="s">
        <v>237</v>
      </c>
      <c r="DR113" s="862"/>
      <c r="DS113" s="862"/>
      <c r="DT113" s="862"/>
      <c r="DU113" s="863"/>
      <c r="DV113" s="909" t="s">
        <v>237</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218665</v>
      </c>
      <c r="AB114" s="862"/>
      <c r="AC114" s="862"/>
      <c r="AD114" s="862"/>
      <c r="AE114" s="863"/>
      <c r="AF114" s="864">
        <v>252225</v>
      </c>
      <c r="AG114" s="862"/>
      <c r="AH114" s="862"/>
      <c r="AI114" s="862"/>
      <c r="AJ114" s="863"/>
      <c r="AK114" s="864">
        <v>247207</v>
      </c>
      <c r="AL114" s="862"/>
      <c r="AM114" s="862"/>
      <c r="AN114" s="862"/>
      <c r="AO114" s="863"/>
      <c r="AP114" s="909">
        <v>1.4</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5682476</v>
      </c>
      <c r="BR114" s="899"/>
      <c r="BS114" s="899"/>
      <c r="BT114" s="899"/>
      <c r="BU114" s="899"/>
      <c r="BV114" s="899">
        <v>5292973</v>
      </c>
      <c r="BW114" s="899"/>
      <c r="BX114" s="899"/>
      <c r="BY114" s="899"/>
      <c r="BZ114" s="899"/>
      <c r="CA114" s="899">
        <v>5301017</v>
      </c>
      <c r="CB114" s="899"/>
      <c r="CC114" s="899"/>
      <c r="CD114" s="899"/>
      <c r="CE114" s="899"/>
      <c r="CF114" s="960">
        <v>30.1</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396</v>
      </c>
      <c r="DH114" s="862"/>
      <c r="DI114" s="862"/>
      <c r="DJ114" s="862"/>
      <c r="DK114" s="863"/>
      <c r="DL114" s="864" t="s">
        <v>396</v>
      </c>
      <c r="DM114" s="862"/>
      <c r="DN114" s="862"/>
      <c r="DO114" s="862"/>
      <c r="DP114" s="863"/>
      <c r="DQ114" s="864" t="s">
        <v>396</v>
      </c>
      <c r="DR114" s="862"/>
      <c r="DS114" s="862"/>
      <c r="DT114" s="862"/>
      <c r="DU114" s="863"/>
      <c r="DV114" s="909" t="s">
        <v>237</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1018</v>
      </c>
      <c r="AB115" s="1008"/>
      <c r="AC115" s="1008"/>
      <c r="AD115" s="1008"/>
      <c r="AE115" s="1009"/>
      <c r="AF115" s="1010">
        <v>562</v>
      </c>
      <c r="AG115" s="1008"/>
      <c r="AH115" s="1008"/>
      <c r="AI115" s="1008"/>
      <c r="AJ115" s="1009"/>
      <c r="AK115" s="1010">
        <v>7467</v>
      </c>
      <c r="AL115" s="1008"/>
      <c r="AM115" s="1008"/>
      <c r="AN115" s="1008"/>
      <c r="AO115" s="1009"/>
      <c r="AP115" s="1011">
        <v>0</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19667</v>
      </c>
      <c r="BR115" s="899"/>
      <c r="BS115" s="899"/>
      <c r="BT115" s="899"/>
      <c r="BU115" s="899"/>
      <c r="BV115" s="899">
        <v>7808</v>
      </c>
      <c r="BW115" s="899"/>
      <c r="BX115" s="899"/>
      <c r="BY115" s="899"/>
      <c r="BZ115" s="899"/>
      <c r="CA115" s="899">
        <v>18841</v>
      </c>
      <c r="CB115" s="899"/>
      <c r="CC115" s="899"/>
      <c r="CD115" s="899"/>
      <c r="CE115" s="899"/>
      <c r="CF115" s="960">
        <v>0.1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237</v>
      </c>
      <c r="DH115" s="862"/>
      <c r="DI115" s="862"/>
      <c r="DJ115" s="862"/>
      <c r="DK115" s="863"/>
      <c r="DL115" s="864" t="s">
        <v>237</v>
      </c>
      <c r="DM115" s="862"/>
      <c r="DN115" s="862"/>
      <c r="DO115" s="862"/>
      <c r="DP115" s="863"/>
      <c r="DQ115" s="864" t="s">
        <v>237</v>
      </c>
      <c r="DR115" s="862"/>
      <c r="DS115" s="862"/>
      <c r="DT115" s="862"/>
      <c r="DU115" s="863"/>
      <c r="DV115" s="909" t="s">
        <v>237</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396</v>
      </c>
      <c r="AB116" s="862"/>
      <c r="AC116" s="862"/>
      <c r="AD116" s="862"/>
      <c r="AE116" s="863"/>
      <c r="AF116" s="864" t="s">
        <v>237</v>
      </c>
      <c r="AG116" s="862"/>
      <c r="AH116" s="862"/>
      <c r="AI116" s="862"/>
      <c r="AJ116" s="863"/>
      <c r="AK116" s="864" t="s">
        <v>237</v>
      </c>
      <c r="AL116" s="862"/>
      <c r="AM116" s="862"/>
      <c r="AN116" s="862"/>
      <c r="AO116" s="863"/>
      <c r="AP116" s="909" t="s">
        <v>237</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396</v>
      </c>
      <c r="BR116" s="899"/>
      <c r="BS116" s="899"/>
      <c r="BT116" s="899"/>
      <c r="BU116" s="899"/>
      <c r="BV116" s="899" t="s">
        <v>237</v>
      </c>
      <c r="BW116" s="899"/>
      <c r="BX116" s="899"/>
      <c r="BY116" s="899"/>
      <c r="BZ116" s="899"/>
      <c r="CA116" s="899" t="s">
        <v>237</v>
      </c>
      <c r="CB116" s="899"/>
      <c r="CC116" s="899"/>
      <c r="CD116" s="899"/>
      <c r="CE116" s="899"/>
      <c r="CF116" s="960" t="s">
        <v>237</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237</v>
      </c>
      <c r="DH116" s="862"/>
      <c r="DI116" s="862"/>
      <c r="DJ116" s="862"/>
      <c r="DK116" s="863"/>
      <c r="DL116" s="864" t="s">
        <v>396</v>
      </c>
      <c r="DM116" s="862"/>
      <c r="DN116" s="862"/>
      <c r="DO116" s="862"/>
      <c r="DP116" s="863"/>
      <c r="DQ116" s="864" t="s">
        <v>237</v>
      </c>
      <c r="DR116" s="862"/>
      <c r="DS116" s="862"/>
      <c r="DT116" s="862"/>
      <c r="DU116" s="863"/>
      <c r="DV116" s="909" t="s">
        <v>237</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4897156</v>
      </c>
      <c r="AB117" s="994"/>
      <c r="AC117" s="994"/>
      <c r="AD117" s="994"/>
      <c r="AE117" s="995"/>
      <c r="AF117" s="996">
        <v>4863526</v>
      </c>
      <c r="AG117" s="994"/>
      <c r="AH117" s="994"/>
      <c r="AI117" s="994"/>
      <c r="AJ117" s="995"/>
      <c r="AK117" s="996">
        <v>4833295</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237</v>
      </c>
      <c r="BR117" s="899"/>
      <c r="BS117" s="899"/>
      <c r="BT117" s="899"/>
      <c r="BU117" s="899"/>
      <c r="BV117" s="899" t="s">
        <v>396</v>
      </c>
      <c r="BW117" s="899"/>
      <c r="BX117" s="899"/>
      <c r="BY117" s="899"/>
      <c r="BZ117" s="899"/>
      <c r="CA117" s="899" t="s">
        <v>396</v>
      </c>
      <c r="CB117" s="899"/>
      <c r="CC117" s="899"/>
      <c r="CD117" s="899"/>
      <c r="CE117" s="899"/>
      <c r="CF117" s="960" t="s">
        <v>396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237</v>
      </c>
      <c r="DH117" s="862"/>
      <c r="DI117" s="862"/>
      <c r="DJ117" s="862"/>
      <c r="DK117" s="863"/>
      <c r="DL117" s="864" t="s">
        <v>237</v>
      </c>
      <c r="DM117" s="862"/>
      <c r="DN117" s="862"/>
      <c r="DO117" s="862"/>
      <c r="DP117" s="863"/>
      <c r="DQ117" s="864" t="s">
        <v>237</v>
      </c>
      <c r="DR117" s="862"/>
      <c r="DS117" s="862"/>
      <c r="DT117" s="862"/>
      <c r="DU117" s="863"/>
      <c r="DV117" s="909" t="s">
        <v>396</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312</v>
      </c>
      <c r="AG118" s="987"/>
      <c r="AH118" s="987"/>
      <c r="AI118" s="987"/>
      <c r="AJ118" s="988"/>
      <c r="AK118" s="989" t="s">
        <v>311</v>
      </c>
      <c r="AL118" s="987"/>
      <c r="AM118" s="987"/>
      <c r="AN118" s="987"/>
      <c r="AO118" s="988"/>
      <c r="AP118" s="990" t="s">
        <v>440</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396</v>
      </c>
      <c r="BR118" s="930"/>
      <c r="BS118" s="930"/>
      <c r="BT118" s="930"/>
      <c r="BU118" s="930"/>
      <c r="BV118" s="930" t="s">
        <v>396</v>
      </c>
      <c r="BW118" s="930"/>
      <c r="BX118" s="930"/>
      <c r="BY118" s="930"/>
      <c r="BZ118" s="930"/>
      <c r="CA118" s="930" t="s">
        <v>396</v>
      </c>
      <c r="CB118" s="930"/>
      <c r="CC118" s="930"/>
      <c r="CD118" s="930"/>
      <c r="CE118" s="930"/>
      <c r="CF118" s="960" t="s">
        <v>237</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237</v>
      </c>
      <c r="DH118" s="862"/>
      <c r="DI118" s="862"/>
      <c r="DJ118" s="862"/>
      <c r="DK118" s="863"/>
      <c r="DL118" s="864" t="s">
        <v>396</v>
      </c>
      <c r="DM118" s="862"/>
      <c r="DN118" s="862"/>
      <c r="DO118" s="862"/>
      <c r="DP118" s="863"/>
      <c r="DQ118" s="864" t="s">
        <v>396</v>
      </c>
      <c r="DR118" s="862"/>
      <c r="DS118" s="862"/>
      <c r="DT118" s="862"/>
      <c r="DU118" s="863"/>
      <c r="DV118" s="909" t="s">
        <v>396</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396</v>
      </c>
      <c r="AB119" s="980"/>
      <c r="AC119" s="980"/>
      <c r="AD119" s="980"/>
      <c r="AE119" s="981"/>
      <c r="AF119" s="982" t="s">
        <v>396</v>
      </c>
      <c r="AG119" s="980"/>
      <c r="AH119" s="980"/>
      <c r="AI119" s="980"/>
      <c r="AJ119" s="981"/>
      <c r="AK119" s="982" t="s">
        <v>396</v>
      </c>
      <c r="AL119" s="980"/>
      <c r="AM119" s="980"/>
      <c r="AN119" s="980"/>
      <c r="AO119" s="981"/>
      <c r="AP119" s="983" t="s">
        <v>237</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64768150</v>
      </c>
      <c r="BR119" s="930"/>
      <c r="BS119" s="930"/>
      <c r="BT119" s="930"/>
      <c r="BU119" s="930"/>
      <c r="BV119" s="930">
        <v>60971120</v>
      </c>
      <c r="BW119" s="930"/>
      <c r="BX119" s="930"/>
      <c r="BY119" s="930"/>
      <c r="BZ119" s="930"/>
      <c r="CA119" s="930">
        <v>60729504</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237</v>
      </c>
      <c r="DH119" s="845"/>
      <c r="DI119" s="845"/>
      <c r="DJ119" s="845"/>
      <c r="DK119" s="846"/>
      <c r="DL119" s="847" t="s">
        <v>396</v>
      </c>
      <c r="DM119" s="845"/>
      <c r="DN119" s="845"/>
      <c r="DO119" s="845"/>
      <c r="DP119" s="846"/>
      <c r="DQ119" s="847" t="s">
        <v>396</v>
      </c>
      <c r="DR119" s="845"/>
      <c r="DS119" s="845"/>
      <c r="DT119" s="845"/>
      <c r="DU119" s="846"/>
      <c r="DV119" s="933" t="s">
        <v>396</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396</v>
      </c>
      <c r="AB120" s="862"/>
      <c r="AC120" s="862"/>
      <c r="AD120" s="862"/>
      <c r="AE120" s="863"/>
      <c r="AF120" s="864" t="s">
        <v>237</v>
      </c>
      <c r="AG120" s="862"/>
      <c r="AH120" s="862"/>
      <c r="AI120" s="862"/>
      <c r="AJ120" s="863"/>
      <c r="AK120" s="864" t="s">
        <v>237</v>
      </c>
      <c r="AL120" s="862"/>
      <c r="AM120" s="862"/>
      <c r="AN120" s="862"/>
      <c r="AO120" s="863"/>
      <c r="AP120" s="909" t="s">
        <v>237</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14848414</v>
      </c>
      <c r="BR120" s="927"/>
      <c r="BS120" s="927"/>
      <c r="BT120" s="927"/>
      <c r="BU120" s="927"/>
      <c r="BV120" s="927">
        <v>12947090</v>
      </c>
      <c r="BW120" s="927"/>
      <c r="BX120" s="927"/>
      <c r="BY120" s="927"/>
      <c r="BZ120" s="927"/>
      <c r="CA120" s="927">
        <v>10940525</v>
      </c>
      <c r="CB120" s="927"/>
      <c r="CC120" s="927"/>
      <c r="CD120" s="927"/>
      <c r="CE120" s="927"/>
      <c r="CF120" s="951">
        <v>62</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9994380</v>
      </c>
      <c r="DH120" s="927"/>
      <c r="DI120" s="927"/>
      <c r="DJ120" s="927"/>
      <c r="DK120" s="927"/>
      <c r="DL120" s="927">
        <v>9566116</v>
      </c>
      <c r="DM120" s="927"/>
      <c r="DN120" s="927"/>
      <c r="DO120" s="927"/>
      <c r="DP120" s="927"/>
      <c r="DQ120" s="927">
        <v>9153989</v>
      </c>
      <c r="DR120" s="927"/>
      <c r="DS120" s="927"/>
      <c r="DT120" s="927"/>
      <c r="DU120" s="927"/>
      <c r="DV120" s="928">
        <v>51.9</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396</v>
      </c>
      <c r="AB121" s="862"/>
      <c r="AC121" s="862"/>
      <c r="AD121" s="862"/>
      <c r="AE121" s="863"/>
      <c r="AF121" s="864" t="s">
        <v>396</v>
      </c>
      <c r="AG121" s="862"/>
      <c r="AH121" s="862"/>
      <c r="AI121" s="862"/>
      <c r="AJ121" s="863"/>
      <c r="AK121" s="864" t="s">
        <v>396</v>
      </c>
      <c r="AL121" s="862"/>
      <c r="AM121" s="862"/>
      <c r="AN121" s="862"/>
      <c r="AO121" s="863"/>
      <c r="AP121" s="909" t="s">
        <v>237</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3251410</v>
      </c>
      <c r="BR121" s="899"/>
      <c r="BS121" s="899"/>
      <c r="BT121" s="899"/>
      <c r="BU121" s="899"/>
      <c r="BV121" s="899">
        <v>3514655</v>
      </c>
      <c r="BW121" s="899"/>
      <c r="BX121" s="899"/>
      <c r="BY121" s="899"/>
      <c r="BZ121" s="899"/>
      <c r="CA121" s="899">
        <v>3276773</v>
      </c>
      <c r="CB121" s="899"/>
      <c r="CC121" s="899"/>
      <c r="CD121" s="899"/>
      <c r="CE121" s="899"/>
      <c r="CF121" s="960">
        <v>18.600000000000001</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8220731</v>
      </c>
      <c r="DH121" s="899"/>
      <c r="DI121" s="899"/>
      <c r="DJ121" s="899"/>
      <c r="DK121" s="899"/>
      <c r="DL121" s="899">
        <v>8274614</v>
      </c>
      <c r="DM121" s="899"/>
      <c r="DN121" s="899"/>
      <c r="DO121" s="899"/>
      <c r="DP121" s="899"/>
      <c r="DQ121" s="899">
        <v>8457745</v>
      </c>
      <c r="DR121" s="899"/>
      <c r="DS121" s="899"/>
      <c r="DT121" s="899"/>
      <c r="DU121" s="899"/>
      <c r="DV121" s="876">
        <v>48</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237</v>
      </c>
      <c r="AG122" s="862"/>
      <c r="AH122" s="862"/>
      <c r="AI122" s="862"/>
      <c r="AJ122" s="863"/>
      <c r="AK122" s="864" t="s">
        <v>237</v>
      </c>
      <c r="AL122" s="862"/>
      <c r="AM122" s="862"/>
      <c r="AN122" s="862"/>
      <c r="AO122" s="863"/>
      <c r="AP122" s="909" t="s">
        <v>396</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41807172</v>
      </c>
      <c r="BR122" s="930"/>
      <c r="BS122" s="930"/>
      <c r="BT122" s="930"/>
      <c r="BU122" s="930"/>
      <c r="BV122" s="930">
        <v>40538662</v>
      </c>
      <c r="BW122" s="930"/>
      <c r="BX122" s="930"/>
      <c r="BY122" s="930"/>
      <c r="BZ122" s="930"/>
      <c r="CA122" s="930">
        <v>40880030</v>
      </c>
      <c r="CB122" s="930"/>
      <c r="CC122" s="930"/>
      <c r="CD122" s="930"/>
      <c r="CE122" s="930"/>
      <c r="CF122" s="931">
        <v>231.8</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52493</v>
      </c>
      <c r="DH122" s="899"/>
      <c r="DI122" s="899"/>
      <c r="DJ122" s="899"/>
      <c r="DK122" s="899"/>
      <c r="DL122" s="899">
        <v>97033</v>
      </c>
      <c r="DM122" s="899"/>
      <c r="DN122" s="899"/>
      <c r="DO122" s="899"/>
      <c r="DP122" s="899"/>
      <c r="DQ122" s="899">
        <v>241988</v>
      </c>
      <c r="DR122" s="899"/>
      <c r="DS122" s="899"/>
      <c r="DT122" s="899"/>
      <c r="DU122" s="899"/>
      <c r="DV122" s="876">
        <v>1.4</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396</v>
      </c>
      <c r="AB123" s="862"/>
      <c r="AC123" s="862"/>
      <c r="AD123" s="862"/>
      <c r="AE123" s="863"/>
      <c r="AF123" s="864" t="s">
        <v>396</v>
      </c>
      <c r="AG123" s="862"/>
      <c r="AH123" s="862"/>
      <c r="AI123" s="862"/>
      <c r="AJ123" s="863"/>
      <c r="AK123" s="864" t="s">
        <v>396</v>
      </c>
      <c r="AL123" s="862"/>
      <c r="AM123" s="862"/>
      <c r="AN123" s="862"/>
      <c r="AO123" s="863"/>
      <c r="AP123" s="909" t="s">
        <v>237</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480</v>
      </c>
      <c r="BP123" s="963"/>
      <c r="BQ123" s="917">
        <v>59906996</v>
      </c>
      <c r="BR123" s="918"/>
      <c r="BS123" s="918"/>
      <c r="BT123" s="918"/>
      <c r="BU123" s="918"/>
      <c r="BV123" s="918">
        <v>57000407</v>
      </c>
      <c r="BW123" s="918"/>
      <c r="BX123" s="918"/>
      <c r="BY123" s="918"/>
      <c r="BZ123" s="918"/>
      <c r="CA123" s="918">
        <v>55097328</v>
      </c>
      <c r="CB123" s="918"/>
      <c r="CC123" s="918"/>
      <c r="CD123" s="918"/>
      <c r="CE123" s="918"/>
      <c r="CF123" s="828"/>
      <c r="CG123" s="829"/>
      <c r="CH123" s="829"/>
      <c r="CI123" s="829"/>
      <c r="CJ123" s="919"/>
      <c r="CK123" s="954"/>
      <c r="CL123" s="940"/>
      <c r="CM123" s="940"/>
      <c r="CN123" s="940"/>
      <c r="CO123" s="941"/>
      <c r="CP123" s="920" t="s">
        <v>421</v>
      </c>
      <c r="CQ123" s="921"/>
      <c r="CR123" s="921"/>
      <c r="CS123" s="921"/>
      <c r="CT123" s="921"/>
      <c r="CU123" s="921"/>
      <c r="CV123" s="921"/>
      <c r="CW123" s="921"/>
      <c r="CX123" s="921"/>
      <c r="CY123" s="921"/>
      <c r="CZ123" s="921"/>
      <c r="DA123" s="921"/>
      <c r="DB123" s="921"/>
      <c r="DC123" s="921"/>
      <c r="DD123" s="921"/>
      <c r="DE123" s="921"/>
      <c r="DF123" s="922"/>
      <c r="DG123" s="861">
        <v>118317</v>
      </c>
      <c r="DH123" s="862"/>
      <c r="DI123" s="862"/>
      <c r="DJ123" s="862"/>
      <c r="DK123" s="863"/>
      <c r="DL123" s="864">
        <v>113754</v>
      </c>
      <c r="DM123" s="862"/>
      <c r="DN123" s="862"/>
      <c r="DO123" s="862"/>
      <c r="DP123" s="863"/>
      <c r="DQ123" s="864">
        <v>108542</v>
      </c>
      <c r="DR123" s="862"/>
      <c r="DS123" s="862"/>
      <c r="DT123" s="862"/>
      <c r="DU123" s="863"/>
      <c r="DV123" s="909">
        <v>0.6</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396</v>
      </c>
      <c r="AB124" s="862"/>
      <c r="AC124" s="862"/>
      <c r="AD124" s="862"/>
      <c r="AE124" s="863"/>
      <c r="AF124" s="864" t="s">
        <v>237</v>
      </c>
      <c r="AG124" s="862"/>
      <c r="AH124" s="862"/>
      <c r="AI124" s="862"/>
      <c r="AJ124" s="863"/>
      <c r="AK124" s="864" t="s">
        <v>396</v>
      </c>
      <c r="AL124" s="862"/>
      <c r="AM124" s="862"/>
      <c r="AN124" s="862"/>
      <c r="AO124" s="863"/>
      <c r="AP124" s="909" t="s">
        <v>237</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26.7</v>
      </c>
      <c r="BR124" s="916"/>
      <c r="BS124" s="916"/>
      <c r="BT124" s="916"/>
      <c r="BU124" s="916"/>
      <c r="BV124" s="916">
        <v>22.1</v>
      </c>
      <c r="BW124" s="916"/>
      <c r="BX124" s="916"/>
      <c r="BY124" s="916"/>
      <c r="BZ124" s="916"/>
      <c r="CA124" s="916">
        <v>31.9</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163506</v>
      </c>
      <c r="DH124" s="845"/>
      <c r="DI124" s="845"/>
      <c r="DJ124" s="845"/>
      <c r="DK124" s="846"/>
      <c r="DL124" s="847">
        <v>142636</v>
      </c>
      <c r="DM124" s="845"/>
      <c r="DN124" s="845"/>
      <c r="DO124" s="845"/>
      <c r="DP124" s="846"/>
      <c r="DQ124" s="847">
        <v>120322</v>
      </c>
      <c r="DR124" s="845"/>
      <c r="DS124" s="845"/>
      <c r="DT124" s="845"/>
      <c r="DU124" s="846"/>
      <c r="DV124" s="933">
        <v>0.7</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237</v>
      </c>
      <c r="AB125" s="862"/>
      <c r="AC125" s="862"/>
      <c r="AD125" s="862"/>
      <c r="AE125" s="863"/>
      <c r="AF125" s="864" t="s">
        <v>237</v>
      </c>
      <c r="AG125" s="862"/>
      <c r="AH125" s="862"/>
      <c r="AI125" s="862"/>
      <c r="AJ125" s="863"/>
      <c r="AK125" s="864" t="s">
        <v>396</v>
      </c>
      <c r="AL125" s="862"/>
      <c r="AM125" s="862"/>
      <c r="AN125" s="862"/>
      <c r="AO125" s="863"/>
      <c r="AP125" s="909" t="s">
        <v>237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237</v>
      </c>
      <c r="DH125" s="927"/>
      <c r="DI125" s="927"/>
      <c r="DJ125" s="927"/>
      <c r="DK125" s="927"/>
      <c r="DL125" s="927" t="s">
        <v>396</v>
      </c>
      <c r="DM125" s="927"/>
      <c r="DN125" s="927"/>
      <c r="DO125" s="927"/>
      <c r="DP125" s="927"/>
      <c r="DQ125" s="927" t="s">
        <v>396</v>
      </c>
      <c r="DR125" s="927"/>
      <c r="DS125" s="927"/>
      <c r="DT125" s="927"/>
      <c r="DU125" s="927"/>
      <c r="DV125" s="928" t="s">
        <v>396</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396</v>
      </c>
      <c r="AB126" s="862"/>
      <c r="AC126" s="862"/>
      <c r="AD126" s="862"/>
      <c r="AE126" s="863"/>
      <c r="AF126" s="864" t="s">
        <v>396</v>
      </c>
      <c r="AG126" s="862"/>
      <c r="AH126" s="862"/>
      <c r="AI126" s="862"/>
      <c r="AJ126" s="863"/>
      <c r="AK126" s="864" t="s">
        <v>396</v>
      </c>
      <c r="AL126" s="862"/>
      <c r="AM126" s="862"/>
      <c r="AN126" s="862"/>
      <c r="AO126" s="863"/>
      <c r="AP126" s="909" t="s">
        <v>237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237</v>
      </c>
      <c r="DH126" s="899"/>
      <c r="DI126" s="899"/>
      <c r="DJ126" s="899"/>
      <c r="DK126" s="899"/>
      <c r="DL126" s="899" t="s">
        <v>237</v>
      </c>
      <c r="DM126" s="899"/>
      <c r="DN126" s="899"/>
      <c r="DO126" s="899"/>
      <c r="DP126" s="899"/>
      <c r="DQ126" s="899" t="s">
        <v>396</v>
      </c>
      <c r="DR126" s="899"/>
      <c r="DS126" s="899"/>
      <c r="DT126" s="899"/>
      <c r="DU126" s="899"/>
      <c r="DV126" s="876" t="s">
        <v>237</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1018</v>
      </c>
      <c r="AB127" s="862"/>
      <c r="AC127" s="862"/>
      <c r="AD127" s="862"/>
      <c r="AE127" s="863"/>
      <c r="AF127" s="864">
        <v>562</v>
      </c>
      <c r="AG127" s="862"/>
      <c r="AH127" s="862"/>
      <c r="AI127" s="862"/>
      <c r="AJ127" s="863"/>
      <c r="AK127" s="864">
        <v>7467</v>
      </c>
      <c r="AL127" s="862"/>
      <c r="AM127" s="862"/>
      <c r="AN127" s="862"/>
      <c r="AO127" s="863"/>
      <c r="AP127" s="909">
        <v>0</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396</v>
      </c>
      <c r="DH127" s="899"/>
      <c r="DI127" s="899"/>
      <c r="DJ127" s="899"/>
      <c r="DK127" s="899"/>
      <c r="DL127" s="899" t="s">
        <v>396</v>
      </c>
      <c r="DM127" s="899"/>
      <c r="DN127" s="899"/>
      <c r="DO127" s="899"/>
      <c r="DP127" s="899"/>
      <c r="DQ127" s="899" t="s">
        <v>237</v>
      </c>
      <c r="DR127" s="899"/>
      <c r="DS127" s="899"/>
      <c r="DT127" s="899"/>
      <c r="DU127" s="899"/>
      <c r="DV127" s="876" t="s">
        <v>396</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427874</v>
      </c>
      <c r="AB128" s="883"/>
      <c r="AC128" s="883"/>
      <c r="AD128" s="883"/>
      <c r="AE128" s="884"/>
      <c r="AF128" s="885">
        <v>391654</v>
      </c>
      <c r="AG128" s="883"/>
      <c r="AH128" s="883"/>
      <c r="AI128" s="883"/>
      <c r="AJ128" s="884"/>
      <c r="AK128" s="885">
        <v>396476</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237</v>
      </c>
      <c r="BG128" s="869"/>
      <c r="BH128" s="869"/>
      <c r="BI128" s="869"/>
      <c r="BJ128" s="869"/>
      <c r="BK128" s="869"/>
      <c r="BL128" s="892"/>
      <c r="BM128" s="868">
        <v>12.38</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v>19667</v>
      </c>
      <c r="DH128" s="873"/>
      <c r="DI128" s="873"/>
      <c r="DJ128" s="873"/>
      <c r="DK128" s="873"/>
      <c r="DL128" s="873">
        <v>7808</v>
      </c>
      <c r="DM128" s="873"/>
      <c r="DN128" s="873"/>
      <c r="DO128" s="873"/>
      <c r="DP128" s="873"/>
      <c r="DQ128" s="873">
        <v>18841</v>
      </c>
      <c r="DR128" s="873"/>
      <c r="DS128" s="873"/>
      <c r="DT128" s="873"/>
      <c r="DU128" s="873"/>
      <c r="DV128" s="874">
        <v>0.1</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21517188</v>
      </c>
      <c r="AB129" s="862"/>
      <c r="AC129" s="862"/>
      <c r="AD129" s="862"/>
      <c r="AE129" s="863"/>
      <c r="AF129" s="864">
        <v>21414164</v>
      </c>
      <c r="AG129" s="862"/>
      <c r="AH129" s="862"/>
      <c r="AI129" s="862"/>
      <c r="AJ129" s="863"/>
      <c r="AK129" s="864">
        <v>21196843</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237</v>
      </c>
      <c r="BG129" s="852"/>
      <c r="BH129" s="852"/>
      <c r="BI129" s="852"/>
      <c r="BJ129" s="852"/>
      <c r="BK129" s="852"/>
      <c r="BL129" s="853"/>
      <c r="BM129" s="851">
        <v>17.38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3315200</v>
      </c>
      <c r="AB130" s="862"/>
      <c r="AC130" s="862"/>
      <c r="AD130" s="862"/>
      <c r="AE130" s="863"/>
      <c r="AF130" s="864">
        <v>3459076</v>
      </c>
      <c r="AG130" s="862"/>
      <c r="AH130" s="862"/>
      <c r="AI130" s="862"/>
      <c r="AJ130" s="863"/>
      <c r="AK130" s="864">
        <v>3560782</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5.6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18201988</v>
      </c>
      <c r="AB131" s="845"/>
      <c r="AC131" s="845"/>
      <c r="AD131" s="845"/>
      <c r="AE131" s="846"/>
      <c r="AF131" s="847">
        <v>17955088</v>
      </c>
      <c r="AG131" s="845"/>
      <c r="AH131" s="845"/>
      <c r="AI131" s="845"/>
      <c r="AJ131" s="846"/>
      <c r="AK131" s="847">
        <v>17636061</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v>31.9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6.3404173210000003</v>
      </c>
      <c r="AB132" s="825"/>
      <c r="AC132" s="825"/>
      <c r="AD132" s="825"/>
      <c r="AE132" s="826"/>
      <c r="AF132" s="827">
        <v>5.6407186640000004</v>
      </c>
      <c r="AG132" s="825"/>
      <c r="AH132" s="825"/>
      <c r="AI132" s="825"/>
      <c r="AJ132" s="826"/>
      <c r="AK132" s="827">
        <v>4.967303802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5.9</v>
      </c>
      <c r="AB133" s="804"/>
      <c r="AC133" s="804"/>
      <c r="AD133" s="804"/>
      <c r="AE133" s="805"/>
      <c r="AF133" s="803">
        <v>5.9</v>
      </c>
      <c r="AG133" s="804"/>
      <c r="AH133" s="804"/>
      <c r="AI133" s="804"/>
      <c r="AJ133" s="805"/>
      <c r="AK133" s="803">
        <v>5.6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tgjz0jOG89vaZK/xX0Y9PlXp4RbfEFpS0D+XS8uEcBjKw9CMYjTOiJXLOU9RgmyxlB5YumF/Y8x+fYgHCDlqw==" saltValue="YVKI2hUifFWutHovLPwGB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IjiOgg60vxz+B+rSmkfHSDs69EOxBEnzdJKuI/GubjpYLwzrpKLR4rl8mo9SPuc+/BYRKK7ciM+tHxDxUQC9w==" saltValue="UgQMOMxJIOE5xEoDVUAp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wMmCOXEyBOpznXHIq+INc+23EG4me4YOBI7FCupR+Y6KY8RkM+O6mW0BTIaH8pmDdn0qJNVVSxw3Qr5jUVw==" saltValue="YbLVuhiHPgIiUGAplCYr6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5291768</v>
      </c>
      <c r="AP9" s="313">
        <v>68856</v>
      </c>
      <c r="AQ9" s="314">
        <v>63299</v>
      </c>
      <c r="AR9" s="315">
        <v>8.8000000000000007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670971</v>
      </c>
      <c r="AP10" s="316">
        <v>8731</v>
      </c>
      <c r="AQ10" s="317">
        <v>6012</v>
      </c>
      <c r="AR10" s="318">
        <v>45.2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827888</v>
      </c>
      <c r="AP11" s="316">
        <v>10772</v>
      </c>
      <c r="AQ11" s="317">
        <v>6006</v>
      </c>
      <c r="AR11" s="318">
        <v>79.400000000000006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1513</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v>6</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299200</v>
      </c>
      <c r="AP14" s="316">
        <v>3893</v>
      </c>
      <c r="AQ14" s="317">
        <v>2299</v>
      </c>
      <c r="AR14" s="318">
        <v>69.3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295509</v>
      </c>
      <c r="AP15" s="316">
        <v>3845</v>
      </c>
      <c r="AQ15" s="317">
        <v>1728</v>
      </c>
      <c r="AR15" s="318">
        <v>122.5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-466530</v>
      </c>
      <c r="AP16" s="316">
        <v>-6070</v>
      </c>
      <c r="AQ16" s="317">
        <v>-4986</v>
      </c>
      <c r="AR16" s="318">
        <v>21.7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6918806</v>
      </c>
      <c r="AP17" s="316">
        <v>90026</v>
      </c>
      <c r="AQ17" s="317">
        <v>75877</v>
      </c>
      <c r="AR17" s="318">
        <v>18.600000000000001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8.41</v>
      </c>
      <c r="AP21" s="329">
        <v>7.41</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3335117</v>
      </c>
      <c r="AP32" s="343">
        <v>43396</v>
      </c>
      <c r="AQ32" s="344">
        <v>39476</v>
      </c>
      <c r="AR32" s="345">
        <v>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57</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1243504</v>
      </c>
      <c r="AP35" s="343">
        <v>16180</v>
      </c>
      <c r="AQ35" s="344">
        <v>13586</v>
      </c>
      <c r="AR35" s="345">
        <v>19.100000000000001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247207</v>
      </c>
      <c r="AP36" s="343">
        <v>3217</v>
      </c>
      <c r="AQ36" s="344">
        <v>1761</v>
      </c>
      <c r="AR36" s="345">
        <v>82.7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7467</v>
      </c>
      <c r="AP37" s="343">
        <v>97</v>
      </c>
      <c r="AQ37" s="344">
        <v>609</v>
      </c>
      <c r="AR37" s="345">
        <v>-84.1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-396476</v>
      </c>
      <c r="AP39" s="343">
        <v>-5159</v>
      </c>
      <c r="AQ39" s="344">
        <v>-5546</v>
      </c>
      <c r="AR39" s="345">
        <v>-7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-3560782</v>
      </c>
      <c r="AP40" s="343">
        <v>-46332</v>
      </c>
      <c r="AQ40" s="344">
        <v>-36890</v>
      </c>
      <c r="AR40" s="345">
        <v>25.6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876037</v>
      </c>
      <c r="AP41" s="343">
        <v>11399</v>
      </c>
      <c r="AQ41" s="344">
        <v>13053</v>
      </c>
      <c r="AR41" s="345">
        <v>-12.7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6557447</v>
      </c>
      <c r="AN51" s="365">
        <v>81095</v>
      </c>
      <c r="AO51" s="366">
        <v>13.4</v>
      </c>
      <c r="AP51" s="367">
        <v>54227</v>
      </c>
      <c r="AQ51" s="368">
        <v>-18.2</v>
      </c>
      <c r="AR51" s="369">
        <v>31.6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4130079</v>
      </c>
      <c r="AN52" s="373">
        <v>51076</v>
      </c>
      <c r="AO52" s="374">
        <v>42.2</v>
      </c>
      <c r="AP52" s="375">
        <v>29694</v>
      </c>
      <c r="AQ52" s="376">
        <v>-6.7</v>
      </c>
      <c r="AR52" s="377">
        <v>48.9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3073064</v>
      </c>
      <c r="AN53" s="365">
        <v>38438</v>
      </c>
      <c r="AO53" s="366">
        <v>-52.6</v>
      </c>
      <c r="AP53" s="367">
        <v>57295</v>
      </c>
      <c r="AQ53" s="368">
        <v>5.7</v>
      </c>
      <c r="AR53" s="369">
        <v>-58.3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2191694</v>
      </c>
      <c r="AN54" s="373">
        <v>27414</v>
      </c>
      <c r="AO54" s="374">
        <v>-46.3</v>
      </c>
      <c r="AP54" s="375">
        <v>32771</v>
      </c>
      <c r="AQ54" s="376">
        <v>10.4</v>
      </c>
      <c r="AR54" s="377">
        <v>-56.7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2020416</v>
      </c>
      <c r="AN55" s="365">
        <v>25584</v>
      </c>
      <c r="AO55" s="366">
        <v>-33.4</v>
      </c>
      <c r="AP55" s="367">
        <v>54110</v>
      </c>
      <c r="AQ55" s="368">
        <v>-5.6</v>
      </c>
      <c r="AR55" s="369">
        <v>-27.8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1444168</v>
      </c>
      <c r="AN56" s="373">
        <v>18287</v>
      </c>
      <c r="AO56" s="374">
        <v>-33.299999999999997</v>
      </c>
      <c r="AP56" s="375">
        <v>30620</v>
      </c>
      <c r="AQ56" s="376">
        <v>-6.6</v>
      </c>
      <c r="AR56" s="377">
        <v>-26.7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2717127</v>
      </c>
      <c r="AN57" s="365">
        <v>34907</v>
      </c>
      <c r="AO57" s="366">
        <v>36.4</v>
      </c>
      <c r="AP57" s="367">
        <v>54684</v>
      </c>
      <c r="AQ57" s="368">
        <v>1.1000000000000001</v>
      </c>
      <c r="AR57" s="369">
        <v>35.299999999999997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2253821</v>
      </c>
      <c r="AN58" s="373">
        <v>28955</v>
      </c>
      <c r="AO58" s="374">
        <v>58.3</v>
      </c>
      <c r="AP58" s="375">
        <v>32829</v>
      </c>
      <c r="AQ58" s="376">
        <v>7.2</v>
      </c>
      <c r="AR58" s="377">
        <v>51.1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5133486</v>
      </c>
      <c r="AN59" s="365">
        <v>66796</v>
      </c>
      <c r="AO59" s="366">
        <v>91.4</v>
      </c>
      <c r="AP59" s="367">
        <v>62383</v>
      </c>
      <c r="AQ59" s="368">
        <v>14.1</v>
      </c>
      <c r="AR59" s="369">
        <v>77.3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2937545</v>
      </c>
      <c r="AN60" s="373">
        <v>38223</v>
      </c>
      <c r="AO60" s="374">
        <v>32</v>
      </c>
      <c r="AP60" s="375">
        <v>35325</v>
      </c>
      <c r="AQ60" s="376">
        <v>7.6</v>
      </c>
      <c r="AR60" s="377">
        <v>24.4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3900308</v>
      </c>
      <c r="AN61" s="380">
        <v>49364</v>
      </c>
      <c r="AO61" s="381">
        <v>11</v>
      </c>
      <c r="AP61" s="382">
        <v>56540</v>
      </c>
      <c r="AQ61" s="383">
        <v>-0.6</v>
      </c>
      <c r="AR61" s="369">
        <v>11.6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2591461</v>
      </c>
      <c r="AN62" s="373">
        <v>32791</v>
      </c>
      <c r="AO62" s="374">
        <v>10.6</v>
      </c>
      <c r="AP62" s="375">
        <v>32248</v>
      </c>
      <c r="AQ62" s="376">
        <v>2.4</v>
      </c>
      <c r="AR62" s="377">
        <v>8.1999999999999993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VGZM3GjsICC3x3mEaHZ07St6qkdznrTWk9LXGT/MGktrpxzMWAXPKL5NFV3wMGxNWegLWzyXl0sRfUXW7/Yeg==" saltValue="vMxaxJm6eoj4yiDEiam15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4hisyFMOfU3lS2SuA/sJvrkWEY55t4A2MEq9vcdOYV3xiRT8h4Znnlp+R87uGYE3qVkVMTaDASsldpacwkGrQ==" saltValue="1j2qwenPCguBaaiKoEAid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InUcXViwIIgp2xaoyEzt+GmZJbsIfBooKk7fBYYsLUBNeKyiHryb1T0eONS+rObHZsQBEF8Lq/47jTVyobC/ww==" saltValue="SCLHZVL1k4Ye+CuY3LTXA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23.54</v>
      </c>
      <c r="G47" s="12">
        <v>30.27</v>
      </c>
      <c r="H47" s="12">
        <v>30.47</v>
      </c>
      <c r="I47" s="12">
        <v>31.23</v>
      </c>
      <c r="J47" s="13">
        <v>25.93</v>
      </c>
    </row>
    <row r="48" spans="2:10" ht="57.75" customHeight="1" x14ac:dyDescent="0.15">
      <c r="B48" s="14"/>
      <c r="C48" s="1238" t="s">
        <v>4</v>
      </c>
      <c r="D48" s="1238"/>
      <c r="E48" s="1239"/>
      <c r="F48" s="15">
        <v>10.32</v>
      </c>
      <c r="G48" s="16">
        <v>8.0399999999999991</v>
      </c>
      <c r="H48" s="16">
        <v>8.75</v>
      </c>
      <c r="I48" s="16">
        <v>7.06</v>
      </c>
      <c r="J48" s="17">
        <v>8.76</v>
      </c>
    </row>
    <row r="49" spans="2:10" ht="57.75" customHeight="1" thickBot="1" x14ac:dyDescent="0.2">
      <c r="B49" s="18"/>
      <c r="C49" s="1240" t="s">
        <v>5</v>
      </c>
      <c r="D49" s="1240"/>
      <c r="E49" s="1241"/>
      <c r="F49" s="19">
        <v>2.2799999999999998</v>
      </c>
      <c r="G49" s="20" t="s">
        <v>565</v>
      </c>
      <c r="H49" s="20" t="s">
        <v>566</v>
      </c>
      <c r="I49" s="20" t="s">
        <v>567</v>
      </c>
      <c r="J49" s="21" t="s">
        <v>568</v>
      </c>
    </row>
    <row r="50" spans="2:10" ht="13.5" customHeight="1" x14ac:dyDescent="0.15"/>
  </sheetData>
  <sheetProtection algorithmName="SHA-512" hashValue="ztSgwlrdKcTqkcBxirXTCqWsJWxqDf4qofbikUVyk3l+FvZ5ptq47XOsSm2AzZtHDZDrJmPUysagNTxCb1AVKw==" saltValue="c1GWY6OptwnM3iEjqW7B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2021-10-21T05:15:10Z</cp:lastPrinted>
  <dcterms:created xsi:type="dcterms:W3CDTF">2021-02-05T01:35:33Z</dcterms:created>
  <dcterms:modified xsi:type="dcterms:W3CDTF">2021-10-21T05:37:41Z</dcterms:modified>
  <cp:category/>
</cp:coreProperties>
</file>